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935" firstSheet="17" activeTab="20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  <sheet name="Sheet1" sheetId="31" r:id="rId31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44525"/>
  <customWorkbookViews>
    <customWorkbookView name="Dona Petrova - Personal View" guid="{9CEE0026-06FE-43C5-B7E2-4C27C1B1B851}" personalView="1" maximized="1" xWindow="-9" yWindow="-9" windowWidth="1938" windowHeight="1048" activeSheetId="3"/>
    <customWorkbookView name="Miglena Hitova - Personal View" guid="{DDA466F2-DEC4-4899-BCA4-70679764665E}" personalView="1" maximized="1" xWindow="-8" yWindow="-8" windowWidth="1936" windowHeight="1056" activeSheetId="4"/>
    <customWorkbookView name="Rositsa Laleva - Personal View" guid="{136E5025-050C-49A9-AAF7-FBD1E192C728}" personalView="1" maximized="1" xWindow="-8" yWindow="-8" windowWidth="1616" windowHeight="876" activeSheetId="7"/>
    <customWorkbookView name="Tsvetanka Pironkova - Personal View" guid="{1F1E3F11-2EEF-4BC4-A39B-8CB5D2CF0C2F}" personalView="1" maximized="1" xWindow="-8" yWindow="-8" windowWidth="1936" windowHeight="1056" activeSheetId="25"/>
    <customWorkbookView name="Nedyalka Ilieva - Personal View" guid="{FE079330-EA52-4CE0-9E5A-80865C54CE2C}" personalView="1" maximized="1" xWindow="-8" yWindow="-8" windowWidth="1936" windowHeight="1056" activeSheetId="2"/>
    <customWorkbookView name="Vanya Ivanova - Personal View" guid="{F2E46030-49F3-46E6-9036-40A255D924CC}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Author</author>
  </authors>
  <commentList>
    <comment ref="AH25" authorId="0">
      <text>
        <r>
          <rPr>
            <b/>
            <sz val="9"/>
            <rFont val="Tahoma"/>
            <charset val="204"/>
          </rPr>
          <t>Author:</t>
        </r>
        <r>
          <rPr>
            <sz val="9"/>
            <rFont val="Tahoma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<sst xmlns="http://schemas.openxmlformats.org/spreadsheetml/2006/main" count="3746" uniqueCount="378">
  <si>
    <t>ПРЕДЛОЖЕНИЕ ЗА НАЦИОНАЛНА КАРТА НА СОЦИАЛНИТЕ УСЛУГИ</t>
  </si>
  <si>
    <t>№</t>
  </si>
  <si>
    <t>СОЦИАЛНА УСЛУГА</t>
  </si>
  <si>
    <t>КАРТА</t>
  </si>
  <si>
    <t>информиране, консултиране и обучение за реализиране на социални права и за развиване на умения (общодостъпна услуга)</t>
  </si>
  <si>
    <t>мобилна превантивна общностна работа(общодостъпна услуга)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</si>
  <si>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</si>
  <si>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</si>
  <si>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</si>
  <si>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</si>
  <si>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</si>
  <si>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</si>
  <si>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</si>
  <si>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</si>
  <si>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</si>
  <si>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</si>
  <si>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 xml:space="preserve">резидентна грижа за младежи до 25 г. 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</si>
  <si>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</si>
  <si>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</si>
  <si>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</si>
  <si>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</si>
  <si>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</si>
  <si>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</si>
  <si>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</si>
  <si>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</si>
  <si>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</si>
  <si>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</si>
  <si>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>осигуряване на подслон за деца в кризисна ситуация /в светлата част/</t>
  </si>
  <si>
    <t>осигуряване на подслон за лица в кризисна ситуация</t>
  </si>
  <si>
    <t xml:space="preserve">осигуряване на подслон за лица в кризисна ситуация-бременни и майки с деца до 3г. 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</si>
  <si>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</si>
  <si>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</si>
  <si>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РЕПУБЛИКА БЪЛГАРИЯ</t>
  </si>
  <si>
    <t>Социална услуга</t>
  </si>
  <si>
    <t>Брой на лицата, ползващи социалната услуга, съгласно разпоредбите на НКСУ</t>
  </si>
  <si>
    <t>СУ</t>
  </si>
  <si>
    <t>П5</t>
  </si>
  <si>
    <t>Р</t>
  </si>
  <si>
    <t>П</t>
  </si>
  <si>
    <t>К</t>
  </si>
  <si>
    <t>мин.</t>
  </si>
  <si>
    <t>макс.</t>
  </si>
  <si>
    <t>-</t>
  </si>
  <si>
    <t>резидентна грижа за младежи до 25 г. *</t>
  </si>
  <si>
    <t>КАРТА ОБЛАСТ</t>
  </si>
  <si>
    <t xml:space="preserve">ОБЛАСТ БЛАГОЕВГРАД
</t>
  </si>
  <si>
    <t>Разпределени
+/-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</si>
  <si>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</si>
  <si>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</si>
  <si>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</si>
  <si>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</si>
  <si>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</si>
  <si>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</si>
  <si>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</si>
  <si>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</si>
  <si>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</si>
  <si>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</si>
  <si>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</si>
  <si>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</si>
  <si>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</si>
  <si>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</si>
  <si>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 xml:space="preserve">Община 15
</t>
  </si>
  <si>
    <t>Дейност по Чл. 15 от ЗСУ</t>
  </si>
  <si>
    <t>min</t>
  </si>
  <si>
    <t>max</t>
  </si>
  <si>
    <t>K</t>
  </si>
  <si>
    <t>информиране, консултиране и обучение за реализиране на социални права и за развиване на умения (като общодостъпна услуга)</t>
  </si>
  <si>
    <t>мобилна превантивна общностна работа( като общодостъпна услуга)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</si>
  <si>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</si>
  <si>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</si>
  <si>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</si>
  <si>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</si>
  <si>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</si>
  <si>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</si>
  <si>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</si>
  <si>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</si>
  <si>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</si>
  <si>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</si>
  <si>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</si>
  <si>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</si>
  <si>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</si>
  <si>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</si>
  <si>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</si>
  <si>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>4</t>
  </si>
  <si>
    <t>6</t>
  </si>
  <si>
    <t>30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</si>
  <si>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</si>
  <si>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</si>
  <si>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</si>
  <si>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</si>
  <si>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</si>
  <si>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</si>
  <si>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</si>
  <si>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</si>
  <si>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</si>
  <si>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</si>
  <si>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</si>
  <si>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</si>
  <si>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</si>
  <si>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Община 13
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</si>
  <si>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</si>
  <si>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</si>
  <si>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</si>
  <si>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</si>
  <si>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</si>
  <si>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</si>
  <si>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</si>
  <si>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</si>
  <si>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</si>
  <si>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</si>
  <si>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</si>
  <si>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</si>
  <si>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</si>
  <si>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t xml:space="preserve">Община 11
</t>
  </si>
  <si>
    <t xml:space="preserve">Община 12
</t>
  </si>
  <si>
    <t xml:space="preserve">информиране, консултиране и обучение за реализиране на социални права и за развиване на умения (като общодостъпна услуга) </t>
  </si>
  <si>
    <t>15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</si>
  <si>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</si>
  <si>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</si>
  <si>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</si>
  <si>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</si>
  <si>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</si>
  <si>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</si>
  <si>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</si>
  <si>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</si>
  <si>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</si>
  <si>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</si>
  <si>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</si>
  <si>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</si>
  <si>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</si>
  <si>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</si>
  <si>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</si>
  <si>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 xml:space="preserve">осигуряване на подслон за деца в кризисна ситуация /в светлата част/ </t>
  </si>
  <si>
    <t>осигуряване на подслон за лица в кризисна ситуация-бременни и майки с деца до 3г.</t>
  </si>
  <si>
    <t>ОБЛАСТ
ВРАЦА</t>
  </si>
  <si>
    <t xml:space="preserve">Община Борован
</t>
  </si>
  <si>
    <t xml:space="preserve">Община Бяла Слатина
</t>
  </si>
  <si>
    <t xml:space="preserve">Община Враца
</t>
  </si>
  <si>
    <t xml:space="preserve">Община Козлодуй
</t>
  </si>
  <si>
    <t xml:space="preserve">Община Криводол
</t>
  </si>
  <si>
    <t xml:space="preserve">Община Мездра
</t>
  </si>
  <si>
    <t xml:space="preserve">Община Мизия
</t>
  </si>
  <si>
    <t xml:space="preserve">Община Оряхово
</t>
  </si>
  <si>
    <t>Община Роман</t>
  </si>
  <si>
    <t xml:space="preserve">Община Хайредин
</t>
  </si>
  <si>
    <r>
      <rPr>
        <b/>
        <sz val="11"/>
        <rFont val="Calibri"/>
        <charset val="204"/>
        <scheme val="minor"/>
      </rPr>
      <t>мобилна превантивна общностна работа(</t>
    </r>
    <r>
      <rPr>
        <sz val="11"/>
        <rFont val="Calibri"/>
        <charset val="204"/>
        <scheme val="minor"/>
      </rPr>
      <t xml:space="preserve"> като общодостъпна услуга)</t>
    </r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</si>
  <si>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</si>
  <si>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</si>
  <si>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</si>
  <si>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</si>
  <si>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</si>
  <si>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 xml:space="preserve">Община 5
</t>
  </si>
  <si>
    <t xml:space="preserve">Община 6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</si>
  <si>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</si>
  <si>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</si>
  <si>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</si>
  <si>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</si>
  <si>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</si>
  <si>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</si>
  <si>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</si>
  <si>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</si>
  <si>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</si>
  <si>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</si>
  <si>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</si>
  <si>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</si>
  <si>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</si>
  <si>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</si>
  <si>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</si>
  <si>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</si>
  <si>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</si>
  <si>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</si>
  <si>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</si>
  <si>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</si>
  <si>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</si>
  <si>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</si>
  <si>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>осигуряване на подслон за деца в кризисна ситуация /в светлата част/*</t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</si>
  <si>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</si>
  <si>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</si>
  <si>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</si>
  <si>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</si>
  <si>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</si>
  <si>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</si>
  <si>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</si>
  <si>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Рила
</t>
  </si>
  <si>
    <t xml:space="preserve">Община Сапарева баня
</t>
  </si>
  <si>
    <t xml:space="preserve">Община Трекляно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</si>
  <si>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</si>
  <si>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</si>
  <si>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</si>
  <si>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</si>
  <si>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</si>
  <si>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</si>
  <si>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</si>
  <si>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</si>
  <si>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</si>
  <si>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</si>
  <si>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</si>
  <si>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</si>
  <si>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</si>
  <si>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</si>
  <si>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</si>
  <si>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</si>
  <si>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</si>
  <si>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</si>
  <si>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</si>
  <si>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</si>
  <si>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</si>
  <si>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</si>
  <si>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</si>
  <si>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</si>
  <si>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</si>
  <si>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</si>
  <si>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</si>
  <si>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</si>
  <si>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</si>
  <si>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</si>
  <si>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</si>
  <si>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</si>
  <si>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</si>
  <si>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</si>
  <si>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</si>
  <si>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</si>
  <si>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</si>
  <si>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</si>
  <si>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</si>
  <si>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</si>
  <si>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</si>
  <si>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</si>
  <si>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</si>
  <si>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</si>
  <si>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</si>
  <si>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</si>
  <si>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</si>
  <si>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</si>
  <si>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</si>
  <si>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</si>
  <si>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</si>
  <si>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</si>
  <si>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</si>
  <si>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</si>
  <si>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</si>
  <si>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</si>
  <si>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</si>
  <si>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</si>
  <si>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</si>
  <si>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</si>
  <si>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</si>
  <si>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</si>
  <si>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</si>
  <si>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</si>
  <si>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</si>
  <si>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</si>
  <si>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</si>
  <si>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</si>
  <si>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</si>
  <si>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</si>
  <si>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</si>
  <si>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</si>
  <si>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</si>
  <si>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</si>
  <si>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резидентна грижа за младежи до 25 г.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</si>
  <si>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</si>
  <si>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</si>
  <si>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</si>
  <si>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</si>
  <si>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</si>
  <si>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</si>
  <si>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</si>
  <si>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</si>
  <si>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</si>
  <si>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</si>
  <si>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</si>
  <si>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</si>
  <si>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</si>
  <si>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</si>
  <si>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</si>
  <si>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</si>
  <si>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</si>
  <si>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>интегрирани здравно-социални услуги за резидентна грижа за деца с трайни увреждания с потребност от постоянни медицински грижи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</si>
  <si>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</si>
  <si>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</si>
  <si>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</si>
  <si>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</si>
  <si>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</si>
  <si>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</si>
  <si>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</si>
  <si>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</si>
  <si>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</si>
  <si>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</si>
  <si>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</si>
  <si>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</si>
  <si>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</si>
  <si>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</si>
  <si>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</si>
  <si>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</si>
  <si>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</si>
  <si>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</si>
  <si>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</si>
  <si>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</si>
  <si>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</si>
  <si>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</si>
  <si>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</si>
  <si>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</si>
  <si>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</si>
  <si>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</si>
  <si>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</si>
  <si>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</si>
  <si>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</si>
  <si>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</si>
  <si>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</si>
  <si>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</si>
  <si>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</si>
  <si>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</si>
  <si>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</si>
  <si>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</si>
  <si>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</si>
  <si>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</si>
  <si>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</si>
  <si>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</si>
  <si>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</si>
  <si>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</si>
  <si>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</si>
  <si>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</si>
  <si>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</si>
  <si>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</si>
  <si>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</si>
  <si>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 СОФИЯ-ГРАД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</si>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</sst>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46">
    <font>
      <sz val="11"/>
      <color theme="1"/>
      <name val="Calibri"/>
      <charset val="134"/>
      <scheme val="minor"/>
    </font>
    <font>
      <b/>
      <sz val="11"/>
      <color theme="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name val="Calibri"/>
      <charset val="204"/>
      <scheme val="minor"/>
    </font>
    <font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Arial"/>
      <charset val="204"/>
    </font>
    <font>
      <sz val="11"/>
      <name val="Arial"/>
      <charset val="204"/>
    </font>
    <font>
      <sz val="10"/>
      <name val="Arial"/>
      <charset val="204"/>
    </font>
    <font>
      <sz val="11"/>
      <name val="Calibri"/>
      <charset val="134"/>
      <scheme val="minor"/>
    </font>
    <font>
      <b/>
      <sz val="11"/>
      <name val="Arial"/>
      <charset val="204"/>
    </font>
    <font>
      <b/>
      <sz val="10"/>
      <name val="Arial"/>
      <charset val="204"/>
    </font>
    <font>
      <sz val="10"/>
      <name val="Calibri"/>
      <charset val="204"/>
      <scheme val="minor"/>
    </font>
    <font>
      <sz val="16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6"/>
      <name val="Calibri"/>
      <charset val="204"/>
      <scheme val="minor"/>
    </font>
    <font>
      <sz val="16"/>
      <name val="Calibri"/>
      <charset val="134"/>
      <scheme val="minor"/>
    </font>
    <font>
      <sz val="16"/>
      <name val="Calibri"/>
      <charset val="204"/>
      <scheme val="minor"/>
    </font>
    <font>
      <b/>
      <sz val="16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6"/>
      <name val="Arial"/>
      <charset val="204"/>
    </font>
    <font>
      <b/>
      <sz val="16"/>
      <name val="Arial"/>
      <charset val="204"/>
    </font>
    <font>
      <b/>
      <sz val="16"/>
      <color theme="1"/>
      <name val="Calibri"/>
      <charset val="204"/>
      <scheme val="minor"/>
    </font>
    <font>
      <sz val="14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b/>
      <sz val="15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9"/>
      <name val="Tahoma"/>
      <charset val="204"/>
    </font>
    <font>
      <b/>
      <sz val="9"/>
      <name val="Tahoma"/>
      <charset val="204"/>
    </font>
  </fonts>
  <fills count="5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24" borderId="6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5" applyNumberFormat="0" applyFill="0" applyAlignment="0" applyProtection="0">
      <alignment vertical="center"/>
    </xf>
    <xf numFmtId="0" fontId="33" fillId="0" borderId="65" applyNumberFormat="0" applyFill="0" applyAlignment="0" applyProtection="0">
      <alignment vertical="center"/>
    </xf>
    <xf numFmtId="0" fontId="34" fillId="0" borderId="6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5" borderId="67" applyNumberFormat="0" applyAlignment="0" applyProtection="0">
      <alignment vertical="center"/>
    </xf>
    <xf numFmtId="0" fontId="36" fillId="26" borderId="68" applyNumberFormat="0" applyAlignment="0" applyProtection="0">
      <alignment vertical="center"/>
    </xf>
    <xf numFmtId="0" fontId="37" fillId="26" borderId="67" applyNumberFormat="0" applyAlignment="0" applyProtection="0">
      <alignment vertical="center"/>
    </xf>
    <xf numFmtId="0" fontId="38" fillId="27" borderId="69" applyNumberFormat="0" applyAlignment="0" applyProtection="0">
      <alignment vertical="center"/>
    </xf>
    <xf numFmtId="0" fontId="39" fillId="0" borderId="70" applyNumberFormat="0" applyFill="0" applyAlignment="0" applyProtection="0">
      <alignment vertical="center"/>
    </xf>
    <xf numFmtId="0" fontId="40" fillId="0" borderId="71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0" borderId="0"/>
    <xf numFmtId="0" fontId="5" fillId="0" borderId="0"/>
    <xf numFmtId="0" fontId="2" fillId="17" borderId="10">
      <alignment horizontal="center" vertical="center"/>
    </xf>
  </cellStyleXfs>
  <cellXfs count="709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Fill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16" xfId="0" applyFont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2" xfId="47" applyFont="1" applyFill="1" applyBorder="1" applyAlignment="1">
      <alignment horizontal="center"/>
    </xf>
    <xf numFmtId="0" fontId="4" fillId="0" borderId="10" xfId="47" applyFont="1" applyFill="1" applyBorder="1" applyAlignment="1">
      <alignment horizontal="center"/>
    </xf>
    <xf numFmtId="0" fontId="5" fillId="0" borderId="12" xfId="47" applyFont="1" applyBorder="1" applyAlignment="1">
      <alignment horizontal="center"/>
    </xf>
    <xf numFmtId="0" fontId="4" fillId="0" borderId="12" xfId="47" applyFont="1" applyBorder="1" applyAlignment="1">
      <alignment horizontal="center" vertical="center"/>
    </xf>
    <xf numFmtId="0" fontId="4" fillId="0" borderId="10" xfId="47" applyFont="1" applyFill="1" applyBorder="1" applyAlignment="1">
      <alignment horizontal="center" vertical="center"/>
    </xf>
    <xf numFmtId="0" fontId="5" fillId="0" borderId="12" xfId="47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5" fillId="0" borderId="10" xfId="47" applyFont="1" applyFill="1" applyBorder="1" applyAlignment="1">
      <alignment horizontal="center"/>
    </xf>
    <xf numFmtId="0" fontId="5" fillId="0" borderId="10" xfId="47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33" xfId="47" applyFont="1" applyFill="1" applyBorder="1" applyAlignment="1">
      <alignment horizontal="center"/>
    </xf>
    <xf numFmtId="0" fontId="6" fillId="0" borderId="10" xfId="47" applyFont="1" applyFill="1" applyBorder="1" applyAlignment="1">
      <alignment horizontal="center"/>
    </xf>
    <xf numFmtId="0" fontId="6" fillId="0" borderId="33" xfId="47" applyFont="1" applyFill="1" applyBorder="1" applyAlignment="1">
      <alignment horizontal="center" vertical="center"/>
    </xf>
    <xf numFmtId="0" fontId="6" fillId="0" borderId="10" xfId="47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7" fillId="0" borderId="10" xfId="47" applyFont="1" applyFill="1" applyBorder="1" applyAlignment="1">
      <alignment horizontal="center"/>
    </xf>
    <xf numFmtId="0" fontId="7" fillId="0" borderId="10" xfId="47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0" xfId="47" applyFont="1" applyFill="1" applyBorder="1" applyAlignment="1">
      <alignment horizontal="center"/>
    </xf>
    <xf numFmtId="0" fontId="8" fillId="0" borderId="10" xfId="47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36" xfId="0" applyFont="1" applyBorder="1"/>
    <xf numFmtId="0" fontId="4" fillId="0" borderId="1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2" xfId="47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33" xfId="47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33" xfId="0" applyFont="1" applyFill="1" applyBorder="1"/>
    <xf numFmtId="0" fontId="0" fillId="0" borderId="10" xfId="0" applyFont="1" applyFill="1" applyBorder="1"/>
    <xf numFmtId="0" fontId="5" fillId="0" borderId="33" xfId="0" applyFont="1" applyFill="1" applyBorder="1"/>
    <xf numFmtId="0" fontId="5" fillId="0" borderId="10" xfId="0" applyFont="1" applyFill="1" applyBorder="1"/>
    <xf numFmtId="0" fontId="4" fillId="0" borderId="33" xfId="47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2" xfId="47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3" xfId="47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7" fillId="0" borderId="12" xfId="47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5" borderId="4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7" borderId="12" xfId="47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3" xfId="47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horizontal="center"/>
    </xf>
    <xf numFmtId="0" fontId="0" fillId="0" borderId="10" xfId="0" applyFont="1" applyBorder="1"/>
    <xf numFmtId="0" fontId="3" fillId="5" borderId="43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4" fillId="0" borderId="10" xfId="47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7" fillId="7" borderId="12" xfId="47" applyFont="1" applyFill="1" applyBorder="1" applyAlignment="1">
      <alignment horizontal="center"/>
    </xf>
    <xf numFmtId="0" fontId="7" fillId="4" borderId="10" xfId="47" applyFont="1" applyFill="1" applyBorder="1" applyAlignment="1">
      <alignment horizontal="center"/>
    </xf>
    <xf numFmtId="0" fontId="7" fillId="0" borderId="33" xfId="47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0" borderId="12" xfId="0" applyFont="1" applyBorder="1"/>
    <xf numFmtId="0" fontId="0" fillId="4" borderId="10" xfId="0" applyFont="1" applyFill="1" applyBorder="1"/>
    <xf numFmtId="0" fontId="7" fillId="0" borderId="12" xfId="47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4" borderId="10" xfId="0" applyFont="1" applyFill="1" applyBorder="1"/>
    <xf numFmtId="0" fontId="7" fillId="4" borderId="10" xfId="47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/>
    <xf numFmtId="0" fontId="4" fillId="4" borderId="1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33" xfId="47" applyFont="1" applyBorder="1" applyAlignment="1">
      <alignment horizontal="center"/>
    </xf>
    <xf numFmtId="0" fontId="8" fillId="0" borderId="10" xfId="47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3" xfId="0" applyFont="1" applyBorder="1"/>
    <xf numFmtId="0" fontId="4" fillId="9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5" fillId="0" borderId="33" xfId="0" applyFont="1" applyBorder="1"/>
    <xf numFmtId="0" fontId="4" fillId="10" borderId="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9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33" xfId="47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0" fontId="4" fillId="0" borderId="10" xfId="0" applyFont="1" applyFill="1" applyBorder="1"/>
    <xf numFmtId="0" fontId="4" fillId="2" borderId="28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3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5" borderId="4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33" xfId="47" applyFont="1" applyBorder="1" applyAlignment="1">
      <alignment horizontal="center"/>
    </xf>
    <xf numFmtId="0" fontId="10" fillId="0" borderId="33" xfId="47" applyFont="1" applyBorder="1" applyAlignment="1">
      <alignment horizontal="center"/>
    </xf>
    <xf numFmtId="0" fontId="10" fillId="0" borderId="10" xfId="47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33" xfId="0" applyBorder="1"/>
    <xf numFmtId="0" fontId="0" fillId="0" borderId="10" xfId="0" applyFill="1" applyBorder="1"/>
    <xf numFmtId="0" fontId="4" fillId="0" borderId="33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33" xfId="47" applyFont="1" applyBorder="1"/>
    <xf numFmtId="0" fontId="7" fillId="0" borderId="10" xfId="47" applyFont="1" applyFill="1" applyBorder="1"/>
    <xf numFmtId="0" fontId="10" fillId="0" borderId="33" xfId="47" applyFont="1" applyBorder="1"/>
    <xf numFmtId="0" fontId="10" fillId="0" borderId="10" xfId="47" applyFont="1" applyFill="1" applyBorder="1"/>
    <xf numFmtId="0" fontId="2" fillId="0" borderId="33" xfId="0" applyFont="1" applyBorder="1"/>
    <xf numFmtId="0" fontId="2" fillId="0" borderId="10" xfId="0" applyFont="1" applyFill="1" applyBorder="1"/>
    <xf numFmtId="0" fontId="10" fillId="0" borderId="33" xfId="47" applyFont="1" applyBorder="1" applyAlignment="1">
      <alignment horizontal="center" vertical="center"/>
    </xf>
    <xf numFmtId="0" fontId="10" fillId="0" borderId="10" xfId="47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0" xfId="47" applyFill="1" applyBorder="1" applyAlignment="1">
      <alignment horizontal="center"/>
    </xf>
    <xf numFmtId="0" fontId="11" fillId="0" borderId="10" xfId="47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8" fillId="0" borderId="10" xfId="47" applyFill="1" applyBorder="1"/>
    <xf numFmtId="0" fontId="11" fillId="0" borderId="10" xfId="47" applyFont="1" applyFill="1" applyBorder="1"/>
    <xf numFmtId="0" fontId="11" fillId="0" borderId="10" xfId="47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/>
    <xf numFmtId="0" fontId="3" fillId="11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4" borderId="12" xfId="47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4" borderId="10" xfId="47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7" fillId="0" borderId="10" xfId="47" applyFont="1" applyBorder="1" applyAlignment="1">
      <alignment horizontal="center" vertical="center"/>
    </xf>
    <xf numFmtId="0" fontId="10" fillId="0" borderId="10" xfId="47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47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47" applyFont="1" applyBorder="1" applyAlignment="1">
      <alignment horizontal="center" vertical="center"/>
    </xf>
    <xf numFmtId="0" fontId="3" fillId="0" borderId="10" xfId="47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2" xfId="47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7" borderId="2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0" fillId="6" borderId="0" xfId="0" applyFill="1"/>
    <xf numFmtId="0" fontId="4" fillId="5" borderId="0" xfId="0" applyFont="1" applyFill="1"/>
    <xf numFmtId="0" fontId="4" fillId="6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4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3" fillId="5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8" fillId="0" borderId="33" xfId="47" applyBorder="1" applyAlignment="1">
      <alignment horizontal="center"/>
    </xf>
    <xf numFmtId="0" fontId="8" fillId="0" borderId="10" xfId="47" applyBorder="1" applyAlignment="1">
      <alignment horizontal="center"/>
    </xf>
    <xf numFmtId="0" fontId="11" fillId="0" borderId="33" xfId="47" applyFont="1" applyBorder="1" applyAlignment="1">
      <alignment horizontal="center"/>
    </xf>
    <xf numFmtId="0" fontId="11" fillId="0" borderId="10" xfId="47" applyFont="1" applyBorder="1" applyAlignment="1">
      <alignment horizontal="center"/>
    </xf>
    <xf numFmtId="0" fontId="3" fillId="9" borderId="5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3" fillId="10" borderId="5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8" fillId="0" borderId="12" xfId="47" applyFont="1" applyBorder="1" applyAlignment="1">
      <alignment horizontal="center" vertical="center"/>
    </xf>
    <xf numFmtId="0" fontId="8" fillId="0" borderId="10" xfId="47" applyFont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8" fillId="0" borderId="33" xfId="47" applyFont="1" applyBorder="1" applyAlignment="1">
      <alignment horizontal="center" vertical="center"/>
    </xf>
    <xf numFmtId="0" fontId="5" fillId="0" borderId="0" xfId="0" applyFont="1"/>
    <xf numFmtId="0" fontId="5" fillId="0" borderId="36" xfId="0" applyFont="1" applyBorder="1"/>
    <xf numFmtId="0" fontId="5" fillId="0" borderId="10" xfId="0" applyFont="1" applyBorder="1" applyAlignment="1">
      <alignment vertical="center"/>
    </xf>
    <xf numFmtId="0" fontId="4" fillId="0" borderId="33" xfId="47" applyFont="1" applyBorder="1" applyAlignment="1">
      <alignment horizontal="center"/>
    </xf>
    <xf numFmtId="0" fontId="5" fillId="0" borderId="50" xfId="0" applyFont="1" applyBorder="1"/>
    <xf numFmtId="0" fontId="5" fillId="0" borderId="0" xfId="0" applyFont="1" applyBorder="1"/>
    <xf numFmtId="0" fontId="5" fillId="0" borderId="0" xfId="0" applyFont="1" applyFill="1"/>
    <xf numFmtId="0" fontId="12" fillId="0" borderId="10" xfId="47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7" fillId="0" borderId="33" xfId="47" applyFont="1" applyFill="1" applyBorder="1" applyAlignment="1">
      <alignment horizontal="center" vertical="center"/>
    </xf>
    <xf numFmtId="0" fontId="0" fillId="0" borderId="0" xfId="0" applyBorder="1"/>
    <xf numFmtId="0" fontId="3" fillId="13" borderId="28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7" borderId="54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4" borderId="0" xfId="0" applyFill="1"/>
    <xf numFmtId="0" fontId="3" fillId="2" borderId="4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5" borderId="28" xfId="0" applyFont="1" applyFill="1" applyBorder="1" applyAlignment="1">
      <alignment horizontal="center" wrapText="1"/>
    </xf>
    <xf numFmtId="0" fontId="3" fillId="5" borderId="30" xfId="0" applyFont="1" applyFill="1" applyBorder="1" applyAlignment="1">
      <alignment horizontal="center" wrapText="1"/>
    </xf>
    <xf numFmtId="0" fontId="3" fillId="4" borderId="44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6" fillId="0" borderId="10" xfId="47" applyFont="1" applyBorder="1" applyAlignment="1">
      <alignment horizontal="center" vertical="center"/>
    </xf>
    <xf numFmtId="0" fontId="16" fillId="0" borderId="10" xfId="47" applyFont="1" applyFill="1" applyBorder="1" applyAlignment="1">
      <alignment horizontal="center" vertical="center"/>
    </xf>
    <xf numFmtId="0" fontId="18" fillId="0" borderId="10" xfId="47" applyFont="1" applyBorder="1" applyAlignment="1">
      <alignment horizontal="center"/>
    </xf>
    <xf numFmtId="0" fontId="18" fillId="0" borderId="10" xfId="47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27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vertical="center" wrapText="1"/>
    </xf>
    <xf numFmtId="0" fontId="20" fillId="0" borderId="10" xfId="47" applyFont="1" applyFill="1" applyBorder="1" applyAlignment="1">
      <alignment horizontal="center" vertical="center"/>
    </xf>
    <xf numFmtId="0" fontId="21" fillId="0" borderId="10" xfId="47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0" borderId="31" xfId="47" applyFont="1" applyBorder="1" applyAlignment="1">
      <alignment horizontal="center" vertical="center"/>
    </xf>
    <xf numFmtId="0" fontId="4" fillId="0" borderId="17" xfId="47" applyFont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12" fillId="0" borderId="12" xfId="47" applyFont="1" applyBorder="1" applyAlignment="1">
      <alignment horizontal="center" vertical="center"/>
    </xf>
    <xf numFmtId="0" fontId="12" fillId="0" borderId="10" xfId="47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26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7" borderId="33" xfId="47" applyFont="1" applyFill="1" applyBorder="1" applyAlignment="1">
      <alignment horizontal="center" vertical="center"/>
    </xf>
    <xf numFmtId="0" fontId="8" fillId="0" borderId="33" xfId="47" applyFill="1" applyBorder="1" applyAlignment="1">
      <alignment horizontal="center"/>
    </xf>
    <xf numFmtId="0" fontId="11" fillId="0" borderId="33" xfId="47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3" xfId="0" applyFill="1" applyBorder="1"/>
    <xf numFmtId="0" fontId="2" fillId="0" borderId="33" xfId="0" applyFont="1" applyFill="1" applyBorder="1"/>
    <xf numFmtId="0" fontId="3" fillId="5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4" borderId="5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52" xfId="0" applyFont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8" fillId="0" borderId="33" xfId="47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2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4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center" vertical="center"/>
    </xf>
    <xf numFmtId="0" fontId="24" fillId="18" borderId="1" xfId="0" applyFont="1" applyFill="1" applyBorder="1" applyAlignment="1">
      <alignment horizontal="center" vertical="center"/>
    </xf>
    <xf numFmtId="0" fontId="24" fillId="19" borderId="1" xfId="0" applyFont="1" applyFill="1" applyBorder="1" applyAlignment="1">
      <alignment horizontal="center" vertical="center"/>
    </xf>
    <xf numFmtId="0" fontId="24" fillId="20" borderId="1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24" fillId="16" borderId="28" xfId="0" applyFont="1" applyFill="1" applyBorder="1" applyAlignment="1">
      <alignment horizontal="center" vertical="center" wrapText="1"/>
    </xf>
    <xf numFmtId="0" fontId="24" fillId="17" borderId="28" xfId="0" applyFont="1" applyFill="1" applyBorder="1" applyAlignment="1">
      <alignment horizontal="center" vertical="center"/>
    </xf>
    <xf numFmtId="0" fontId="24" fillId="18" borderId="28" xfId="0" applyFont="1" applyFill="1" applyBorder="1" applyAlignment="1">
      <alignment horizontal="center" vertical="center"/>
    </xf>
    <xf numFmtId="0" fontId="24" fillId="19" borderId="28" xfId="0" applyFont="1" applyFill="1" applyBorder="1" applyAlignment="1">
      <alignment horizontal="center" vertical="center"/>
    </xf>
    <xf numFmtId="0" fontId="24" fillId="20" borderId="28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horizontal="center" vertical="center"/>
    </xf>
    <xf numFmtId="49" fontId="4" fillId="16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vertical="center" wrapText="1"/>
    </xf>
    <xf numFmtId="0" fontId="24" fillId="20" borderId="29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vertical="center"/>
    </xf>
    <xf numFmtId="0" fontId="2" fillId="21" borderId="1" xfId="0" applyFont="1" applyFill="1" applyBorder="1" applyAlignment="1">
      <alignment vertical="center" wrapText="1"/>
    </xf>
    <xf numFmtId="0" fontId="0" fillId="22" borderId="5" xfId="0" applyFill="1" applyBorder="1" applyAlignment="1">
      <alignment horizontal="center" vertical="center"/>
    </xf>
    <xf numFmtId="0" fontId="4" fillId="22" borderId="5" xfId="0" applyFont="1" applyFill="1" applyBorder="1" applyAlignment="1">
      <alignment horizontal="left" vertical="center" wrapText="1"/>
    </xf>
    <xf numFmtId="0" fontId="2" fillId="23" borderId="5" xfId="0" applyFont="1" applyFill="1" applyBorder="1" applyAlignment="1">
      <alignment horizontal="center"/>
    </xf>
    <xf numFmtId="0" fontId="0" fillId="22" borderId="10" xfId="0" applyFill="1" applyBorder="1" applyAlignment="1">
      <alignment horizontal="center" vertical="center"/>
    </xf>
    <xf numFmtId="0" fontId="4" fillId="22" borderId="10" xfId="0" applyFont="1" applyFill="1" applyBorder="1" applyAlignment="1">
      <alignment horizontal="left" vertical="center" wrapText="1"/>
    </xf>
    <xf numFmtId="49" fontId="4" fillId="16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9" xfId="0" applyNumberFormat="1" applyFont="1" applyBorder="1" applyAlignment="1" quotePrefix="1">
      <alignment horizontal="center" vertical="center" wrapText="1"/>
    </xf>
    <xf numFmtId="49" fontId="4" fillId="0" borderId="17" xfId="0" applyNumberFormat="1" applyFont="1" applyBorder="1" applyAlignment="1" quotePrefix="1">
      <alignment horizontal="center" vertical="center" wrapText="1"/>
    </xf>
    <xf numFmtId="49" fontId="4" fillId="0" borderId="49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9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Neutral" xfId="22" builtinId="28"/>
    <cellStyle name="Accent1" xfId="23" builtinId="29"/>
    <cellStyle name="20% - Accent1" xfId="24" builtinId="30"/>
    <cellStyle name="40% - Accent1" xfId="25" builtinId="31"/>
    <cellStyle name="60% - Accent1" xfId="26" builtinId="32"/>
    <cellStyle name="Accent2" xfId="27" builtinId="33"/>
    <cellStyle name="20% - Accent2" xfId="28" builtinId="34"/>
    <cellStyle name="40% - Accent2" xfId="29" builtinId="35"/>
    <cellStyle name="60% - Accent2" xfId="30" builtinId="36"/>
    <cellStyle name="Accent3" xfId="31" builtinId="37"/>
    <cellStyle name="20% - Accent3" xfId="32" builtinId="38"/>
    <cellStyle name="40% - Accent3" xfId="33" builtinId="39"/>
    <cellStyle name="60% - Accent3" xfId="34" builtinId="40"/>
    <cellStyle name="Accent4" xfId="35" builtinId="41"/>
    <cellStyle name="20% - Accent4" xfId="36" builtinId="42"/>
    <cellStyle name="40% - Accent4" xfId="37" builtinId="43"/>
    <cellStyle name="60% - Accent4" xfId="38" builtinId="44"/>
    <cellStyle name="Accent5" xfId="39" builtinId="45"/>
    <cellStyle name="20% - Accent5" xfId="40" builtinId="46"/>
    <cellStyle name="40% - Accent5" xfId="41" builtinId="47"/>
    <cellStyle name="60% - Accent5" xfId="42" builtinId="48"/>
    <cellStyle name="Accent6" xfId="43" builtinId="49"/>
    <cellStyle name="20% - Accent6" xfId="44" builtinId="50"/>
    <cellStyle name="40% - Accent6" xfId="45" builtinId="51"/>
    <cellStyle name="60% - Accent6" xfId="46" builtinId="52"/>
    <cellStyle name="Normal 2" xfId="47"/>
    <cellStyle name="Normal 3" xfId="48"/>
    <cellStyle name="Style 1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9900"/>
      <color rgb="0066FFFF"/>
      <color rgb="00FF66CC"/>
      <color rgb="00FFFF99"/>
      <color rgb="00993300"/>
      <color rgb="003333FF"/>
      <color rgb="00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workbookViewId="0">
      <selection activeCell="A1" sqref="A1:C1"/>
    </sheetView>
  </sheetViews>
  <sheetFormatPr defaultColWidth="9" defaultRowHeight="15" outlineLevelCol="2"/>
  <cols>
    <col min="1" max="1" width="5.43809523809524" customWidth="1"/>
    <col min="2" max="2" width="60.7809523809524" customWidth="1"/>
    <col min="3" max="3" width="15.7809523809524" customWidth="1"/>
  </cols>
  <sheetData>
    <row r="1" ht="40.05" customHeight="1" spans="1:3">
      <c r="A1" s="701" t="s">
        <v>0</v>
      </c>
      <c r="B1" s="701"/>
      <c r="C1" s="701"/>
    </row>
    <row r="2" ht="40.05" customHeight="1" spans="1:3">
      <c r="A2" s="702" t="s">
        <v>1</v>
      </c>
      <c r="B2" s="703" t="s">
        <v>2</v>
      </c>
      <c r="C2" s="702" t="s">
        <v>3</v>
      </c>
    </row>
    <row r="3" ht="48.6" customHeight="1" spans="1:3">
      <c r="A3" s="704">
        <v>1</v>
      </c>
      <c r="B3" s="705" t="s">
        <v>4</v>
      </c>
      <c r="C3" s="706">
        <f>SUM('Р БЪЛГАРИЯ'!I4)</f>
        <v>2360</v>
      </c>
    </row>
    <row r="4" ht="40.05" customHeight="1" spans="1:3">
      <c r="A4" s="707">
        <v>2</v>
      </c>
      <c r="B4" s="708" t="s">
        <v>5</v>
      </c>
      <c r="C4" s="706">
        <f>SUM('Р БЪЛГАРИЯ'!I5)</f>
        <v>3256</v>
      </c>
    </row>
    <row r="5" ht="40.05" customHeight="1" spans="1:3">
      <c r="A5" s="707">
        <v>3</v>
      </c>
      <c r="B5" s="708" t="s">
        <v>6</v>
      </c>
      <c r="C5" s="706">
        <f>SUM('Р БЪЛГАРИЯ'!I6)</f>
        <v>11260</v>
      </c>
    </row>
    <row r="6" ht="40.05" customHeight="1" spans="1:3">
      <c r="A6" s="707">
        <v>4</v>
      </c>
      <c r="B6" s="708" t="s">
        <v>7</v>
      </c>
      <c r="C6" s="706">
        <f>SUM('Р БЪЛГАРИЯ'!I7)</f>
        <v>8438</v>
      </c>
    </row>
    <row r="7" ht="40.05" customHeight="1" spans="1:3">
      <c r="A7" s="707">
        <v>5</v>
      </c>
      <c r="B7" s="708" t="s">
        <v>8</v>
      </c>
      <c r="C7" s="706">
        <f>SUM('Р БЪЛГАРИЯ'!I8)</f>
        <v>14773</v>
      </c>
    </row>
    <row r="8" ht="40.05" customHeight="1" spans="1:3">
      <c r="A8" s="707">
        <v>6</v>
      </c>
      <c r="B8" s="708" t="s">
        <v>9</v>
      </c>
      <c r="C8" s="706">
        <f>SUM('Р БЪЛГАРИЯ'!I9)</f>
        <v>11063</v>
      </c>
    </row>
    <row r="9" ht="40.05" customHeight="1" spans="1:3">
      <c r="A9" s="707">
        <v>7</v>
      </c>
      <c r="B9" s="708" t="s">
        <v>10</v>
      </c>
      <c r="C9" s="706">
        <f>SUM('Р БЪЛГАРИЯ'!I10)</f>
        <v>4927</v>
      </c>
    </row>
    <row r="10" ht="40.05" customHeight="1" spans="1:3">
      <c r="A10" s="707">
        <v>8</v>
      </c>
      <c r="B10" s="708" t="s">
        <v>11</v>
      </c>
      <c r="C10" s="706">
        <f>SUM('Р БЪЛГАРИЯ'!I11)</f>
        <v>5874</v>
      </c>
    </row>
    <row r="11" ht="40.05" customHeight="1" spans="1:3">
      <c r="A11" s="707">
        <v>9</v>
      </c>
      <c r="B11" s="708" t="s">
        <v>12</v>
      </c>
      <c r="C11" s="706">
        <f>SUM('Р БЪЛГАРИЯ'!I12)</f>
        <v>15372</v>
      </c>
    </row>
    <row r="12" ht="40.05" customHeight="1" spans="1:3">
      <c r="A12" s="707">
        <v>10</v>
      </c>
      <c r="B12" s="708" t="s">
        <v>13</v>
      </c>
      <c r="C12" s="706">
        <f>SUM('Р БЪЛГАРИЯ'!I13)</f>
        <v>1163</v>
      </c>
    </row>
    <row r="13" ht="40.05" customHeight="1" spans="1:3">
      <c r="A13" s="707">
        <v>11</v>
      </c>
      <c r="B13" s="708" t="s">
        <v>14</v>
      </c>
      <c r="C13" s="706">
        <f>SUM('Р БЪЛГАРИЯ'!I14)</f>
        <v>23577</v>
      </c>
    </row>
    <row r="14" ht="40.05" customHeight="1" spans="1:3">
      <c r="A14" s="707">
        <v>12</v>
      </c>
      <c r="B14" s="708" t="s">
        <v>15</v>
      </c>
      <c r="C14" s="706">
        <f>SUM('Р БЪЛГАРИЯ'!I15)</f>
        <v>2082</v>
      </c>
    </row>
    <row r="15" ht="40.05" customHeight="1" spans="1:3">
      <c r="A15" s="707">
        <v>13</v>
      </c>
      <c r="B15" s="708" t="s">
        <v>16</v>
      </c>
      <c r="C15" s="706">
        <f>SUM('Р БЪЛГАРИЯ'!I16)</f>
        <v>116</v>
      </c>
    </row>
    <row r="16" ht="40.05" customHeight="1" spans="1:3">
      <c r="A16" s="707">
        <v>14</v>
      </c>
      <c r="B16" s="708" t="s">
        <v>17</v>
      </c>
      <c r="C16" s="706">
        <f>SUM('Р БЪЛГАРИЯ'!I17)</f>
        <v>1723</v>
      </c>
    </row>
    <row r="17" ht="40.05" customHeight="1" spans="1:3">
      <c r="A17" s="707">
        <v>15</v>
      </c>
      <c r="B17" s="708" t="s">
        <v>18</v>
      </c>
      <c r="C17" s="706">
        <f>SUM('Р БЪЛГАРИЯ'!I18)</f>
        <v>7923</v>
      </c>
    </row>
    <row r="18" ht="40.05" customHeight="1" spans="1:3">
      <c r="A18" s="707">
        <v>16</v>
      </c>
      <c r="B18" s="708" t="s">
        <v>19</v>
      </c>
      <c r="C18" s="706">
        <f>SUM('Р БЪЛГАРИЯ'!I19)</f>
        <v>5673</v>
      </c>
    </row>
    <row r="19" ht="40.05" customHeight="1" spans="1:3">
      <c r="A19" s="707">
        <v>17</v>
      </c>
      <c r="B19" s="708" t="s">
        <v>20</v>
      </c>
      <c r="C19" s="706">
        <f>SUM('Р БЪЛГАРИЯ'!I20)</f>
        <v>12757</v>
      </c>
    </row>
    <row r="20" ht="40.05" customHeight="1" spans="1:3">
      <c r="A20" s="707">
        <v>18</v>
      </c>
      <c r="B20" s="708" t="s">
        <v>21</v>
      </c>
      <c r="C20" s="706">
        <f>SUM('Р БЪЛГАРИЯ'!I21)</f>
        <v>2158</v>
      </c>
    </row>
    <row r="21" ht="40.05" customHeight="1" spans="1:3">
      <c r="A21" s="707">
        <v>19</v>
      </c>
      <c r="B21" s="708" t="s">
        <v>22</v>
      </c>
      <c r="C21" s="706">
        <f>SUM('Р БЪЛГАРИЯ'!I22)</f>
        <v>1072</v>
      </c>
    </row>
    <row r="22" ht="40.05" customHeight="1" spans="1:3">
      <c r="A22" s="707">
        <v>20</v>
      </c>
      <c r="B22" s="708" t="s">
        <v>23</v>
      </c>
      <c r="C22" s="706">
        <f>SUM('Р БЪЛГАРИЯ'!I23)</f>
        <v>9978</v>
      </c>
    </row>
    <row r="23" ht="64.95" customHeight="1" spans="1:3">
      <c r="A23" s="707">
        <v>21</v>
      </c>
      <c r="B23" s="708" t="s">
        <v>24</v>
      </c>
      <c r="C23" s="706">
        <f>SUM('Р БЪЛГАРИЯ'!I24)</f>
        <v>480</v>
      </c>
    </row>
    <row r="24" ht="64.95" customHeight="1" spans="1:3">
      <c r="A24" s="707">
        <v>22</v>
      </c>
      <c r="B24" s="708" t="s">
        <v>25</v>
      </c>
      <c r="C24" s="706">
        <f>SUM('Р БЪЛГАРИЯ'!I25)</f>
        <v>2076</v>
      </c>
    </row>
    <row r="25" ht="64.95" customHeight="1" spans="1:3">
      <c r="A25" s="707">
        <v>23</v>
      </c>
      <c r="B25" s="708" t="s">
        <v>26</v>
      </c>
      <c r="C25" s="706">
        <f>SUM('Р БЪЛГАРИЯ'!I26)</f>
        <v>1736</v>
      </c>
    </row>
    <row r="26" ht="40.05" customHeight="1" spans="1:3">
      <c r="A26" s="707">
        <v>24</v>
      </c>
      <c r="B26" s="708" t="s">
        <v>27</v>
      </c>
      <c r="C26" s="706">
        <f>SUM('Р БЪЛГАРИЯ'!I27)</f>
        <v>584</v>
      </c>
    </row>
    <row r="27" ht="40.05" customHeight="1" spans="1:3">
      <c r="A27" s="707">
        <v>25</v>
      </c>
      <c r="B27" s="708" t="s">
        <v>28</v>
      </c>
      <c r="C27" s="706">
        <f>SUM('Р БЪЛГАРИЯ'!I28)</f>
        <v>697</v>
      </c>
    </row>
    <row r="28" ht="40.05" customHeight="1" spans="1:3">
      <c r="A28" s="707">
        <v>26</v>
      </c>
      <c r="B28" s="708" t="s">
        <v>29</v>
      </c>
      <c r="C28" s="706">
        <f>SUM('Р БЪЛГАРИЯ'!I29)</f>
        <v>75</v>
      </c>
    </row>
    <row r="29" ht="40.05" customHeight="1" spans="1:3">
      <c r="A29" s="707">
        <v>27</v>
      </c>
      <c r="B29" s="708" t="s">
        <v>30</v>
      </c>
      <c r="C29" s="706">
        <f>SUM('Р БЪЛГАРИЯ'!I30)</f>
        <v>627</v>
      </c>
    </row>
    <row r="30" ht="40.05" customHeight="1" spans="1:3">
      <c r="A30" s="707">
        <v>28</v>
      </c>
      <c r="B30" s="708" t="s">
        <v>31</v>
      </c>
      <c r="C30" s="706">
        <f>SUM('Р БЪЛГАРИЯ'!I31)</f>
        <v>791</v>
      </c>
    </row>
  </sheetData>
  <sheetProtection password="C611" sheet="1" selectLockedCells="1" selectUnlockedCells="1" objects="1" scenarios="1"/>
  <mergeCells count="1">
    <mergeCell ref="A1:C1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30" sqref="B30"/>
    </sheetView>
  </sheetViews>
  <sheetFormatPr defaultColWidth="9" defaultRowHeight="45.6" customHeight="1"/>
  <cols>
    <col min="1" max="1" width="4.43809523809524" customWidth="1"/>
    <col min="2" max="2" width="25.7809523809524" customWidth="1"/>
    <col min="3" max="3" width="4.88571428571429" customWidth="1"/>
    <col min="4" max="4" width="7.88571428571429" customWidth="1"/>
    <col min="5" max="6" width="6" customWidth="1"/>
    <col min="7" max="9" width="5.66666666666667" customWidth="1"/>
    <col min="10" max="10" width="13.6666666666667" customWidth="1"/>
    <col min="11" max="12" width="5" customWidth="1"/>
    <col min="13" max="22" width="5.66666666666667" customWidth="1"/>
    <col min="23" max="23" width="6" customWidth="1"/>
    <col min="24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4" width="5" customWidth="1"/>
    <col min="55" max="55" width="5.88571428571429" customWidth="1"/>
    <col min="56" max="56" width="5.33333333333333" customWidth="1"/>
    <col min="57" max="60" width="5.43809523809524" customWidth="1"/>
    <col min="61" max="62" width="5.55238095238095" customWidth="1"/>
    <col min="63" max="67" width="5.43809523809524" customWidth="1"/>
    <col min="68" max="68" width="6.66666666666667" customWidth="1"/>
    <col min="69" max="70" width="5.88571428571429" customWidth="1"/>
    <col min="71" max="72" width="5.43809523809524" customWidth="1"/>
    <col min="73" max="74" width="6.1047619047619" customWidth="1"/>
    <col min="75" max="76" width="5.43809523809524" customWidth="1"/>
    <col min="77" max="78" width="5.88571428571429" customWidth="1"/>
  </cols>
  <sheetData>
    <row r="1" customHeight="1" spans="1:78">
      <c r="A1" s="107" t="s">
        <v>157</v>
      </c>
      <c r="B1" s="481"/>
      <c r="C1" s="481"/>
      <c r="D1" s="482"/>
      <c r="E1" s="458" t="s">
        <v>158</v>
      </c>
      <c r="F1" s="459"/>
      <c r="G1" s="459"/>
      <c r="H1" s="459"/>
      <c r="I1" s="461"/>
      <c r="J1" s="526" t="s">
        <v>46</v>
      </c>
      <c r="K1" s="146" t="s">
        <v>159</v>
      </c>
      <c r="L1" s="147"/>
      <c r="M1" s="147"/>
      <c r="N1" s="147"/>
      <c r="O1" s="131"/>
      <c r="P1" s="146" t="s">
        <v>160</v>
      </c>
      <c r="Q1" s="147"/>
      <c r="R1" s="147"/>
      <c r="S1" s="147"/>
      <c r="T1" s="131"/>
      <c r="U1" s="232" t="s">
        <v>161</v>
      </c>
      <c r="V1" s="233"/>
      <c r="W1" s="233"/>
      <c r="X1" s="233"/>
      <c r="Y1" s="211"/>
      <c r="Z1" s="484" t="s">
        <v>162</v>
      </c>
      <c r="AA1" s="485"/>
      <c r="AB1" s="485"/>
      <c r="AC1" s="485"/>
      <c r="AD1" s="197"/>
      <c r="AE1" s="232" t="s">
        <v>163</v>
      </c>
      <c r="AF1" s="233"/>
      <c r="AG1" s="233"/>
      <c r="AH1" s="233"/>
      <c r="AI1" s="211"/>
      <c r="AJ1" s="232" t="s">
        <v>164</v>
      </c>
      <c r="AK1" s="233"/>
      <c r="AL1" s="233"/>
      <c r="AM1" s="233"/>
      <c r="AN1" s="211"/>
      <c r="AO1" s="146" t="s">
        <v>165</v>
      </c>
      <c r="AP1" s="147"/>
      <c r="AQ1" s="147"/>
      <c r="AR1" s="147"/>
      <c r="AS1" s="131"/>
      <c r="AT1" s="146" t="s">
        <v>166</v>
      </c>
      <c r="AU1" s="147"/>
      <c r="AV1" s="147"/>
      <c r="AW1" s="147"/>
      <c r="AX1" s="131"/>
      <c r="AY1" s="147" t="s">
        <v>155</v>
      </c>
      <c r="AZ1" s="147"/>
      <c r="BA1" s="147"/>
      <c r="BB1" s="131"/>
      <c r="BC1" s="232" t="s">
        <v>156</v>
      </c>
      <c r="BD1" s="233"/>
      <c r="BE1" s="233"/>
      <c r="BF1" s="211"/>
      <c r="BG1" s="146" t="s">
        <v>113</v>
      </c>
      <c r="BH1" s="147"/>
      <c r="BI1" s="147"/>
      <c r="BJ1" s="131"/>
      <c r="BK1" s="232" t="s">
        <v>114</v>
      </c>
      <c r="BL1" s="233"/>
      <c r="BM1" s="233"/>
      <c r="BN1" s="211"/>
      <c r="BO1" s="232" t="s">
        <v>99</v>
      </c>
      <c r="BP1" s="233"/>
      <c r="BQ1" s="233"/>
      <c r="BR1" s="211"/>
      <c r="BS1" s="146" t="s">
        <v>82</v>
      </c>
      <c r="BT1" s="147"/>
      <c r="BU1" s="147"/>
      <c r="BV1" s="131"/>
      <c r="BW1" s="146" t="s">
        <v>61</v>
      </c>
      <c r="BX1" s="147"/>
      <c r="BY1" s="147"/>
      <c r="BZ1" s="131"/>
    </row>
    <row r="2" customHeight="1" spans="1:78">
      <c r="A2" s="239" t="s">
        <v>1</v>
      </c>
      <c r="B2" s="240" t="s">
        <v>62</v>
      </c>
      <c r="C2" s="12" t="s">
        <v>63</v>
      </c>
      <c r="D2" s="10" t="s">
        <v>64</v>
      </c>
      <c r="E2" s="149" t="s">
        <v>35</v>
      </c>
      <c r="F2" s="149" t="s">
        <v>36</v>
      </c>
      <c r="G2" s="10" t="s">
        <v>37</v>
      </c>
      <c r="H2" s="149" t="s">
        <v>38</v>
      </c>
      <c r="I2" s="10" t="s">
        <v>39</v>
      </c>
      <c r="J2" s="527"/>
      <c r="K2" s="149" t="s">
        <v>35</v>
      </c>
      <c r="L2" s="149" t="s">
        <v>36</v>
      </c>
      <c r="M2" s="10" t="s">
        <v>37</v>
      </c>
      <c r="N2" s="149" t="s">
        <v>38</v>
      </c>
      <c r="O2" s="10" t="s">
        <v>39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39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39</v>
      </c>
      <c r="Z2" s="10" t="s">
        <v>35</v>
      </c>
      <c r="AA2" s="237" t="s">
        <v>36</v>
      </c>
      <c r="AB2" s="237" t="s">
        <v>37</v>
      </c>
      <c r="AC2" s="10" t="s">
        <v>38</v>
      </c>
      <c r="AD2" s="237" t="s">
        <v>39</v>
      </c>
      <c r="AE2" s="149" t="s">
        <v>35</v>
      </c>
      <c r="AF2" s="149" t="s">
        <v>36</v>
      </c>
      <c r="AG2" s="10" t="s">
        <v>37</v>
      </c>
      <c r="AH2" s="149" t="s">
        <v>38</v>
      </c>
      <c r="AI2" s="10" t="s">
        <v>39</v>
      </c>
      <c r="AJ2" s="148" t="s">
        <v>35</v>
      </c>
      <c r="AK2" s="149" t="s">
        <v>36</v>
      </c>
      <c r="AL2" s="10" t="s">
        <v>37</v>
      </c>
      <c r="AM2" s="149" t="s">
        <v>38</v>
      </c>
      <c r="AN2" s="149" t="s">
        <v>39</v>
      </c>
      <c r="AO2" s="149" t="s">
        <v>35</v>
      </c>
      <c r="AP2" s="149" t="s">
        <v>36</v>
      </c>
      <c r="AQ2" s="10" t="s">
        <v>37</v>
      </c>
      <c r="AR2" s="10" t="s">
        <v>38</v>
      </c>
      <c r="AS2" s="149" t="s">
        <v>39</v>
      </c>
      <c r="AT2" s="149" t="s">
        <v>35</v>
      </c>
      <c r="AU2" s="149" t="s">
        <v>36</v>
      </c>
      <c r="AV2" s="10" t="s">
        <v>37</v>
      </c>
      <c r="AW2" s="149" t="s">
        <v>38</v>
      </c>
      <c r="AX2" s="10" t="s">
        <v>39</v>
      </c>
      <c r="AY2" s="148" t="s">
        <v>35</v>
      </c>
      <c r="AZ2" s="149" t="s">
        <v>36</v>
      </c>
      <c r="BA2" s="10" t="s">
        <v>37</v>
      </c>
      <c r="BB2" s="149" t="s">
        <v>38</v>
      </c>
      <c r="BC2" s="149" t="s">
        <v>35</v>
      </c>
      <c r="BD2" s="149" t="s">
        <v>36</v>
      </c>
      <c r="BE2" s="239" t="s">
        <v>37</v>
      </c>
      <c r="BF2" s="148" t="s">
        <v>38</v>
      </c>
      <c r="BG2" s="240" t="s">
        <v>35</v>
      </c>
      <c r="BH2" s="10" t="s">
        <v>36</v>
      </c>
      <c r="BI2" s="149" t="s">
        <v>37</v>
      </c>
      <c r="BJ2" s="149" t="s">
        <v>38</v>
      </c>
      <c r="BK2" s="10" t="s">
        <v>35</v>
      </c>
      <c r="BL2" s="10" t="s">
        <v>36</v>
      </c>
      <c r="BM2" s="241" t="s">
        <v>37</v>
      </c>
      <c r="BN2" s="148" t="s">
        <v>38</v>
      </c>
      <c r="BO2" s="240" t="s">
        <v>35</v>
      </c>
      <c r="BP2" s="10" t="s">
        <v>36</v>
      </c>
      <c r="BQ2" s="10" t="s">
        <v>37</v>
      </c>
      <c r="BR2" s="10" t="s">
        <v>38</v>
      </c>
      <c r="BS2" s="148" t="s">
        <v>35</v>
      </c>
      <c r="BT2" s="10" t="s">
        <v>36</v>
      </c>
      <c r="BU2" s="149" t="s">
        <v>37</v>
      </c>
      <c r="BV2" s="149" t="s">
        <v>38</v>
      </c>
      <c r="BW2" s="10" t="s">
        <v>35</v>
      </c>
      <c r="BX2" s="10" t="s">
        <v>36</v>
      </c>
      <c r="BY2" s="149" t="s">
        <v>37</v>
      </c>
      <c r="BZ2" s="10" t="s">
        <v>38</v>
      </c>
    </row>
    <row r="3" ht="120" customHeight="1" spans="1:78">
      <c r="A3" s="13">
        <v>1</v>
      </c>
      <c r="B3" s="14" t="s">
        <v>66</v>
      </c>
      <c r="C3" s="15">
        <v>10</v>
      </c>
      <c r="D3" s="109">
        <v>40</v>
      </c>
      <c r="E3" s="483">
        <f t="shared" ref="E3:E30" si="0">K3+P3+U3+Z3+AE3+AJ3+AO3+AT3+AY3+BC3+BG3+BK3+BO3+BS3+BW3</f>
        <v>0</v>
      </c>
      <c r="F3" s="18">
        <f t="shared" ref="F3:F30" si="1">L3+Q3+V3+AA3+AF3+AK3+AP3+AU3+AZ3+BD3+BH3+BL3+BP3+BT3+BX3</f>
        <v>62</v>
      </c>
      <c r="G3" s="19">
        <f t="shared" ref="G3:G30" si="2">M3+R3+W3+AB3+AG3+AL3+AQ3+AV3+BA3+BE3+BI3+BM3+BQ3+BU3+BY3</f>
        <v>-62</v>
      </c>
      <c r="H3" s="19">
        <f t="shared" ref="H3:H30" si="3">N3+S3+X3+AC3+AH3+AM3+AR3+AW3+BB3+BF3+BJ3+BN3+BR3+BV3+BZ3</f>
        <v>63</v>
      </c>
      <c r="I3" s="398">
        <f>SUM(O3+T3+Y3+AD3+AI3+AN3+AS3+AX3)</f>
        <v>62</v>
      </c>
      <c r="J3" s="528">
        <f t="shared" ref="J3:J30" si="4">E3+H3-F3</f>
        <v>1</v>
      </c>
      <c r="K3" s="13">
        <v>0</v>
      </c>
      <c r="L3" s="266">
        <v>7</v>
      </c>
      <c r="M3" s="102">
        <f>K3-L3</f>
        <v>-7</v>
      </c>
      <c r="N3" s="400">
        <v>7</v>
      </c>
      <c r="O3" s="55">
        <f>SUM(K3+N3)</f>
        <v>7</v>
      </c>
      <c r="P3" s="13">
        <v>0</v>
      </c>
      <c r="Q3" s="466">
        <v>5</v>
      </c>
      <c r="R3" s="102">
        <f t="shared" ref="R3:R30" si="5">P3-Q3</f>
        <v>-5</v>
      </c>
      <c r="S3" s="150">
        <v>5</v>
      </c>
      <c r="T3" s="151">
        <f t="shared" ref="T3:T30" si="6">SUM(P3+S3)</f>
        <v>5</v>
      </c>
      <c r="U3" s="13">
        <v>0</v>
      </c>
      <c r="V3" s="15">
        <v>26</v>
      </c>
      <c r="W3" s="102">
        <f t="shared" ref="W3:W30" si="7">U3-V3</f>
        <v>-26</v>
      </c>
      <c r="X3" s="100">
        <v>26</v>
      </c>
      <c r="Y3" s="55">
        <f t="shared" ref="Y3:Y30" si="8">SUM(U3+X3)</f>
        <v>26</v>
      </c>
      <c r="Z3" s="368">
        <v>0</v>
      </c>
      <c r="AA3" s="408">
        <v>8</v>
      </c>
      <c r="AB3" s="102">
        <f t="shared" ref="AB3:AB30" si="9">Z3-AA3</f>
        <v>-8</v>
      </c>
      <c r="AC3" s="400">
        <v>8</v>
      </c>
      <c r="AD3" s="55">
        <f t="shared" ref="AD3:AD30" si="10">SUM(Z3+AC3)</f>
        <v>8</v>
      </c>
      <c r="AE3" s="13">
        <v>0</v>
      </c>
      <c r="AF3" s="266">
        <v>7</v>
      </c>
      <c r="AG3" s="102">
        <f t="shared" ref="AG3:AG30" si="11">AE3-AF3</f>
        <v>-7</v>
      </c>
      <c r="AH3" s="400">
        <v>7</v>
      </c>
      <c r="AI3" s="55">
        <f t="shared" ref="AI3:AI30" si="12">SUM(AE3+AH3)</f>
        <v>7</v>
      </c>
      <c r="AJ3" s="530">
        <v>0</v>
      </c>
      <c r="AK3" s="531">
        <v>2</v>
      </c>
      <c r="AL3" s="532">
        <f t="shared" ref="AL3:AL30" si="13">AJ3-AK3</f>
        <v>-2</v>
      </c>
      <c r="AM3" s="533">
        <v>2</v>
      </c>
      <c r="AN3" s="534">
        <f t="shared" ref="AN3:AN30" si="14">SUM(AJ3+AM3)</f>
        <v>2</v>
      </c>
      <c r="AO3" s="530">
        <v>0</v>
      </c>
      <c r="AP3" s="531">
        <v>5</v>
      </c>
      <c r="AQ3" s="532">
        <f t="shared" ref="AQ3:AQ12" si="15">AO3-AP3</f>
        <v>-5</v>
      </c>
      <c r="AR3" s="535">
        <v>5</v>
      </c>
      <c r="AS3" s="534">
        <f t="shared" ref="AS3:AS30" si="16">SUM(AO3+AR3)</f>
        <v>5</v>
      </c>
      <c r="AT3" s="13">
        <v>0</v>
      </c>
      <c r="AU3" s="266">
        <v>2</v>
      </c>
      <c r="AV3" s="102">
        <f t="shared" ref="AV3:AV30" si="17">AT3-AU3</f>
        <v>-2</v>
      </c>
      <c r="AW3" s="400">
        <v>2</v>
      </c>
      <c r="AX3" s="55">
        <f t="shared" ref="AX3:AX30" si="18">SUM(AT3+AW3)</f>
        <v>2</v>
      </c>
      <c r="AY3" s="266"/>
      <c r="AZ3" s="100"/>
      <c r="BA3" s="102">
        <f t="shared" ref="BA3:BA30" si="19">AY3-AZ3</f>
        <v>0</v>
      </c>
      <c r="BB3" s="100"/>
      <c r="BC3" s="100"/>
      <c r="BD3" s="101"/>
      <c r="BE3" s="102">
        <f t="shared" ref="BE3:BE30" si="20">BC3-BD3</f>
        <v>0</v>
      </c>
      <c r="BF3" s="102"/>
      <c r="BG3" s="102"/>
      <c r="BH3" s="102"/>
      <c r="BI3" s="102">
        <f t="shared" ref="BI3:BI30" si="21">BG3-BH3</f>
        <v>0</v>
      </c>
      <c r="BJ3" s="102"/>
      <c r="BK3" s="102"/>
      <c r="BL3" s="102"/>
      <c r="BM3" s="102">
        <f t="shared" ref="BM3:BM30" si="22">BK3-BL3</f>
        <v>0</v>
      </c>
      <c r="BN3" s="102"/>
      <c r="BO3" s="102"/>
      <c r="BP3" s="102"/>
      <c r="BQ3" s="102">
        <f t="shared" ref="BQ3:BQ30" si="23">BO3-BP3</f>
        <v>0</v>
      </c>
      <c r="BR3" s="102"/>
      <c r="BS3" s="102"/>
      <c r="BT3" s="102"/>
      <c r="BU3" s="102">
        <f t="shared" ref="BU3:BU30" si="24">BS3-BT3</f>
        <v>0</v>
      </c>
      <c r="BV3" s="102"/>
      <c r="BW3" s="102"/>
      <c r="BX3" s="102"/>
      <c r="BY3" s="105">
        <f t="shared" ref="BY3:BY30" si="25">BW3-BX3</f>
        <v>0</v>
      </c>
      <c r="BZ3" s="13">
        <v>1</v>
      </c>
    </row>
    <row r="4" ht="67.2" customHeight="1" spans="1:78">
      <c r="A4" s="13">
        <v>2</v>
      </c>
      <c r="B4" s="21" t="s">
        <v>67</v>
      </c>
      <c r="C4" s="710" t="s">
        <v>42</v>
      </c>
      <c r="D4" s="711" t="s">
        <v>42</v>
      </c>
      <c r="E4" s="483">
        <f t="shared" si="0"/>
        <v>0</v>
      </c>
      <c r="F4" s="18">
        <f t="shared" si="1"/>
        <v>85</v>
      </c>
      <c r="G4" s="19">
        <f t="shared" si="2"/>
        <v>-85</v>
      </c>
      <c r="H4" s="19">
        <f t="shared" si="3"/>
        <v>87</v>
      </c>
      <c r="I4" s="398">
        <f t="shared" ref="I4:I30" si="26">SUM(O4+T4+Y4+AD4+AI4+AN4+AS4+AX4)</f>
        <v>85</v>
      </c>
      <c r="J4" s="528">
        <f t="shared" si="4"/>
        <v>2</v>
      </c>
      <c r="K4" s="13">
        <v>0</v>
      </c>
      <c r="L4" s="266">
        <v>10</v>
      </c>
      <c r="M4" s="102">
        <f t="shared" ref="M4:M14" si="27">K4-L4</f>
        <v>-10</v>
      </c>
      <c r="N4" s="400">
        <v>10</v>
      </c>
      <c r="O4" s="55">
        <f t="shared" ref="O4:O30" si="28">SUM(K4+N4)</f>
        <v>10</v>
      </c>
      <c r="P4" s="13">
        <v>0</v>
      </c>
      <c r="Q4" s="466">
        <v>6</v>
      </c>
      <c r="R4" s="102">
        <f t="shared" si="5"/>
        <v>-6</v>
      </c>
      <c r="S4" s="150">
        <v>6</v>
      </c>
      <c r="T4" s="151">
        <f t="shared" si="6"/>
        <v>6</v>
      </c>
      <c r="U4" s="13">
        <v>0</v>
      </c>
      <c r="V4" s="15">
        <v>36</v>
      </c>
      <c r="W4" s="102">
        <f t="shared" si="7"/>
        <v>-36</v>
      </c>
      <c r="X4" s="100">
        <v>36</v>
      </c>
      <c r="Y4" s="55">
        <f t="shared" si="8"/>
        <v>36</v>
      </c>
      <c r="Z4" s="368">
        <v>0</v>
      </c>
      <c r="AA4" s="408">
        <v>11</v>
      </c>
      <c r="AB4" s="102">
        <f t="shared" si="9"/>
        <v>-11</v>
      </c>
      <c r="AC4" s="100">
        <v>11</v>
      </c>
      <c r="AD4" s="55">
        <f t="shared" si="10"/>
        <v>11</v>
      </c>
      <c r="AE4" s="13">
        <v>0</v>
      </c>
      <c r="AF4" s="266">
        <v>9</v>
      </c>
      <c r="AG4" s="102">
        <f t="shared" si="11"/>
        <v>-9</v>
      </c>
      <c r="AH4" s="100">
        <v>9</v>
      </c>
      <c r="AI4" s="55">
        <f t="shared" si="12"/>
        <v>9</v>
      </c>
      <c r="AJ4" s="13">
        <v>0</v>
      </c>
      <c r="AK4" s="266">
        <v>3</v>
      </c>
      <c r="AL4" s="102">
        <f t="shared" si="13"/>
        <v>-3</v>
      </c>
      <c r="AM4" s="400">
        <v>3</v>
      </c>
      <c r="AN4" s="55">
        <f t="shared" si="14"/>
        <v>3</v>
      </c>
      <c r="AO4" s="13">
        <v>0</v>
      </c>
      <c r="AP4" s="266">
        <v>7</v>
      </c>
      <c r="AQ4" s="102">
        <f t="shared" si="15"/>
        <v>-7</v>
      </c>
      <c r="AR4" s="125">
        <v>7</v>
      </c>
      <c r="AS4" s="55">
        <f t="shared" si="16"/>
        <v>7</v>
      </c>
      <c r="AT4" s="13">
        <v>0</v>
      </c>
      <c r="AU4" s="266">
        <v>3</v>
      </c>
      <c r="AV4" s="102">
        <f t="shared" si="17"/>
        <v>-3</v>
      </c>
      <c r="AW4" s="400">
        <v>3</v>
      </c>
      <c r="AX4" s="55">
        <f t="shared" si="18"/>
        <v>3</v>
      </c>
      <c r="AY4" s="266"/>
      <c r="AZ4" s="100"/>
      <c r="BA4" s="102">
        <f t="shared" si="19"/>
        <v>0</v>
      </c>
      <c r="BB4" s="100"/>
      <c r="BC4" s="100"/>
      <c r="BD4" s="101"/>
      <c r="BE4" s="102">
        <f t="shared" si="20"/>
        <v>0</v>
      </c>
      <c r="BF4" s="102"/>
      <c r="BG4" s="102"/>
      <c r="BH4" s="102"/>
      <c r="BI4" s="102">
        <f t="shared" si="21"/>
        <v>0</v>
      </c>
      <c r="BJ4" s="102"/>
      <c r="BK4" s="102"/>
      <c r="BL4" s="102"/>
      <c r="BM4" s="102">
        <f t="shared" si="22"/>
        <v>0</v>
      </c>
      <c r="BN4" s="102"/>
      <c r="BO4" s="102"/>
      <c r="BP4" s="102"/>
      <c r="BQ4" s="102">
        <f t="shared" si="23"/>
        <v>0</v>
      </c>
      <c r="BR4" s="102"/>
      <c r="BS4" s="102"/>
      <c r="BT4" s="102"/>
      <c r="BU4" s="102">
        <f t="shared" si="24"/>
        <v>0</v>
      </c>
      <c r="BV4" s="102"/>
      <c r="BW4" s="102"/>
      <c r="BX4" s="102"/>
      <c r="BY4" s="105">
        <f t="shared" si="25"/>
        <v>0</v>
      </c>
      <c r="BZ4" s="13">
        <v>2</v>
      </c>
    </row>
    <row r="5" customHeight="1" spans="1:78">
      <c r="A5" s="13">
        <v>3</v>
      </c>
      <c r="B5" s="21" t="s">
        <v>6</v>
      </c>
      <c r="C5" s="24">
        <v>4</v>
      </c>
      <c r="D5" s="24">
        <v>35</v>
      </c>
      <c r="E5" s="483">
        <f t="shared" si="0"/>
        <v>147</v>
      </c>
      <c r="F5" s="18">
        <f t="shared" si="1"/>
        <v>260</v>
      </c>
      <c r="G5" s="19">
        <f t="shared" si="2"/>
        <v>-113</v>
      </c>
      <c r="H5" s="19">
        <f t="shared" si="3"/>
        <v>127</v>
      </c>
      <c r="I5" s="398">
        <f t="shared" si="26"/>
        <v>271</v>
      </c>
      <c r="J5" s="528">
        <f t="shared" si="4"/>
        <v>14</v>
      </c>
      <c r="K5" s="13">
        <v>24</v>
      </c>
      <c r="L5" s="266">
        <v>29</v>
      </c>
      <c r="M5" s="102">
        <f t="shared" si="27"/>
        <v>-5</v>
      </c>
      <c r="N5" s="400">
        <v>5</v>
      </c>
      <c r="O5" s="55">
        <f t="shared" si="28"/>
        <v>29</v>
      </c>
      <c r="P5" s="13">
        <v>10</v>
      </c>
      <c r="Q5" s="466">
        <v>16</v>
      </c>
      <c r="R5" s="102">
        <f t="shared" si="5"/>
        <v>-6</v>
      </c>
      <c r="S5" s="150">
        <v>6</v>
      </c>
      <c r="T5" s="151">
        <f t="shared" si="6"/>
        <v>16</v>
      </c>
      <c r="U5" s="13">
        <v>77</v>
      </c>
      <c r="V5" s="15">
        <v>130</v>
      </c>
      <c r="W5" s="102">
        <f t="shared" si="7"/>
        <v>-53</v>
      </c>
      <c r="X5" s="400">
        <v>53</v>
      </c>
      <c r="Y5" s="55">
        <f t="shared" si="8"/>
        <v>130</v>
      </c>
      <c r="Z5" s="368">
        <v>10</v>
      </c>
      <c r="AA5" s="408">
        <v>32</v>
      </c>
      <c r="AB5" s="102">
        <f t="shared" si="9"/>
        <v>-22</v>
      </c>
      <c r="AC5" s="400">
        <v>22</v>
      </c>
      <c r="AD5" s="55">
        <f t="shared" si="10"/>
        <v>32</v>
      </c>
      <c r="AE5" s="13">
        <v>0</v>
      </c>
      <c r="AF5" s="266">
        <v>20</v>
      </c>
      <c r="AG5" s="102">
        <f t="shared" si="11"/>
        <v>-20</v>
      </c>
      <c r="AH5" s="100">
        <v>20</v>
      </c>
      <c r="AI5" s="55">
        <f t="shared" si="12"/>
        <v>20</v>
      </c>
      <c r="AJ5" s="13">
        <v>14</v>
      </c>
      <c r="AK5" s="266">
        <v>6</v>
      </c>
      <c r="AL5" s="102">
        <f t="shared" si="13"/>
        <v>8</v>
      </c>
      <c r="AM5" s="100">
        <v>0</v>
      </c>
      <c r="AN5" s="55">
        <f t="shared" si="14"/>
        <v>14</v>
      </c>
      <c r="AO5" s="13">
        <v>3</v>
      </c>
      <c r="AP5" s="266">
        <v>21</v>
      </c>
      <c r="AQ5" s="102">
        <f t="shared" si="15"/>
        <v>-18</v>
      </c>
      <c r="AR5" s="125">
        <v>18</v>
      </c>
      <c r="AS5" s="55">
        <f t="shared" si="16"/>
        <v>21</v>
      </c>
      <c r="AT5" s="13">
        <v>9</v>
      </c>
      <c r="AU5" s="266">
        <v>6</v>
      </c>
      <c r="AV5" s="102">
        <f t="shared" si="17"/>
        <v>3</v>
      </c>
      <c r="AW5" s="100">
        <v>0</v>
      </c>
      <c r="AX5" s="55">
        <f t="shared" si="18"/>
        <v>9</v>
      </c>
      <c r="AY5" s="266"/>
      <c r="AZ5" s="100"/>
      <c r="BA5" s="102">
        <f t="shared" si="19"/>
        <v>0</v>
      </c>
      <c r="BB5" s="100"/>
      <c r="BC5" s="100"/>
      <c r="BD5" s="101"/>
      <c r="BE5" s="102">
        <f t="shared" si="20"/>
        <v>0</v>
      </c>
      <c r="BF5" s="102"/>
      <c r="BG5" s="102"/>
      <c r="BH5" s="102"/>
      <c r="BI5" s="102">
        <f t="shared" si="21"/>
        <v>0</v>
      </c>
      <c r="BJ5" s="102"/>
      <c r="BK5" s="102"/>
      <c r="BL5" s="102"/>
      <c r="BM5" s="102">
        <f t="shared" si="22"/>
        <v>0</v>
      </c>
      <c r="BN5" s="102"/>
      <c r="BO5" s="102"/>
      <c r="BP5" s="102"/>
      <c r="BQ5" s="102">
        <f t="shared" si="23"/>
        <v>0</v>
      </c>
      <c r="BR5" s="102"/>
      <c r="BS5" s="102"/>
      <c r="BT5" s="102"/>
      <c r="BU5" s="102">
        <f t="shared" si="24"/>
        <v>0</v>
      </c>
      <c r="BV5" s="102"/>
      <c r="BW5" s="102"/>
      <c r="BX5" s="102"/>
      <c r="BY5" s="105">
        <f t="shared" si="25"/>
        <v>0</v>
      </c>
      <c r="BZ5" s="13">
        <v>3</v>
      </c>
    </row>
    <row r="6" customHeight="1" spans="1:78">
      <c r="A6" s="13">
        <v>4</v>
      </c>
      <c r="B6" s="21" t="s">
        <v>7</v>
      </c>
      <c r="C6" s="24">
        <v>8</v>
      </c>
      <c r="D6" s="24">
        <v>25</v>
      </c>
      <c r="E6" s="483">
        <f t="shared" si="0"/>
        <v>132</v>
      </c>
      <c r="F6" s="18">
        <f t="shared" si="1"/>
        <v>198</v>
      </c>
      <c r="G6" s="19">
        <f t="shared" si="2"/>
        <v>-66</v>
      </c>
      <c r="H6" s="19">
        <f t="shared" si="3"/>
        <v>88</v>
      </c>
      <c r="I6" s="398">
        <f t="shared" si="26"/>
        <v>216</v>
      </c>
      <c r="J6" s="528">
        <f t="shared" si="4"/>
        <v>22</v>
      </c>
      <c r="K6" s="13">
        <v>21</v>
      </c>
      <c r="L6" s="266">
        <v>21</v>
      </c>
      <c r="M6" s="102">
        <f t="shared" si="27"/>
        <v>0</v>
      </c>
      <c r="N6" s="100">
        <v>0</v>
      </c>
      <c r="O6" s="55">
        <f t="shared" si="28"/>
        <v>21</v>
      </c>
      <c r="P6" s="13">
        <v>15</v>
      </c>
      <c r="Q6" s="466">
        <v>13</v>
      </c>
      <c r="R6" s="102">
        <f t="shared" si="5"/>
        <v>2</v>
      </c>
      <c r="S6" s="102">
        <v>0</v>
      </c>
      <c r="T6" s="151">
        <f t="shared" si="6"/>
        <v>15</v>
      </c>
      <c r="U6" s="13">
        <v>60</v>
      </c>
      <c r="V6" s="15">
        <v>96</v>
      </c>
      <c r="W6" s="102">
        <f t="shared" si="7"/>
        <v>-36</v>
      </c>
      <c r="X6" s="100">
        <v>40</v>
      </c>
      <c r="Y6" s="55">
        <f t="shared" si="8"/>
        <v>100</v>
      </c>
      <c r="Z6" s="368">
        <v>13</v>
      </c>
      <c r="AA6" s="408">
        <v>23</v>
      </c>
      <c r="AB6" s="102">
        <f t="shared" si="9"/>
        <v>-10</v>
      </c>
      <c r="AC6" s="400">
        <v>10</v>
      </c>
      <c r="AD6" s="55">
        <f t="shared" si="10"/>
        <v>23</v>
      </c>
      <c r="AE6" s="13">
        <v>0</v>
      </c>
      <c r="AF6" s="266">
        <v>19</v>
      </c>
      <c r="AG6" s="102">
        <f t="shared" si="11"/>
        <v>-19</v>
      </c>
      <c r="AH6" s="100">
        <v>19</v>
      </c>
      <c r="AI6" s="55">
        <f t="shared" si="12"/>
        <v>19</v>
      </c>
      <c r="AJ6" s="13">
        <v>13</v>
      </c>
      <c r="AK6" s="266">
        <v>6</v>
      </c>
      <c r="AL6" s="102">
        <f t="shared" si="13"/>
        <v>7</v>
      </c>
      <c r="AM6" s="100">
        <v>0</v>
      </c>
      <c r="AN6" s="55">
        <f t="shared" si="14"/>
        <v>13</v>
      </c>
      <c r="AO6" s="13">
        <v>0</v>
      </c>
      <c r="AP6" s="266">
        <v>15</v>
      </c>
      <c r="AQ6" s="102">
        <f t="shared" si="15"/>
        <v>-15</v>
      </c>
      <c r="AR6" s="125">
        <v>15</v>
      </c>
      <c r="AS6" s="55">
        <f t="shared" si="16"/>
        <v>15</v>
      </c>
      <c r="AT6" s="13">
        <v>10</v>
      </c>
      <c r="AU6" s="266">
        <v>5</v>
      </c>
      <c r="AV6" s="102">
        <f t="shared" si="17"/>
        <v>5</v>
      </c>
      <c r="AW6" s="100">
        <v>0</v>
      </c>
      <c r="AX6" s="55">
        <f t="shared" si="18"/>
        <v>10</v>
      </c>
      <c r="AY6" s="266"/>
      <c r="AZ6" s="100"/>
      <c r="BA6" s="102">
        <f t="shared" si="19"/>
        <v>0</v>
      </c>
      <c r="BB6" s="100"/>
      <c r="BC6" s="100"/>
      <c r="BD6" s="101"/>
      <c r="BE6" s="102">
        <f t="shared" si="20"/>
        <v>0</v>
      </c>
      <c r="BF6" s="102"/>
      <c r="BG6" s="102"/>
      <c r="BH6" s="102"/>
      <c r="BI6" s="102">
        <f t="shared" si="21"/>
        <v>0</v>
      </c>
      <c r="BJ6" s="102"/>
      <c r="BK6" s="102"/>
      <c r="BL6" s="102"/>
      <c r="BM6" s="102">
        <f t="shared" si="22"/>
        <v>0</v>
      </c>
      <c r="BN6" s="102"/>
      <c r="BO6" s="102"/>
      <c r="BP6" s="102"/>
      <c r="BQ6" s="102">
        <f t="shared" si="23"/>
        <v>0</v>
      </c>
      <c r="BR6" s="102"/>
      <c r="BS6" s="102"/>
      <c r="BT6" s="102"/>
      <c r="BU6" s="102">
        <f t="shared" si="24"/>
        <v>0</v>
      </c>
      <c r="BV6" s="102"/>
      <c r="BW6" s="102"/>
      <c r="BX6" s="102"/>
      <c r="BY6" s="105">
        <f t="shared" si="25"/>
        <v>0</v>
      </c>
      <c r="BZ6" s="13">
        <v>4</v>
      </c>
    </row>
    <row r="7" customHeight="1" spans="1:78">
      <c r="A7" s="24">
        <v>5</v>
      </c>
      <c r="B7" s="21" t="s">
        <v>8</v>
      </c>
      <c r="C7" s="24">
        <v>20</v>
      </c>
      <c r="D7" s="24">
        <v>50</v>
      </c>
      <c r="E7" s="483">
        <f t="shared" si="0"/>
        <v>198</v>
      </c>
      <c r="F7" s="18">
        <f t="shared" si="1"/>
        <v>334</v>
      </c>
      <c r="G7" s="19">
        <f t="shared" si="2"/>
        <v>-136</v>
      </c>
      <c r="H7" s="19">
        <f t="shared" si="3"/>
        <v>186</v>
      </c>
      <c r="I7" s="398">
        <f t="shared" si="26"/>
        <v>379</v>
      </c>
      <c r="J7" s="528">
        <f t="shared" si="4"/>
        <v>50</v>
      </c>
      <c r="K7" s="66">
        <v>36</v>
      </c>
      <c r="L7" s="209">
        <v>36</v>
      </c>
      <c r="M7" s="102">
        <f t="shared" si="27"/>
        <v>0</v>
      </c>
      <c r="N7" s="100">
        <v>0</v>
      </c>
      <c r="O7" s="55">
        <f t="shared" si="28"/>
        <v>36</v>
      </c>
      <c r="P7" s="66">
        <v>13</v>
      </c>
      <c r="Q7" s="209">
        <v>20</v>
      </c>
      <c r="R7" s="102">
        <f t="shared" si="5"/>
        <v>-7</v>
      </c>
      <c r="S7" s="150">
        <v>7</v>
      </c>
      <c r="T7" s="151">
        <f t="shared" si="6"/>
        <v>20</v>
      </c>
      <c r="U7" s="66">
        <v>101</v>
      </c>
      <c r="V7" s="209">
        <v>173</v>
      </c>
      <c r="W7" s="102">
        <f t="shared" si="7"/>
        <v>-72</v>
      </c>
      <c r="X7" s="150">
        <v>74</v>
      </c>
      <c r="Y7" s="151">
        <f t="shared" si="8"/>
        <v>175</v>
      </c>
      <c r="Z7" s="366">
        <v>11</v>
      </c>
      <c r="AA7" s="371">
        <v>39</v>
      </c>
      <c r="AB7" s="102">
        <f t="shared" si="9"/>
        <v>-28</v>
      </c>
      <c r="AC7" s="150">
        <v>28</v>
      </c>
      <c r="AD7" s="151">
        <f t="shared" si="10"/>
        <v>39</v>
      </c>
      <c r="AE7" s="66">
        <v>0</v>
      </c>
      <c r="AF7" s="209">
        <v>25</v>
      </c>
      <c r="AG7" s="102">
        <f t="shared" si="11"/>
        <v>-25</v>
      </c>
      <c r="AH7" s="102">
        <v>25</v>
      </c>
      <c r="AI7" s="151">
        <f t="shared" si="12"/>
        <v>25</v>
      </c>
      <c r="AJ7" s="66">
        <v>18</v>
      </c>
      <c r="AK7" s="209">
        <v>7</v>
      </c>
      <c r="AL7" s="102">
        <f t="shared" si="13"/>
        <v>11</v>
      </c>
      <c r="AM7" s="100">
        <v>20</v>
      </c>
      <c r="AN7" s="55">
        <f t="shared" si="14"/>
        <v>38</v>
      </c>
      <c r="AO7" s="66">
        <v>0</v>
      </c>
      <c r="AP7" s="209">
        <v>26</v>
      </c>
      <c r="AQ7" s="102">
        <f t="shared" si="15"/>
        <v>-26</v>
      </c>
      <c r="AR7" s="125">
        <v>26</v>
      </c>
      <c r="AS7" s="126">
        <f t="shared" si="16"/>
        <v>26</v>
      </c>
      <c r="AT7" s="66">
        <v>19</v>
      </c>
      <c r="AU7" s="209">
        <v>8</v>
      </c>
      <c r="AV7" s="102">
        <f t="shared" si="17"/>
        <v>11</v>
      </c>
      <c r="AW7" s="102">
        <v>1</v>
      </c>
      <c r="AX7" s="151">
        <f t="shared" si="18"/>
        <v>20</v>
      </c>
      <c r="AY7" s="297"/>
      <c r="AZ7" s="67"/>
      <c r="BA7" s="102">
        <f t="shared" si="19"/>
        <v>0</v>
      </c>
      <c r="BB7" s="102"/>
      <c r="BC7" s="96"/>
      <c r="BD7" s="96"/>
      <c r="BE7" s="102">
        <f t="shared" si="20"/>
        <v>0</v>
      </c>
      <c r="BF7" s="102"/>
      <c r="BG7" s="103"/>
      <c r="BH7" s="103"/>
      <c r="BI7" s="102">
        <f t="shared" si="21"/>
        <v>0</v>
      </c>
      <c r="BJ7" s="102"/>
      <c r="BK7" s="103"/>
      <c r="BL7" s="103"/>
      <c r="BM7" s="102">
        <f t="shared" si="22"/>
        <v>0</v>
      </c>
      <c r="BN7" s="102"/>
      <c r="BO7" s="103"/>
      <c r="BP7" s="103"/>
      <c r="BQ7" s="102">
        <f t="shared" si="23"/>
        <v>0</v>
      </c>
      <c r="BR7" s="102"/>
      <c r="BS7" s="103"/>
      <c r="BT7" s="103"/>
      <c r="BU7" s="102">
        <f t="shared" si="24"/>
        <v>0</v>
      </c>
      <c r="BV7" s="102"/>
      <c r="BW7" s="103"/>
      <c r="BX7" s="103"/>
      <c r="BY7" s="105">
        <f t="shared" si="25"/>
        <v>0</v>
      </c>
      <c r="BZ7" s="24">
        <v>5</v>
      </c>
    </row>
    <row r="8" customHeight="1" spans="1:78">
      <c r="A8" s="26">
        <v>6</v>
      </c>
      <c r="B8" s="21" t="s">
        <v>9</v>
      </c>
      <c r="C8" s="24">
        <v>8</v>
      </c>
      <c r="D8" s="24">
        <v>35</v>
      </c>
      <c r="E8" s="483">
        <f t="shared" si="0"/>
        <v>181</v>
      </c>
      <c r="F8" s="18">
        <f t="shared" si="1"/>
        <v>242</v>
      </c>
      <c r="G8" s="19">
        <f t="shared" si="2"/>
        <v>-61</v>
      </c>
      <c r="H8" s="19">
        <f t="shared" si="3"/>
        <v>92</v>
      </c>
      <c r="I8" s="398">
        <f t="shared" si="26"/>
        <v>267</v>
      </c>
      <c r="J8" s="528">
        <f t="shared" si="4"/>
        <v>31</v>
      </c>
      <c r="K8" s="66">
        <v>29</v>
      </c>
      <c r="L8" s="209">
        <v>28</v>
      </c>
      <c r="M8" s="102">
        <f t="shared" si="27"/>
        <v>1</v>
      </c>
      <c r="N8" s="100">
        <v>0</v>
      </c>
      <c r="O8" s="55">
        <f t="shared" si="28"/>
        <v>29</v>
      </c>
      <c r="P8" s="66">
        <v>15</v>
      </c>
      <c r="Q8" s="209">
        <v>15</v>
      </c>
      <c r="R8" s="102">
        <f t="shared" si="5"/>
        <v>0</v>
      </c>
      <c r="S8" s="102">
        <v>0</v>
      </c>
      <c r="T8" s="151">
        <f t="shared" si="6"/>
        <v>15</v>
      </c>
      <c r="U8" s="66">
        <v>91</v>
      </c>
      <c r="V8" s="209">
        <v>123</v>
      </c>
      <c r="W8" s="102">
        <f t="shared" si="7"/>
        <v>-32</v>
      </c>
      <c r="X8" s="102">
        <v>36</v>
      </c>
      <c r="Y8" s="151">
        <f t="shared" si="8"/>
        <v>127</v>
      </c>
      <c r="Z8" s="366">
        <v>15</v>
      </c>
      <c r="AA8" s="371">
        <v>28</v>
      </c>
      <c r="AB8" s="102">
        <f t="shared" si="9"/>
        <v>-13</v>
      </c>
      <c r="AC8" s="150">
        <v>13</v>
      </c>
      <c r="AD8" s="151">
        <f t="shared" si="10"/>
        <v>28</v>
      </c>
      <c r="AE8" s="66">
        <v>0</v>
      </c>
      <c r="AF8" s="209">
        <v>18</v>
      </c>
      <c r="AG8" s="102">
        <f t="shared" si="11"/>
        <v>-18</v>
      </c>
      <c r="AH8" s="102">
        <v>18</v>
      </c>
      <c r="AI8" s="151">
        <f t="shared" si="12"/>
        <v>18</v>
      </c>
      <c r="AJ8" s="66">
        <v>17</v>
      </c>
      <c r="AK8" s="209">
        <v>5</v>
      </c>
      <c r="AL8" s="102">
        <f t="shared" si="13"/>
        <v>12</v>
      </c>
      <c r="AM8" s="102">
        <v>0</v>
      </c>
      <c r="AN8" s="151">
        <f t="shared" si="14"/>
        <v>17</v>
      </c>
      <c r="AO8" s="66">
        <v>0</v>
      </c>
      <c r="AP8" s="209">
        <v>19</v>
      </c>
      <c r="AQ8" s="102">
        <f t="shared" si="15"/>
        <v>-19</v>
      </c>
      <c r="AR8" s="125">
        <v>19</v>
      </c>
      <c r="AS8" s="126">
        <f t="shared" si="16"/>
        <v>19</v>
      </c>
      <c r="AT8" s="66">
        <v>14</v>
      </c>
      <c r="AU8" s="209">
        <v>6</v>
      </c>
      <c r="AV8" s="102">
        <f t="shared" si="17"/>
        <v>8</v>
      </c>
      <c r="AW8" s="102">
        <v>0</v>
      </c>
      <c r="AX8" s="151">
        <f t="shared" si="18"/>
        <v>14</v>
      </c>
      <c r="AY8" s="297"/>
      <c r="AZ8" s="67"/>
      <c r="BA8" s="102">
        <f t="shared" si="19"/>
        <v>0</v>
      </c>
      <c r="BB8" s="102"/>
      <c r="BC8" s="96"/>
      <c r="BD8" s="96"/>
      <c r="BE8" s="102">
        <f t="shared" si="20"/>
        <v>0</v>
      </c>
      <c r="BF8" s="102"/>
      <c r="BG8" s="103"/>
      <c r="BH8" s="103"/>
      <c r="BI8" s="102">
        <f t="shared" si="21"/>
        <v>0</v>
      </c>
      <c r="BJ8" s="102"/>
      <c r="BK8" s="103"/>
      <c r="BL8" s="103"/>
      <c r="BM8" s="102">
        <f t="shared" si="22"/>
        <v>0</v>
      </c>
      <c r="BN8" s="102"/>
      <c r="BO8" s="103"/>
      <c r="BP8" s="103"/>
      <c r="BQ8" s="102">
        <f t="shared" si="23"/>
        <v>0</v>
      </c>
      <c r="BR8" s="102"/>
      <c r="BS8" s="103"/>
      <c r="BT8" s="103"/>
      <c r="BU8" s="102">
        <f t="shared" si="24"/>
        <v>0</v>
      </c>
      <c r="BV8" s="102"/>
      <c r="BW8" s="103"/>
      <c r="BX8" s="103"/>
      <c r="BY8" s="105">
        <f t="shared" si="25"/>
        <v>0</v>
      </c>
      <c r="BZ8" s="26">
        <v>6</v>
      </c>
    </row>
    <row r="9" customHeight="1" spans="1:78">
      <c r="A9" s="112">
        <v>7</v>
      </c>
      <c r="B9" s="21" t="s">
        <v>10</v>
      </c>
      <c r="C9" s="24">
        <v>8</v>
      </c>
      <c r="D9" s="24">
        <v>30</v>
      </c>
      <c r="E9" s="483">
        <f t="shared" si="0"/>
        <v>72</v>
      </c>
      <c r="F9" s="18">
        <f t="shared" si="1"/>
        <v>130</v>
      </c>
      <c r="G9" s="19">
        <f t="shared" si="2"/>
        <v>-58</v>
      </c>
      <c r="H9" s="19">
        <f t="shared" si="3"/>
        <v>77</v>
      </c>
      <c r="I9" s="398">
        <f t="shared" si="26"/>
        <v>142</v>
      </c>
      <c r="J9" s="528">
        <f t="shared" si="4"/>
        <v>19</v>
      </c>
      <c r="K9" s="153">
        <v>15</v>
      </c>
      <c r="L9" s="176">
        <v>12</v>
      </c>
      <c r="M9" s="102">
        <f t="shared" si="27"/>
        <v>3</v>
      </c>
      <c r="N9" s="102">
        <v>0</v>
      </c>
      <c r="O9" s="151">
        <f t="shared" si="28"/>
        <v>15</v>
      </c>
      <c r="P9" s="153">
        <v>0</v>
      </c>
      <c r="Q9" s="176">
        <v>7</v>
      </c>
      <c r="R9" s="102">
        <f t="shared" si="5"/>
        <v>-7</v>
      </c>
      <c r="S9" s="150">
        <v>7</v>
      </c>
      <c r="T9" s="151">
        <f t="shared" si="6"/>
        <v>7</v>
      </c>
      <c r="U9" s="31">
        <v>42</v>
      </c>
      <c r="V9" s="39">
        <v>74</v>
      </c>
      <c r="W9" s="102">
        <f t="shared" si="7"/>
        <v>-32</v>
      </c>
      <c r="X9" s="150">
        <v>32</v>
      </c>
      <c r="Y9" s="151">
        <f t="shared" si="8"/>
        <v>74</v>
      </c>
      <c r="Z9" s="369">
        <v>0</v>
      </c>
      <c r="AA9" s="372">
        <v>13</v>
      </c>
      <c r="AB9" s="102">
        <f t="shared" si="9"/>
        <v>-13</v>
      </c>
      <c r="AC9" s="150">
        <v>13</v>
      </c>
      <c r="AD9" s="151">
        <f t="shared" si="10"/>
        <v>13</v>
      </c>
      <c r="AE9" s="153">
        <v>0</v>
      </c>
      <c r="AF9" s="176">
        <v>9</v>
      </c>
      <c r="AG9" s="102">
        <f t="shared" si="11"/>
        <v>-9</v>
      </c>
      <c r="AH9" s="102">
        <v>9</v>
      </c>
      <c r="AI9" s="151">
        <f t="shared" si="12"/>
        <v>9</v>
      </c>
      <c r="AJ9" s="153">
        <v>6</v>
      </c>
      <c r="AK9" s="176">
        <v>3</v>
      </c>
      <c r="AL9" s="102">
        <f t="shared" si="13"/>
        <v>3</v>
      </c>
      <c r="AM9" s="102">
        <v>0</v>
      </c>
      <c r="AN9" s="151">
        <f t="shared" si="14"/>
        <v>6</v>
      </c>
      <c r="AO9" s="31">
        <v>0</v>
      </c>
      <c r="AP9" s="39">
        <v>9</v>
      </c>
      <c r="AQ9" s="102">
        <f t="shared" si="15"/>
        <v>-9</v>
      </c>
      <c r="AR9" s="125">
        <v>9</v>
      </c>
      <c r="AS9" s="126">
        <f t="shared" si="16"/>
        <v>9</v>
      </c>
      <c r="AT9" s="31">
        <v>9</v>
      </c>
      <c r="AU9" s="39">
        <v>3</v>
      </c>
      <c r="AV9" s="102">
        <f t="shared" si="17"/>
        <v>6</v>
      </c>
      <c r="AW9" s="102">
        <v>0</v>
      </c>
      <c r="AX9" s="151">
        <f t="shared" si="18"/>
        <v>9</v>
      </c>
      <c r="AY9" s="380"/>
      <c r="AZ9" s="69"/>
      <c r="BA9" s="102">
        <f t="shared" si="19"/>
        <v>0</v>
      </c>
      <c r="BB9" s="102"/>
      <c r="BC9" s="136"/>
      <c r="BD9" s="136"/>
      <c r="BE9" s="102">
        <f t="shared" si="20"/>
        <v>0</v>
      </c>
      <c r="BF9" s="102"/>
      <c r="BG9" s="136"/>
      <c r="BH9" s="136"/>
      <c r="BI9" s="102">
        <f t="shared" si="21"/>
        <v>0</v>
      </c>
      <c r="BJ9" s="102"/>
      <c r="BK9" s="136"/>
      <c r="BL9" s="136"/>
      <c r="BM9" s="102">
        <f t="shared" si="22"/>
        <v>0</v>
      </c>
      <c r="BN9" s="102"/>
      <c r="BO9" s="136"/>
      <c r="BP9" s="136"/>
      <c r="BQ9" s="102">
        <f t="shared" si="23"/>
        <v>0</v>
      </c>
      <c r="BR9" s="102"/>
      <c r="BS9" s="136"/>
      <c r="BT9" s="136"/>
      <c r="BU9" s="102">
        <f t="shared" si="24"/>
        <v>0</v>
      </c>
      <c r="BV9" s="102"/>
      <c r="BW9" s="136"/>
      <c r="BX9" s="136"/>
      <c r="BY9" s="105">
        <f t="shared" si="25"/>
        <v>0</v>
      </c>
      <c r="BZ9" s="112">
        <v>7</v>
      </c>
    </row>
    <row r="10" customHeight="1" spans="1:78">
      <c r="A10" s="113">
        <v>8</v>
      </c>
      <c r="B10" s="28" t="s">
        <v>11</v>
      </c>
      <c r="C10" s="29">
        <v>20</v>
      </c>
      <c r="D10" s="29">
        <v>30</v>
      </c>
      <c r="E10" s="483">
        <f t="shared" si="0"/>
        <v>70</v>
      </c>
      <c r="F10" s="18">
        <f t="shared" si="1"/>
        <v>102</v>
      </c>
      <c r="G10" s="19">
        <f t="shared" si="2"/>
        <v>-32</v>
      </c>
      <c r="H10" s="19">
        <f t="shared" si="3"/>
        <v>62</v>
      </c>
      <c r="I10" s="398">
        <f t="shared" si="26"/>
        <v>124</v>
      </c>
      <c r="J10" s="528">
        <f t="shared" si="4"/>
        <v>30</v>
      </c>
      <c r="K10" s="153">
        <v>0</v>
      </c>
      <c r="L10" s="176">
        <v>11</v>
      </c>
      <c r="M10" s="102">
        <f t="shared" si="27"/>
        <v>-11</v>
      </c>
      <c r="N10" s="150">
        <v>11</v>
      </c>
      <c r="O10" s="151">
        <f t="shared" si="28"/>
        <v>11</v>
      </c>
      <c r="P10" s="153">
        <v>0</v>
      </c>
      <c r="Q10" s="176">
        <v>6</v>
      </c>
      <c r="R10" s="102">
        <f t="shared" si="5"/>
        <v>-6</v>
      </c>
      <c r="S10" s="150">
        <v>6</v>
      </c>
      <c r="T10" s="151">
        <f t="shared" si="6"/>
        <v>6</v>
      </c>
      <c r="U10" s="31">
        <v>70</v>
      </c>
      <c r="V10" s="39">
        <v>48</v>
      </c>
      <c r="W10" s="102">
        <f t="shared" si="7"/>
        <v>22</v>
      </c>
      <c r="X10" s="102">
        <v>0</v>
      </c>
      <c r="Y10" s="151">
        <f t="shared" si="8"/>
        <v>70</v>
      </c>
      <c r="Z10" s="369">
        <v>0</v>
      </c>
      <c r="AA10" s="372">
        <v>14</v>
      </c>
      <c r="AB10" s="102">
        <f t="shared" si="9"/>
        <v>-14</v>
      </c>
      <c r="AC10" s="150">
        <v>14</v>
      </c>
      <c r="AD10" s="151">
        <f t="shared" si="10"/>
        <v>14</v>
      </c>
      <c r="AE10" s="153">
        <v>0</v>
      </c>
      <c r="AF10" s="176">
        <v>8</v>
      </c>
      <c r="AG10" s="102">
        <f t="shared" si="11"/>
        <v>-8</v>
      </c>
      <c r="AH10" s="150">
        <v>8</v>
      </c>
      <c r="AI10" s="151">
        <f t="shared" si="12"/>
        <v>8</v>
      </c>
      <c r="AJ10" s="153">
        <v>0</v>
      </c>
      <c r="AK10" s="176">
        <v>3</v>
      </c>
      <c r="AL10" s="102">
        <f t="shared" si="13"/>
        <v>-3</v>
      </c>
      <c r="AM10" s="150">
        <v>3</v>
      </c>
      <c r="AN10" s="151">
        <f t="shared" si="14"/>
        <v>3</v>
      </c>
      <c r="AO10" s="31">
        <v>0</v>
      </c>
      <c r="AP10" s="39">
        <v>9</v>
      </c>
      <c r="AQ10" s="102">
        <f t="shared" si="15"/>
        <v>-9</v>
      </c>
      <c r="AR10" s="125">
        <v>9</v>
      </c>
      <c r="AS10" s="126">
        <f t="shared" si="16"/>
        <v>9</v>
      </c>
      <c r="AT10" s="31">
        <v>0</v>
      </c>
      <c r="AU10" s="39">
        <v>3</v>
      </c>
      <c r="AV10" s="102">
        <f t="shared" si="17"/>
        <v>-3</v>
      </c>
      <c r="AW10" s="150">
        <v>3</v>
      </c>
      <c r="AX10" s="151">
        <f t="shared" si="18"/>
        <v>3</v>
      </c>
      <c r="AY10" s="380"/>
      <c r="AZ10" s="69"/>
      <c r="BA10" s="102">
        <f t="shared" si="19"/>
        <v>0</v>
      </c>
      <c r="BB10" s="102"/>
      <c r="BC10" s="138"/>
      <c r="BD10" s="138"/>
      <c r="BE10" s="102">
        <f t="shared" si="20"/>
        <v>0</v>
      </c>
      <c r="BF10" s="102"/>
      <c r="BG10" s="138"/>
      <c r="BH10" s="138"/>
      <c r="BI10" s="102">
        <f t="shared" si="21"/>
        <v>0</v>
      </c>
      <c r="BJ10" s="102"/>
      <c r="BK10" s="138"/>
      <c r="BL10" s="138"/>
      <c r="BM10" s="102">
        <f t="shared" si="22"/>
        <v>0</v>
      </c>
      <c r="BN10" s="102"/>
      <c r="BO10" s="138"/>
      <c r="BP10" s="138"/>
      <c r="BQ10" s="102">
        <f t="shared" si="23"/>
        <v>0</v>
      </c>
      <c r="BR10" s="102"/>
      <c r="BS10" s="138"/>
      <c r="BT10" s="138"/>
      <c r="BU10" s="102">
        <f t="shared" si="24"/>
        <v>0</v>
      </c>
      <c r="BV10" s="102"/>
      <c r="BW10" s="138"/>
      <c r="BX10" s="138"/>
      <c r="BY10" s="105">
        <f t="shared" si="25"/>
        <v>0</v>
      </c>
      <c r="BZ10" s="113">
        <v>8</v>
      </c>
    </row>
    <row r="11" customHeight="1" spans="1:78">
      <c r="A11" s="115">
        <v>9</v>
      </c>
      <c r="B11" s="21" t="s">
        <v>12</v>
      </c>
      <c r="C11" s="24">
        <v>20</v>
      </c>
      <c r="D11" s="24">
        <v>30</v>
      </c>
      <c r="E11" s="483">
        <f t="shared" si="0"/>
        <v>100</v>
      </c>
      <c r="F11" s="18">
        <f t="shared" si="1"/>
        <v>359</v>
      </c>
      <c r="G11" s="19">
        <f t="shared" si="2"/>
        <v>-259</v>
      </c>
      <c r="H11" s="19">
        <f t="shared" si="3"/>
        <v>268</v>
      </c>
      <c r="I11" s="398">
        <f t="shared" si="26"/>
        <v>359</v>
      </c>
      <c r="J11" s="528">
        <f t="shared" si="4"/>
        <v>9</v>
      </c>
      <c r="K11" s="153">
        <v>30</v>
      </c>
      <c r="L11" s="176">
        <v>39</v>
      </c>
      <c r="M11" s="102">
        <f t="shared" si="27"/>
        <v>-9</v>
      </c>
      <c r="N11" s="150">
        <v>9</v>
      </c>
      <c r="O11" s="151">
        <f t="shared" si="28"/>
        <v>39</v>
      </c>
      <c r="P11" s="153">
        <v>0</v>
      </c>
      <c r="Q11" s="176">
        <v>38</v>
      </c>
      <c r="R11" s="102">
        <f t="shared" si="5"/>
        <v>-38</v>
      </c>
      <c r="S11" s="150">
        <v>38</v>
      </c>
      <c r="T11" s="151">
        <f t="shared" si="6"/>
        <v>38</v>
      </c>
      <c r="U11" s="31">
        <v>70</v>
      </c>
      <c r="V11" s="39">
        <v>184</v>
      </c>
      <c r="W11" s="102">
        <f t="shared" si="7"/>
        <v>-114</v>
      </c>
      <c r="X11" s="150">
        <v>114</v>
      </c>
      <c r="Y11" s="151">
        <f t="shared" si="8"/>
        <v>184</v>
      </c>
      <c r="Z11" s="369">
        <v>0</v>
      </c>
      <c r="AA11" s="372">
        <v>34</v>
      </c>
      <c r="AB11" s="102">
        <f t="shared" si="9"/>
        <v>-34</v>
      </c>
      <c r="AC11" s="150">
        <v>34</v>
      </c>
      <c r="AD11" s="151">
        <f t="shared" si="10"/>
        <v>34</v>
      </c>
      <c r="AE11" s="153">
        <v>0</v>
      </c>
      <c r="AF11" s="176">
        <v>24</v>
      </c>
      <c r="AG11" s="102">
        <f t="shared" si="11"/>
        <v>-24</v>
      </c>
      <c r="AH11" s="102">
        <v>24</v>
      </c>
      <c r="AI11" s="151">
        <f t="shared" si="12"/>
        <v>24</v>
      </c>
      <c r="AJ11" s="153">
        <v>0</v>
      </c>
      <c r="AK11" s="176">
        <v>7</v>
      </c>
      <c r="AL11" s="102">
        <f t="shared" si="13"/>
        <v>-7</v>
      </c>
      <c r="AM11" s="150">
        <v>7</v>
      </c>
      <c r="AN11" s="151">
        <f t="shared" si="14"/>
        <v>7</v>
      </c>
      <c r="AO11" s="31">
        <v>0</v>
      </c>
      <c r="AP11" s="39">
        <v>25</v>
      </c>
      <c r="AQ11" s="102">
        <f t="shared" si="15"/>
        <v>-25</v>
      </c>
      <c r="AR11" s="125">
        <v>25</v>
      </c>
      <c r="AS11" s="126">
        <f t="shared" si="16"/>
        <v>25</v>
      </c>
      <c r="AT11" s="31">
        <v>0</v>
      </c>
      <c r="AU11" s="39">
        <v>8</v>
      </c>
      <c r="AV11" s="102">
        <f t="shared" si="17"/>
        <v>-8</v>
      </c>
      <c r="AW11" s="150">
        <v>8</v>
      </c>
      <c r="AX11" s="151">
        <f t="shared" si="18"/>
        <v>8</v>
      </c>
      <c r="AY11" s="380"/>
      <c r="AZ11" s="69"/>
      <c r="BA11" s="102">
        <f t="shared" si="19"/>
        <v>0</v>
      </c>
      <c r="BB11" s="102"/>
      <c r="BC11" s="136"/>
      <c r="BD11" s="136"/>
      <c r="BE11" s="102">
        <f t="shared" si="20"/>
        <v>0</v>
      </c>
      <c r="BF11" s="102"/>
      <c r="BG11" s="136"/>
      <c r="BH11" s="136"/>
      <c r="BI11" s="102">
        <f t="shared" si="21"/>
        <v>0</v>
      </c>
      <c r="BJ11" s="102"/>
      <c r="BK11" s="136"/>
      <c r="BL11" s="136"/>
      <c r="BM11" s="102">
        <f t="shared" si="22"/>
        <v>0</v>
      </c>
      <c r="BN11" s="102"/>
      <c r="BO11" s="136"/>
      <c r="BP11" s="136"/>
      <c r="BQ11" s="102">
        <f t="shared" si="23"/>
        <v>0</v>
      </c>
      <c r="BR11" s="102"/>
      <c r="BS11" s="136"/>
      <c r="BT11" s="136"/>
      <c r="BU11" s="102">
        <f t="shared" si="24"/>
        <v>0</v>
      </c>
      <c r="BV11" s="102"/>
      <c r="BW11" s="136"/>
      <c r="BX11" s="136"/>
      <c r="BY11" s="105">
        <f t="shared" si="25"/>
        <v>0</v>
      </c>
      <c r="BZ11" s="115">
        <v>9</v>
      </c>
    </row>
    <row r="12" s="204" customFormat="1" customHeight="1" spans="1:78">
      <c r="A12" s="13">
        <v>10</v>
      </c>
      <c r="B12" s="21" t="s">
        <v>13</v>
      </c>
      <c r="C12" s="15">
        <v>10</v>
      </c>
      <c r="D12" s="109">
        <v>50</v>
      </c>
      <c r="E12" s="483">
        <f t="shared" si="0"/>
        <v>15</v>
      </c>
      <c r="F12" s="18">
        <f t="shared" si="1"/>
        <v>13</v>
      </c>
      <c r="G12" s="19">
        <f t="shared" si="2"/>
        <v>2</v>
      </c>
      <c r="H12" s="19">
        <f t="shared" si="3"/>
        <v>2</v>
      </c>
      <c r="I12" s="398">
        <f t="shared" si="26"/>
        <v>17</v>
      </c>
      <c r="J12" s="528">
        <f t="shared" si="4"/>
        <v>4</v>
      </c>
      <c r="K12" s="13">
        <v>0</v>
      </c>
      <c r="L12" s="266">
        <v>2</v>
      </c>
      <c r="M12" s="102">
        <f t="shared" si="27"/>
        <v>-2</v>
      </c>
      <c r="N12" s="102">
        <v>0</v>
      </c>
      <c r="O12" s="55">
        <f t="shared" si="28"/>
        <v>0</v>
      </c>
      <c r="P12" s="13">
        <v>0</v>
      </c>
      <c r="Q12" s="466">
        <v>1</v>
      </c>
      <c r="R12" s="102">
        <f t="shared" si="5"/>
        <v>-1</v>
      </c>
      <c r="S12" s="102">
        <v>0</v>
      </c>
      <c r="T12" s="151">
        <f t="shared" si="6"/>
        <v>0</v>
      </c>
      <c r="U12" s="13">
        <v>15</v>
      </c>
      <c r="V12" s="15">
        <v>4</v>
      </c>
      <c r="W12" s="102">
        <f t="shared" si="7"/>
        <v>11</v>
      </c>
      <c r="X12" s="102">
        <v>0</v>
      </c>
      <c r="Y12" s="55">
        <f t="shared" si="8"/>
        <v>15</v>
      </c>
      <c r="Z12" s="13">
        <v>0</v>
      </c>
      <c r="AA12" s="266">
        <v>2</v>
      </c>
      <c r="AB12" s="102">
        <f t="shared" si="9"/>
        <v>-2</v>
      </c>
      <c r="AC12" s="150">
        <v>0</v>
      </c>
      <c r="AD12" s="55">
        <f t="shared" si="10"/>
        <v>0</v>
      </c>
      <c r="AE12" s="13">
        <v>0</v>
      </c>
      <c r="AF12" s="266">
        <v>1</v>
      </c>
      <c r="AG12" s="102">
        <f t="shared" si="11"/>
        <v>-1</v>
      </c>
      <c r="AH12" s="102">
        <v>0</v>
      </c>
      <c r="AI12" s="55">
        <f t="shared" si="12"/>
        <v>0</v>
      </c>
      <c r="AJ12" s="13">
        <v>0</v>
      </c>
      <c r="AK12" s="266">
        <v>1</v>
      </c>
      <c r="AL12" s="102">
        <f t="shared" si="13"/>
        <v>-1</v>
      </c>
      <c r="AM12" s="102">
        <v>0</v>
      </c>
      <c r="AN12" s="55">
        <f t="shared" si="14"/>
        <v>0</v>
      </c>
      <c r="AO12" s="13">
        <v>0</v>
      </c>
      <c r="AP12" s="266">
        <v>1</v>
      </c>
      <c r="AQ12" s="102">
        <f t="shared" si="15"/>
        <v>-1</v>
      </c>
      <c r="AR12" s="125">
        <v>1</v>
      </c>
      <c r="AS12" s="55">
        <f t="shared" si="16"/>
        <v>1</v>
      </c>
      <c r="AT12" s="13">
        <v>0</v>
      </c>
      <c r="AU12" s="266">
        <v>1</v>
      </c>
      <c r="AV12" s="102">
        <f t="shared" si="17"/>
        <v>-1</v>
      </c>
      <c r="AW12" s="150">
        <v>1</v>
      </c>
      <c r="AX12" s="55">
        <f t="shared" si="18"/>
        <v>1</v>
      </c>
      <c r="AY12" s="266"/>
      <c r="AZ12" s="100"/>
      <c r="BA12" s="102">
        <f t="shared" si="19"/>
        <v>0</v>
      </c>
      <c r="BB12" s="100"/>
      <c r="BC12" s="100"/>
      <c r="BD12" s="101"/>
      <c r="BE12" s="102">
        <f t="shared" si="20"/>
        <v>0</v>
      </c>
      <c r="BF12" s="102"/>
      <c r="BG12" s="102"/>
      <c r="BH12" s="102"/>
      <c r="BI12" s="102">
        <f t="shared" si="21"/>
        <v>0</v>
      </c>
      <c r="BJ12" s="102"/>
      <c r="BK12" s="102"/>
      <c r="BL12" s="102"/>
      <c r="BM12" s="102">
        <f t="shared" si="22"/>
        <v>0</v>
      </c>
      <c r="BN12" s="102"/>
      <c r="BO12" s="102"/>
      <c r="BP12" s="102"/>
      <c r="BQ12" s="102">
        <f t="shared" si="23"/>
        <v>0</v>
      </c>
      <c r="BR12" s="102"/>
      <c r="BS12" s="102"/>
      <c r="BT12" s="102"/>
      <c r="BU12" s="102">
        <f t="shared" si="24"/>
        <v>0</v>
      </c>
      <c r="BV12" s="102"/>
      <c r="BW12" s="102"/>
      <c r="BX12" s="102"/>
      <c r="BY12" s="102">
        <f t="shared" si="25"/>
        <v>0</v>
      </c>
      <c r="BZ12" s="13"/>
    </row>
    <row r="13" customHeight="1" spans="1:78">
      <c r="A13" s="116">
        <v>11</v>
      </c>
      <c r="B13" s="33" t="s">
        <v>14</v>
      </c>
      <c r="C13" s="710" t="s">
        <v>42</v>
      </c>
      <c r="D13" s="711" t="s">
        <v>42</v>
      </c>
      <c r="E13" s="483">
        <f t="shared" si="0"/>
        <v>467</v>
      </c>
      <c r="F13" s="18">
        <f t="shared" si="1"/>
        <v>0</v>
      </c>
      <c r="G13" s="19">
        <f t="shared" si="2"/>
        <v>467</v>
      </c>
      <c r="H13" s="19">
        <f t="shared" si="3"/>
        <v>20</v>
      </c>
      <c r="I13" s="398">
        <f t="shared" si="26"/>
        <v>487</v>
      </c>
      <c r="J13" s="528">
        <f t="shared" si="4"/>
        <v>487</v>
      </c>
      <c r="K13" s="31">
        <v>46</v>
      </c>
      <c r="L13" s="39">
        <v>0</v>
      </c>
      <c r="M13" s="102">
        <f t="shared" si="27"/>
        <v>46</v>
      </c>
      <c r="N13" s="102">
        <v>0</v>
      </c>
      <c r="O13" s="151">
        <f t="shared" si="28"/>
        <v>46</v>
      </c>
      <c r="P13" s="31">
        <v>50</v>
      </c>
      <c r="Q13" s="39">
        <v>0</v>
      </c>
      <c r="R13" s="102">
        <f t="shared" si="5"/>
        <v>50</v>
      </c>
      <c r="S13" s="102">
        <v>0</v>
      </c>
      <c r="T13" s="151">
        <f t="shared" si="6"/>
        <v>50</v>
      </c>
      <c r="U13" s="31">
        <v>47</v>
      </c>
      <c r="V13" s="39">
        <v>0</v>
      </c>
      <c r="W13" s="102">
        <f t="shared" si="7"/>
        <v>47</v>
      </c>
      <c r="X13" s="102">
        <v>20</v>
      </c>
      <c r="Y13" s="151">
        <f t="shared" si="8"/>
        <v>67</v>
      </c>
      <c r="Z13" s="153">
        <v>214</v>
      </c>
      <c r="AA13" s="176">
        <v>0</v>
      </c>
      <c r="AB13" s="102">
        <f t="shared" si="9"/>
        <v>214</v>
      </c>
      <c r="AC13" s="102">
        <v>0</v>
      </c>
      <c r="AD13" s="151">
        <f t="shared" si="10"/>
        <v>214</v>
      </c>
      <c r="AE13" s="153">
        <v>39</v>
      </c>
      <c r="AF13" s="176">
        <v>0</v>
      </c>
      <c r="AG13" s="102">
        <f t="shared" si="11"/>
        <v>39</v>
      </c>
      <c r="AH13" s="102">
        <v>0</v>
      </c>
      <c r="AI13" s="151">
        <f t="shared" si="12"/>
        <v>39</v>
      </c>
      <c r="AJ13" s="153">
        <v>15</v>
      </c>
      <c r="AK13" s="176">
        <v>0</v>
      </c>
      <c r="AL13" s="102">
        <f t="shared" si="13"/>
        <v>15</v>
      </c>
      <c r="AM13" s="102">
        <v>0</v>
      </c>
      <c r="AN13" s="151">
        <f t="shared" si="14"/>
        <v>15</v>
      </c>
      <c r="AO13" s="31">
        <v>39</v>
      </c>
      <c r="AP13" s="39">
        <v>0</v>
      </c>
      <c r="AQ13" s="102">
        <f t="shared" ref="AQ13:AQ30" si="29">AO13-AP13</f>
        <v>39</v>
      </c>
      <c r="AR13" s="57">
        <v>0</v>
      </c>
      <c r="AS13" s="126">
        <f t="shared" si="16"/>
        <v>39</v>
      </c>
      <c r="AT13" s="31">
        <v>17</v>
      </c>
      <c r="AU13" s="39">
        <v>0</v>
      </c>
      <c r="AV13" s="102">
        <f t="shared" si="17"/>
        <v>17</v>
      </c>
      <c r="AW13" s="102">
        <v>0</v>
      </c>
      <c r="AX13" s="151">
        <f t="shared" si="18"/>
        <v>17</v>
      </c>
      <c r="AY13" s="380"/>
      <c r="AZ13" s="69"/>
      <c r="BA13" s="102">
        <f t="shared" si="19"/>
        <v>0</v>
      </c>
      <c r="BB13" s="100"/>
      <c r="BC13" s="140"/>
      <c r="BD13" s="140"/>
      <c r="BE13" s="102">
        <f t="shared" si="20"/>
        <v>0</v>
      </c>
      <c r="BF13" s="102"/>
      <c r="BG13" s="140"/>
      <c r="BH13" s="140"/>
      <c r="BI13" s="102">
        <f t="shared" si="21"/>
        <v>0</v>
      </c>
      <c r="BJ13" s="102"/>
      <c r="BK13" s="140"/>
      <c r="BL13" s="140"/>
      <c r="BM13" s="102">
        <f t="shared" si="22"/>
        <v>0</v>
      </c>
      <c r="BN13" s="102"/>
      <c r="BO13" s="140"/>
      <c r="BP13" s="140"/>
      <c r="BQ13" s="102">
        <f t="shared" si="23"/>
        <v>0</v>
      </c>
      <c r="BR13" s="102"/>
      <c r="BS13" s="140"/>
      <c r="BT13" s="140"/>
      <c r="BU13" s="102">
        <f t="shared" si="24"/>
        <v>0</v>
      </c>
      <c r="BV13" s="102"/>
      <c r="BW13" s="140"/>
      <c r="BX13" s="140"/>
      <c r="BY13" s="102">
        <f t="shared" si="25"/>
        <v>0</v>
      </c>
      <c r="BZ13" s="116"/>
    </row>
    <row r="14" customHeight="1" spans="1:78">
      <c r="A14" s="13">
        <v>12</v>
      </c>
      <c r="B14" s="34" t="s">
        <v>15</v>
      </c>
      <c r="C14" s="15">
        <v>8</v>
      </c>
      <c r="D14" s="109">
        <v>12</v>
      </c>
      <c r="E14" s="483">
        <f t="shared" si="0"/>
        <v>67</v>
      </c>
      <c r="F14" s="18">
        <f t="shared" si="1"/>
        <v>33</v>
      </c>
      <c r="G14" s="35">
        <f t="shared" si="2"/>
        <v>34</v>
      </c>
      <c r="H14" s="19">
        <f t="shared" si="3"/>
        <v>0</v>
      </c>
      <c r="I14" s="398">
        <f t="shared" si="26"/>
        <v>67</v>
      </c>
      <c r="J14" s="528">
        <f t="shared" si="4"/>
        <v>34</v>
      </c>
      <c r="K14" s="13">
        <v>14</v>
      </c>
      <c r="L14" s="266">
        <v>4</v>
      </c>
      <c r="M14" s="102">
        <f t="shared" si="27"/>
        <v>10</v>
      </c>
      <c r="N14" s="408">
        <v>0</v>
      </c>
      <c r="O14" s="55">
        <f t="shared" si="28"/>
        <v>14</v>
      </c>
      <c r="P14" s="13">
        <v>0</v>
      </c>
      <c r="Q14" s="466">
        <v>2</v>
      </c>
      <c r="R14" s="102">
        <f t="shared" si="5"/>
        <v>-2</v>
      </c>
      <c r="S14" s="102">
        <v>0</v>
      </c>
      <c r="T14" s="151">
        <f t="shared" si="6"/>
        <v>0</v>
      </c>
      <c r="U14" s="13">
        <v>53</v>
      </c>
      <c r="V14" s="15">
        <v>14</v>
      </c>
      <c r="W14" s="102">
        <f t="shared" si="7"/>
        <v>39</v>
      </c>
      <c r="X14" s="408">
        <v>0</v>
      </c>
      <c r="Y14" s="55">
        <f t="shared" si="8"/>
        <v>53</v>
      </c>
      <c r="Z14" s="13">
        <v>0</v>
      </c>
      <c r="AA14" s="266">
        <v>5</v>
      </c>
      <c r="AB14" s="102">
        <f t="shared" si="9"/>
        <v>-5</v>
      </c>
      <c r="AC14" s="100">
        <v>0</v>
      </c>
      <c r="AD14" s="55">
        <f t="shared" si="10"/>
        <v>0</v>
      </c>
      <c r="AE14" s="13">
        <v>0</v>
      </c>
      <c r="AF14" s="266">
        <v>3</v>
      </c>
      <c r="AG14" s="102">
        <f t="shared" si="11"/>
        <v>-3</v>
      </c>
      <c r="AH14" s="100">
        <v>0</v>
      </c>
      <c r="AI14" s="55">
        <f t="shared" si="12"/>
        <v>0</v>
      </c>
      <c r="AJ14" s="13">
        <v>0</v>
      </c>
      <c r="AK14" s="266">
        <v>1</v>
      </c>
      <c r="AL14" s="102">
        <f t="shared" si="13"/>
        <v>-1</v>
      </c>
      <c r="AM14" s="100">
        <v>0</v>
      </c>
      <c r="AN14" s="55">
        <f t="shared" si="14"/>
        <v>0</v>
      </c>
      <c r="AO14" s="13">
        <v>0</v>
      </c>
      <c r="AP14" s="266">
        <v>3</v>
      </c>
      <c r="AQ14" s="102">
        <f t="shared" si="29"/>
        <v>-3</v>
      </c>
      <c r="AR14" s="57">
        <v>0</v>
      </c>
      <c r="AS14" s="55">
        <f t="shared" si="16"/>
        <v>0</v>
      </c>
      <c r="AT14" s="13">
        <v>0</v>
      </c>
      <c r="AU14" s="266">
        <v>1</v>
      </c>
      <c r="AV14" s="102">
        <f t="shared" si="17"/>
        <v>-1</v>
      </c>
      <c r="AW14" s="100">
        <v>0</v>
      </c>
      <c r="AX14" s="55">
        <f t="shared" si="18"/>
        <v>0</v>
      </c>
      <c r="AY14" s="266"/>
      <c r="AZ14" s="100"/>
      <c r="BA14" s="102">
        <f t="shared" si="19"/>
        <v>0</v>
      </c>
      <c r="BB14" s="100"/>
      <c r="BC14" s="100"/>
      <c r="BD14" s="101"/>
      <c r="BE14" s="102">
        <f t="shared" si="20"/>
        <v>0</v>
      </c>
      <c r="BF14" s="102"/>
      <c r="BG14" s="102"/>
      <c r="BH14" s="102"/>
      <c r="BI14" s="102">
        <f t="shared" si="21"/>
        <v>0</v>
      </c>
      <c r="BJ14" s="102"/>
      <c r="BK14" s="102"/>
      <c r="BL14" s="102"/>
      <c r="BM14" s="102">
        <f t="shared" si="22"/>
        <v>0</v>
      </c>
      <c r="BN14" s="102"/>
      <c r="BO14" s="102"/>
      <c r="BP14" s="102"/>
      <c r="BQ14" s="102">
        <f t="shared" si="23"/>
        <v>0</v>
      </c>
      <c r="BR14" s="102"/>
      <c r="BS14" s="102"/>
      <c r="BT14" s="102"/>
      <c r="BU14" s="102">
        <f t="shared" si="24"/>
        <v>0</v>
      </c>
      <c r="BV14" s="102"/>
      <c r="BW14" s="102"/>
      <c r="BX14" s="102"/>
      <c r="BY14" s="105">
        <f t="shared" si="25"/>
        <v>0</v>
      </c>
      <c r="BZ14" s="13"/>
    </row>
    <row r="15" customHeight="1" spans="1:78">
      <c r="A15" s="116">
        <v>13</v>
      </c>
      <c r="B15" s="34" t="s">
        <v>16</v>
      </c>
      <c r="C15" s="117">
        <v>4</v>
      </c>
      <c r="D15" s="118">
        <v>6</v>
      </c>
      <c r="E15" s="483">
        <f t="shared" si="0"/>
        <v>6</v>
      </c>
      <c r="F15" s="18">
        <f t="shared" si="1"/>
        <v>0</v>
      </c>
      <c r="G15" s="35">
        <f t="shared" si="2"/>
        <v>6</v>
      </c>
      <c r="H15" s="19">
        <f t="shared" si="3"/>
        <v>0</v>
      </c>
      <c r="I15" s="398">
        <f t="shared" si="26"/>
        <v>6</v>
      </c>
      <c r="J15" s="528">
        <f t="shared" si="4"/>
        <v>6</v>
      </c>
      <c r="K15" s="26">
        <v>0</v>
      </c>
      <c r="L15" s="24">
        <v>0</v>
      </c>
      <c r="M15" s="102">
        <f t="shared" ref="M15:M30" si="30">K15-L15</f>
        <v>0</v>
      </c>
      <c r="N15" s="408">
        <v>0</v>
      </c>
      <c r="O15" s="55">
        <f t="shared" si="28"/>
        <v>0</v>
      </c>
      <c r="P15" s="13">
        <v>0</v>
      </c>
      <c r="Q15" s="466">
        <v>0</v>
      </c>
      <c r="R15" s="102">
        <f t="shared" si="5"/>
        <v>0</v>
      </c>
      <c r="S15" s="275">
        <v>0</v>
      </c>
      <c r="T15" s="151">
        <f t="shared" si="6"/>
        <v>0</v>
      </c>
      <c r="U15" s="13">
        <v>6</v>
      </c>
      <c r="V15" s="15">
        <v>0</v>
      </c>
      <c r="W15" s="102">
        <f t="shared" si="7"/>
        <v>6</v>
      </c>
      <c r="X15" s="408">
        <v>0</v>
      </c>
      <c r="Y15" s="55">
        <f t="shared" si="8"/>
        <v>6</v>
      </c>
      <c r="Z15" s="13">
        <v>0</v>
      </c>
      <c r="AA15" s="266">
        <v>0</v>
      </c>
      <c r="AB15" s="102">
        <f t="shared" si="9"/>
        <v>0</v>
      </c>
      <c r="AC15" s="408">
        <v>0</v>
      </c>
      <c r="AD15" s="55">
        <f t="shared" si="10"/>
        <v>0</v>
      </c>
      <c r="AE15" s="13">
        <v>0</v>
      </c>
      <c r="AF15" s="266">
        <v>0</v>
      </c>
      <c r="AG15" s="102">
        <f t="shared" si="11"/>
        <v>0</v>
      </c>
      <c r="AH15" s="408">
        <v>0</v>
      </c>
      <c r="AI15" s="55">
        <f t="shared" si="12"/>
        <v>0</v>
      </c>
      <c r="AJ15" s="13">
        <v>0</v>
      </c>
      <c r="AK15" s="266">
        <v>0</v>
      </c>
      <c r="AL15" s="102">
        <f t="shared" si="13"/>
        <v>0</v>
      </c>
      <c r="AM15" s="408">
        <v>0</v>
      </c>
      <c r="AN15" s="55">
        <f t="shared" si="14"/>
        <v>0</v>
      </c>
      <c r="AO15" s="13">
        <v>0</v>
      </c>
      <c r="AP15" s="266">
        <v>0</v>
      </c>
      <c r="AQ15" s="102">
        <f t="shared" si="29"/>
        <v>0</v>
      </c>
      <c r="AR15" s="128">
        <v>0</v>
      </c>
      <c r="AS15" s="55">
        <f t="shared" si="16"/>
        <v>0</v>
      </c>
      <c r="AT15" s="13">
        <v>0</v>
      </c>
      <c r="AU15" s="266">
        <v>0</v>
      </c>
      <c r="AV15" s="102">
        <f t="shared" si="17"/>
        <v>0</v>
      </c>
      <c r="AW15" s="408">
        <v>0</v>
      </c>
      <c r="AX15" s="55">
        <f t="shared" si="18"/>
        <v>0</v>
      </c>
      <c r="AY15" s="266"/>
      <c r="AZ15" s="100"/>
      <c r="BA15" s="102">
        <f t="shared" si="19"/>
        <v>0</v>
      </c>
      <c r="BB15" s="100"/>
      <c r="BC15" s="100"/>
      <c r="BD15" s="101"/>
      <c r="BE15" s="102">
        <f t="shared" si="20"/>
        <v>0</v>
      </c>
      <c r="BF15" s="102"/>
      <c r="BG15" s="102"/>
      <c r="BH15" s="102"/>
      <c r="BI15" s="102">
        <f t="shared" si="21"/>
        <v>0</v>
      </c>
      <c r="BJ15" s="102"/>
      <c r="BK15" s="102"/>
      <c r="BL15" s="102"/>
      <c r="BM15" s="102">
        <f t="shared" si="22"/>
        <v>0</v>
      </c>
      <c r="BN15" s="102"/>
      <c r="BO15" s="102"/>
      <c r="BP15" s="102"/>
      <c r="BQ15" s="102">
        <f t="shared" si="23"/>
        <v>0</v>
      </c>
      <c r="BR15" s="102"/>
      <c r="BS15" s="102"/>
      <c r="BT15" s="102"/>
      <c r="BU15" s="102">
        <f t="shared" si="24"/>
        <v>0</v>
      </c>
      <c r="BV15" s="102"/>
      <c r="BW15" s="102"/>
      <c r="BX15" s="102"/>
      <c r="BY15" s="105">
        <f t="shared" si="25"/>
        <v>0</v>
      </c>
      <c r="BZ15" s="116"/>
    </row>
    <row r="16" customHeight="1" spans="1:78">
      <c r="A16" s="13">
        <v>14</v>
      </c>
      <c r="B16" s="34" t="s">
        <v>17</v>
      </c>
      <c r="C16" s="24">
        <v>8</v>
      </c>
      <c r="D16" s="24">
        <v>12</v>
      </c>
      <c r="E16" s="483">
        <f t="shared" si="0"/>
        <v>28</v>
      </c>
      <c r="F16" s="18">
        <f t="shared" si="1"/>
        <v>30</v>
      </c>
      <c r="G16" s="35">
        <f t="shared" si="2"/>
        <v>-2</v>
      </c>
      <c r="H16" s="19">
        <f t="shared" si="3"/>
        <v>2</v>
      </c>
      <c r="I16" s="398">
        <f t="shared" si="26"/>
        <v>30</v>
      </c>
      <c r="J16" s="528">
        <f t="shared" si="4"/>
        <v>0</v>
      </c>
      <c r="K16" s="13">
        <v>0</v>
      </c>
      <c r="L16" s="266">
        <v>3</v>
      </c>
      <c r="M16" s="102">
        <f t="shared" si="30"/>
        <v>-3</v>
      </c>
      <c r="N16" s="100">
        <v>0</v>
      </c>
      <c r="O16" s="55">
        <f t="shared" si="28"/>
        <v>0</v>
      </c>
      <c r="P16" s="13">
        <v>0</v>
      </c>
      <c r="Q16" s="466">
        <v>2</v>
      </c>
      <c r="R16" s="102">
        <f t="shared" si="5"/>
        <v>-2</v>
      </c>
      <c r="S16" s="102">
        <v>0</v>
      </c>
      <c r="T16" s="151">
        <f t="shared" si="6"/>
        <v>0</v>
      </c>
      <c r="U16" s="469">
        <v>28</v>
      </c>
      <c r="V16" s="15">
        <v>13</v>
      </c>
      <c r="W16" s="102">
        <f t="shared" si="7"/>
        <v>15</v>
      </c>
      <c r="X16" s="400">
        <v>2</v>
      </c>
      <c r="Y16" s="55">
        <f t="shared" si="8"/>
        <v>30</v>
      </c>
      <c r="Z16" s="13">
        <v>0</v>
      </c>
      <c r="AA16" s="266">
        <v>4</v>
      </c>
      <c r="AB16" s="102">
        <f t="shared" si="9"/>
        <v>-4</v>
      </c>
      <c r="AC16" s="100">
        <v>0</v>
      </c>
      <c r="AD16" s="55">
        <f t="shared" si="10"/>
        <v>0</v>
      </c>
      <c r="AE16" s="13">
        <v>0</v>
      </c>
      <c r="AF16" s="266">
        <v>3</v>
      </c>
      <c r="AG16" s="102">
        <f t="shared" si="11"/>
        <v>-3</v>
      </c>
      <c r="AH16" s="100">
        <v>0</v>
      </c>
      <c r="AI16" s="55">
        <f t="shared" si="12"/>
        <v>0</v>
      </c>
      <c r="AJ16" s="13">
        <v>0</v>
      </c>
      <c r="AK16" s="266">
        <v>1</v>
      </c>
      <c r="AL16" s="102">
        <f t="shared" si="13"/>
        <v>-1</v>
      </c>
      <c r="AM16" s="100">
        <v>0</v>
      </c>
      <c r="AN16" s="55">
        <f t="shared" si="14"/>
        <v>0</v>
      </c>
      <c r="AO16" s="13">
        <v>0</v>
      </c>
      <c r="AP16" s="266">
        <v>3</v>
      </c>
      <c r="AQ16" s="102">
        <f t="shared" si="29"/>
        <v>-3</v>
      </c>
      <c r="AR16" s="57">
        <v>0</v>
      </c>
      <c r="AS16" s="55">
        <f t="shared" si="16"/>
        <v>0</v>
      </c>
      <c r="AT16" s="13">
        <v>0</v>
      </c>
      <c r="AU16" s="266">
        <v>1</v>
      </c>
      <c r="AV16" s="102">
        <f t="shared" si="17"/>
        <v>-1</v>
      </c>
      <c r="AW16" s="100">
        <v>0</v>
      </c>
      <c r="AX16" s="55">
        <f t="shared" si="18"/>
        <v>0</v>
      </c>
      <c r="AY16" s="266"/>
      <c r="AZ16" s="100"/>
      <c r="BA16" s="102">
        <f t="shared" si="19"/>
        <v>0</v>
      </c>
      <c r="BB16" s="100"/>
      <c r="BC16" s="100"/>
      <c r="BD16" s="101"/>
      <c r="BE16" s="102">
        <f t="shared" si="20"/>
        <v>0</v>
      </c>
      <c r="BF16" s="102"/>
      <c r="BG16" s="102"/>
      <c r="BH16" s="102"/>
      <c r="BI16" s="102">
        <f t="shared" si="21"/>
        <v>0</v>
      </c>
      <c r="BJ16" s="102"/>
      <c r="BK16" s="102"/>
      <c r="BL16" s="102"/>
      <c r="BM16" s="102">
        <f t="shared" si="22"/>
        <v>0</v>
      </c>
      <c r="BN16" s="102"/>
      <c r="BO16" s="102"/>
      <c r="BP16" s="102"/>
      <c r="BQ16" s="102">
        <f t="shared" si="23"/>
        <v>0</v>
      </c>
      <c r="BR16" s="102"/>
      <c r="BS16" s="102"/>
      <c r="BT16" s="102"/>
      <c r="BU16" s="102">
        <f t="shared" si="24"/>
        <v>0</v>
      </c>
      <c r="BV16" s="102"/>
      <c r="BW16" s="102"/>
      <c r="BX16" s="102"/>
      <c r="BY16" s="105">
        <f t="shared" si="25"/>
        <v>0</v>
      </c>
      <c r="BZ16" s="13"/>
    </row>
    <row r="17" customHeight="1" spans="1:78">
      <c r="A17" s="116">
        <v>15</v>
      </c>
      <c r="B17" s="34" t="s">
        <v>18</v>
      </c>
      <c r="C17" s="24">
        <v>8</v>
      </c>
      <c r="D17" s="24">
        <v>20</v>
      </c>
      <c r="E17" s="483">
        <f t="shared" si="0"/>
        <v>0</v>
      </c>
      <c r="F17" s="18">
        <f t="shared" si="1"/>
        <v>201</v>
      </c>
      <c r="G17" s="35">
        <f t="shared" si="2"/>
        <v>-201</v>
      </c>
      <c r="H17" s="19">
        <f t="shared" si="3"/>
        <v>201</v>
      </c>
      <c r="I17" s="398">
        <f t="shared" si="26"/>
        <v>201</v>
      </c>
      <c r="J17" s="528">
        <f t="shared" si="4"/>
        <v>0</v>
      </c>
      <c r="K17" s="26">
        <v>0</v>
      </c>
      <c r="L17" s="266">
        <v>18</v>
      </c>
      <c r="M17" s="102">
        <f t="shared" si="30"/>
        <v>-18</v>
      </c>
      <c r="N17" s="400">
        <v>18</v>
      </c>
      <c r="O17" s="55">
        <f t="shared" si="28"/>
        <v>18</v>
      </c>
      <c r="P17" s="13">
        <v>0</v>
      </c>
      <c r="Q17" s="466">
        <v>18</v>
      </c>
      <c r="R17" s="102">
        <f t="shared" si="5"/>
        <v>-18</v>
      </c>
      <c r="S17" s="150">
        <v>18</v>
      </c>
      <c r="T17" s="151">
        <f t="shared" si="6"/>
        <v>18</v>
      </c>
      <c r="U17" s="13">
        <v>0</v>
      </c>
      <c r="V17" s="15">
        <v>119</v>
      </c>
      <c r="W17" s="102">
        <f t="shared" si="7"/>
        <v>-119</v>
      </c>
      <c r="X17" s="400">
        <v>119</v>
      </c>
      <c r="Y17" s="55">
        <f t="shared" si="8"/>
        <v>119</v>
      </c>
      <c r="Z17" s="13">
        <v>0</v>
      </c>
      <c r="AA17" s="266">
        <v>13</v>
      </c>
      <c r="AB17" s="102">
        <f t="shared" si="9"/>
        <v>-13</v>
      </c>
      <c r="AC17" s="400">
        <v>13</v>
      </c>
      <c r="AD17" s="55">
        <f t="shared" si="10"/>
        <v>13</v>
      </c>
      <c r="AE17" s="13">
        <v>0</v>
      </c>
      <c r="AF17" s="266">
        <v>11</v>
      </c>
      <c r="AG17" s="102">
        <f t="shared" si="11"/>
        <v>-11</v>
      </c>
      <c r="AH17" s="400">
        <v>11</v>
      </c>
      <c r="AI17" s="55">
        <f t="shared" si="12"/>
        <v>11</v>
      </c>
      <c r="AJ17" s="13">
        <v>0</v>
      </c>
      <c r="AK17" s="266">
        <v>6</v>
      </c>
      <c r="AL17" s="102">
        <f t="shared" si="13"/>
        <v>-6</v>
      </c>
      <c r="AM17" s="408">
        <v>6</v>
      </c>
      <c r="AN17" s="55">
        <f t="shared" si="14"/>
        <v>6</v>
      </c>
      <c r="AO17" s="13">
        <v>0</v>
      </c>
      <c r="AP17" s="266">
        <v>12</v>
      </c>
      <c r="AQ17" s="102">
        <f t="shared" si="29"/>
        <v>-12</v>
      </c>
      <c r="AR17" s="125">
        <v>12</v>
      </c>
      <c r="AS17" s="55">
        <f t="shared" si="16"/>
        <v>12</v>
      </c>
      <c r="AT17" s="13">
        <v>0</v>
      </c>
      <c r="AU17" s="266">
        <v>4</v>
      </c>
      <c r="AV17" s="102">
        <f t="shared" si="17"/>
        <v>-4</v>
      </c>
      <c r="AW17" s="400">
        <v>4</v>
      </c>
      <c r="AX17" s="55">
        <f t="shared" si="18"/>
        <v>4</v>
      </c>
      <c r="AY17" s="266"/>
      <c r="AZ17" s="100"/>
      <c r="BA17" s="102">
        <f t="shared" si="19"/>
        <v>0</v>
      </c>
      <c r="BB17" s="100"/>
      <c r="BC17" s="100"/>
      <c r="BD17" s="101"/>
      <c r="BE17" s="102">
        <f t="shared" si="20"/>
        <v>0</v>
      </c>
      <c r="BF17" s="102"/>
      <c r="BG17" s="102"/>
      <c r="BH17" s="102"/>
      <c r="BI17" s="102">
        <f t="shared" si="21"/>
        <v>0</v>
      </c>
      <c r="BJ17" s="102"/>
      <c r="BK17" s="102"/>
      <c r="BL17" s="102"/>
      <c r="BM17" s="102">
        <f t="shared" si="22"/>
        <v>0</v>
      </c>
      <c r="BN17" s="102"/>
      <c r="BO17" s="102"/>
      <c r="BP17" s="102"/>
      <c r="BQ17" s="102">
        <f t="shared" si="23"/>
        <v>0</v>
      </c>
      <c r="BR17" s="102"/>
      <c r="BS17" s="102"/>
      <c r="BT17" s="102"/>
      <c r="BU17" s="102">
        <f t="shared" si="24"/>
        <v>0</v>
      </c>
      <c r="BV17" s="102"/>
      <c r="BW17" s="102"/>
      <c r="BX17" s="102"/>
      <c r="BY17" s="105">
        <f t="shared" si="25"/>
        <v>0</v>
      </c>
      <c r="BZ17" s="116"/>
    </row>
    <row r="18" ht="69.6" customHeight="1" spans="1:78">
      <c r="A18" s="13">
        <v>16</v>
      </c>
      <c r="B18" s="34" t="s">
        <v>19</v>
      </c>
      <c r="C18" s="24">
        <v>8</v>
      </c>
      <c r="D18" s="24">
        <v>30</v>
      </c>
      <c r="E18" s="483">
        <f t="shared" si="0"/>
        <v>170</v>
      </c>
      <c r="F18" s="18">
        <f t="shared" si="1"/>
        <v>133</v>
      </c>
      <c r="G18" s="35">
        <f t="shared" si="2"/>
        <v>37</v>
      </c>
      <c r="H18" s="19">
        <f t="shared" si="3"/>
        <v>0</v>
      </c>
      <c r="I18" s="398">
        <f t="shared" si="26"/>
        <v>170</v>
      </c>
      <c r="J18" s="528">
        <f t="shared" si="4"/>
        <v>37</v>
      </c>
      <c r="K18" s="66">
        <v>0</v>
      </c>
      <c r="L18" s="209">
        <v>15</v>
      </c>
      <c r="M18" s="102">
        <f t="shared" si="30"/>
        <v>-15</v>
      </c>
      <c r="N18" s="102">
        <v>0</v>
      </c>
      <c r="O18" s="151">
        <f t="shared" si="28"/>
        <v>0</v>
      </c>
      <c r="P18" s="66">
        <v>0</v>
      </c>
      <c r="Q18" s="209">
        <v>6</v>
      </c>
      <c r="R18" s="102">
        <f t="shared" si="5"/>
        <v>-6</v>
      </c>
      <c r="S18" s="102">
        <v>0</v>
      </c>
      <c r="T18" s="151">
        <f t="shared" si="6"/>
        <v>0</v>
      </c>
      <c r="U18" s="130">
        <v>42</v>
      </c>
      <c r="V18" s="209">
        <v>70</v>
      </c>
      <c r="W18" s="102">
        <f t="shared" si="7"/>
        <v>-28</v>
      </c>
      <c r="X18" s="102">
        <v>0</v>
      </c>
      <c r="Y18" s="151">
        <f t="shared" si="8"/>
        <v>42</v>
      </c>
      <c r="Z18" s="66">
        <v>0</v>
      </c>
      <c r="AA18" s="209">
        <v>13</v>
      </c>
      <c r="AB18" s="102">
        <f t="shared" si="9"/>
        <v>-13</v>
      </c>
      <c r="AC18" s="100">
        <v>0</v>
      </c>
      <c r="AD18" s="55">
        <f t="shared" si="10"/>
        <v>0</v>
      </c>
      <c r="AE18" s="66">
        <v>120</v>
      </c>
      <c r="AF18" s="209">
        <v>12</v>
      </c>
      <c r="AG18" s="102">
        <f t="shared" si="11"/>
        <v>108</v>
      </c>
      <c r="AH18" s="275">
        <v>0</v>
      </c>
      <c r="AI18" s="151">
        <f t="shared" si="12"/>
        <v>120</v>
      </c>
      <c r="AJ18" s="66">
        <v>8</v>
      </c>
      <c r="AK18" s="209">
        <v>5</v>
      </c>
      <c r="AL18" s="102">
        <f t="shared" si="13"/>
        <v>3</v>
      </c>
      <c r="AM18" s="275">
        <v>0</v>
      </c>
      <c r="AN18" s="151">
        <f t="shared" si="14"/>
        <v>8</v>
      </c>
      <c r="AO18" s="66">
        <v>0</v>
      </c>
      <c r="AP18" s="266">
        <v>9</v>
      </c>
      <c r="AQ18" s="102">
        <f t="shared" si="29"/>
        <v>-9</v>
      </c>
      <c r="AR18" s="57">
        <v>0</v>
      </c>
      <c r="AS18" s="126">
        <f t="shared" si="16"/>
        <v>0</v>
      </c>
      <c r="AT18" s="66">
        <v>0</v>
      </c>
      <c r="AU18" s="209">
        <v>3</v>
      </c>
      <c r="AV18" s="102">
        <f t="shared" si="17"/>
        <v>-3</v>
      </c>
      <c r="AW18" s="100">
        <v>0</v>
      </c>
      <c r="AX18" s="55">
        <f t="shared" si="18"/>
        <v>0</v>
      </c>
      <c r="AY18" s="297"/>
      <c r="AZ18" s="67"/>
      <c r="BA18" s="102">
        <f t="shared" si="19"/>
        <v>0</v>
      </c>
      <c r="BB18" s="102"/>
      <c r="BC18" s="96"/>
      <c r="BD18" s="96"/>
      <c r="BE18" s="102">
        <f t="shared" si="20"/>
        <v>0</v>
      </c>
      <c r="BF18" s="102"/>
      <c r="BG18" s="103"/>
      <c r="BH18" s="103"/>
      <c r="BI18" s="102">
        <f t="shared" si="21"/>
        <v>0</v>
      </c>
      <c r="BJ18" s="102"/>
      <c r="BK18" s="103"/>
      <c r="BL18" s="103"/>
      <c r="BM18" s="102">
        <f t="shared" si="22"/>
        <v>0</v>
      </c>
      <c r="BN18" s="102"/>
      <c r="BO18" s="103"/>
      <c r="BP18" s="103"/>
      <c r="BQ18" s="102">
        <f t="shared" si="23"/>
        <v>0</v>
      </c>
      <c r="BR18" s="102"/>
      <c r="BS18" s="103"/>
      <c r="BT18" s="103"/>
      <c r="BU18" s="102">
        <f t="shared" si="24"/>
        <v>0</v>
      </c>
      <c r="BV18" s="102"/>
      <c r="BW18" s="103"/>
      <c r="BX18" s="103"/>
      <c r="BY18" s="106">
        <f t="shared" si="25"/>
        <v>0</v>
      </c>
      <c r="BZ18" s="13"/>
    </row>
    <row r="19" customHeight="1" spans="1:78">
      <c r="A19" s="116">
        <v>17</v>
      </c>
      <c r="B19" s="34" t="s">
        <v>20</v>
      </c>
      <c r="C19" s="24">
        <v>8</v>
      </c>
      <c r="D19" s="24">
        <v>30</v>
      </c>
      <c r="E19" s="483">
        <f t="shared" si="0"/>
        <v>0</v>
      </c>
      <c r="F19" s="18">
        <f t="shared" si="1"/>
        <v>238</v>
      </c>
      <c r="G19" s="35">
        <f t="shared" si="2"/>
        <v>-238</v>
      </c>
      <c r="H19" s="19">
        <f t="shared" si="3"/>
        <v>238</v>
      </c>
      <c r="I19" s="398">
        <f t="shared" si="26"/>
        <v>238</v>
      </c>
      <c r="J19" s="528">
        <f t="shared" si="4"/>
        <v>0</v>
      </c>
      <c r="K19" s="66">
        <v>0</v>
      </c>
      <c r="L19" s="209">
        <v>29</v>
      </c>
      <c r="M19" s="102">
        <f t="shared" si="30"/>
        <v>-29</v>
      </c>
      <c r="N19" s="150">
        <v>29</v>
      </c>
      <c r="O19" s="151">
        <f t="shared" si="28"/>
        <v>29</v>
      </c>
      <c r="P19" s="66">
        <v>0</v>
      </c>
      <c r="Q19" s="209">
        <v>49</v>
      </c>
      <c r="R19" s="102">
        <f t="shared" si="5"/>
        <v>-49</v>
      </c>
      <c r="S19" s="150">
        <v>49</v>
      </c>
      <c r="T19" s="151">
        <f t="shared" si="6"/>
        <v>49</v>
      </c>
      <c r="U19" s="66">
        <v>0</v>
      </c>
      <c r="V19" s="209">
        <v>55</v>
      </c>
      <c r="W19" s="102">
        <f t="shared" si="7"/>
        <v>-55</v>
      </c>
      <c r="X19" s="150">
        <v>55</v>
      </c>
      <c r="Y19" s="151">
        <f t="shared" si="8"/>
        <v>55</v>
      </c>
      <c r="Z19" s="66">
        <v>0</v>
      </c>
      <c r="AA19" s="209">
        <v>41</v>
      </c>
      <c r="AB19" s="102">
        <f t="shared" si="9"/>
        <v>-41</v>
      </c>
      <c r="AC19" s="400">
        <v>41</v>
      </c>
      <c r="AD19" s="55">
        <f t="shared" si="10"/>
        <v>41</v>
      </c>
      <c r="AE19" s="66">
        <v>0</v>
      </c>
      <c r="AF19" s="209">
        <v>20</v>
      </c>
      <c r="AG19" s="102">
        <f t="shared" si="11"/>
        <v>-20</v>
      </c>
      <c r="AH19" s="150">
        <v>20</v>
      </c>
      <c r="AI19" s="151">
        <f t="shared" si="12"/>
        <v>20</v>
      </c>
      <c r="AJ19" s="66">
        <v>0</v>
      </c>
      <c r="AK19" s="209">
        <v>3</v>
      </c>
      <c r="AL19" s="102">
        <f t="shared" si="13"/>
        <v>-3</v>
      </c>
      <c r="AM19" s="150">
        <v>3</v>
      </c>
      <c r="AN19" s="151">
        <f t="shared" si="14"/>
        <v>3</v>
      </c>
      <c r="AO19" s="66">
        <v>0</v>
      </c>
      <c r="AP19" s="209">
        <v>22</v>
      </c>
      <c r="AQ19" s="102">
        <f t="shared" si="29"/>
        <v>-22</v>
      </c>
      <c r="AR19" s="125">
        <v>22</v>
      </c>
      <c r="AS19" s="126">
        <f t="shared" si="16"/>
        <v>22</v>
      </c>
      <c r="AT19" s="66">
        <v>0</v>
      </c>
      <c r="AU19" s="209">
        <v>19</v>
      </c>
      <c r="AV19" s="102">
        <f t="shared" si="17"/>
        <v>-19</v>
      </c>
      <c r="AW19" s="275">
        <v>19</v>
      </c>
      <c r="AX19" s="151">
        <f t="shared" si="18"/>
        <v>19</v>
      </c>
      <c r="AY19" s="297"/>
      <c r="AZ19" s="67"/>
      <c r="BA19" s="102">
        <f t="shared" si="19"/>
        <v>0</v>
      </c>
      <c r="BB19" s="102"/>
      <c r="BC19" s="96"/>
      <c r="BD19" s="96"/>
      <c r="BE19" s="102">
        <f t="shared" si="20"/>
        <v>0</v>
      </c>
      <c r="BF19" s="102"/>
      <c r="BG19" s="103"/>
      <c r="BH19" s="103"/>
      <c r="BI19" s="102">
        <f t="shared" si="21"/>
        <v>0</v>
      </c>
      <c r="BJ19" s="102"/>
      <c r="BK19" s="103"/>
      <c r="BL19" s="103"/>
      <c r="BM19" s="102">
        <f t="shared" si="22"/>
        <v>0</v>
      </c>
      <c r="BN19" s="102"/>
      <c r="BO19" s="103"/>
      <c r="BP19" s="103"/>
      <c r="BQ19" s="102">
        <f t="shared" si="23"/>
        <v>0</v>
      </c>
      <c r="BR19" s="102"/>
      <c r="BS19" s="103"/>
      <c r="BT19" s="103"/>
      <c r="BU19" s="102">
        <f t="shared" si="24"/>
        <v>0</v>
      </c>
      <c r="BV19" s="102"/>
      <c r="BW19" s="103"/>
      <c r="BX19" s="103"/>
      <c r="BY19" s="105">
        <f t="shared" si="25"/>
        <v>0</v>
      </c>
      <c r="BZ19" s="116"/>
    </row>
    <row r="20" customHeight="1" spans="1:78">
      <c r="A20" s="13">
        <v>18</v>
      </c>
      <c r="B20" s="34" t="s">
        <v>21</v>
      </c>
      <c r="C20" s="24">
        <v>8</v>
      </c>
      <c r="D20" s="24">
        <v>20</v>
      </c>
      <c r="E20" s="483">
        <f t="shared" si="0"/>
        <v>15</v>
      </c>
      <c r="F20" s="18">
        <f t="shared" si="1"/>
        <v>53</v>
      </c>
      <c r="G20" s="35">
        <f t="shared" si="2"/>
        <v>-38</v>
      </c>
      <c r="H20" s="19">
        <f t="shared" si="3"/>
        <v>38</v>
      </c>
      <c r="I20" s="398">
        <f t="shared" si="26"/>
        <v>53</v>
      </c>
      <c r="J20" s="528">
        <f t="shared" si="4"/>
        <v>0</v>
      </c>
      <c r="K20" s="31">
        <v>0</v>
      </c>
      <c r="L20" s="463">
        <v>6</v>
      </c>
      <c r="M20" s="102">
        <f t="shared" si="30"/>
        <v>-6</v>
      </c>
      <c r="N20" s="102">
        <v>0</v>
      </c>
      <c r="O20" s="151">
        <f t="shared" si="28"/>
        <v>0</v>
      </c>
      <c r="P20" s="31">
        <v>0</v>
      </c>
      <c r="Q20" s="39">
        <v>3</v>
      </c>
      <c r="R20" s="102">
        <f t="shared" si="5"/>
        <v>-3</v>
      </c>
      <c r="S20" s="102">
        <v>0</v>
      </c>
      <c r="T20" s="151">
        <f t="shared" si="6"/>
        <v>0</v>
      </c>
      <c r="U20" s="31">
        <v>0</v>
      </c>
      <c r="V20" s="39">
        <v>26</v>
      </c>
      <c r="W20" s="102">
        <f t="shared" si="7"/>
        <v>-26</v>
      </c>
      <c r="X20" s="102">
        <v>0</v>
      </c>
      <c r="Y20" s="151">
        <f t="shared" si="8"/>
        <v>0</v>
      </c>
      <c r="Z20" s="31">
        <v>15</v>
      </c>
      <c r="AA20" s="39">
        <v>7</v>
      </c>
      <c r="AB20" s="102">
        <f t="shared" si="9"/>
        <v>8</v>
      </c>
      <c r="AC20" s="150">
        <v>38</v>
      </c>
      <c r="AD20" s="151">
        <f t="shared" si="10"/>
        <v>53</v>
      </c>
      <c r="AE20" s="31">
        <v>0</v>
      </c>
      <c r="AF20" s="39">
        <v>4</v>
      </c>
      <c r="AG20" s="102">
        <f t="shared" si="11"/>
        <v>-4</v>
      </c>
      <c r="AH20" s="102">
        <v>0</v>
      </c>
      <c r="AI20" s="151">
        <f t="shared" si="12"/>
        <v>0</v>
      </c>
      <c r="AJ20" s="31">
        <v>0</v>
      </c>
      <c r="AK20" s="39">
        <v>1</v>
      </c>
      <c r="AL20" s="102">
        <f t="shared" si="13"/>
        <v>-1</v>
      </c>
      <c r="AM20" s="102">
        <v>0</v>
      </c>
      <c r="AN20" s="151">
        <f t="shared" si="14"/>
        <v>0</v>
      </c>
      <c r="AO20" s="31">
        <v>0</v>
      </c>
      <c r="AP20" s="209">
        <v>4</v>
      </c>
      <c r="AQ20" s="102">
        <f t="shared" si="29"/>
        <v>-4</v>
      </c>
      <c r="AR20" s="57">
        <v>0</v>
      </c>
      <c r="AS20" s="126">
        <f t="shared" si="16"/>
        <v>0</v>
      </c>
      <c r="AT20" s="31">
        <v>0</v>
      </c>
      <c r="AU20" s="39">
        <v>2</v>
      </c>
      <c r="AV20" s="102">
        <f t="shared" si="17"/>
        <v>-2</v>
      </c>
      <c r="AW20" s="102">
        <v>0</v>
      </c>
      <c r="AX20" s="151">
        <f t="shared" si="18"/>
        <v>0</v>
      </c>
      <c r="AY20" s="380"/>
      <c r="AZ20" s="69"/>
      <c r="BA20" s="102">
        <f t="shared" si="19"/>
        <v>0</v>
      </c>
      <c r="BB20" s="102"/>
      <c r="BC20" s="138"/>
      <c r="BD20" s="138"/>
      <c r="BE20" s="102">
        <f t="shared" si="20"/>
        <v>0</v>
      </c>
      <c r="BF20" s="102"/>
      <c r="BG20" s="138"/>
      <c r="BH20" s="138"/>
      <c r="BI20" s="102">
        <f t="shared" si="21"/>
        <v>0</v>
      </c>
      <c r="BJ20" s="102"/>
      <c r="BK20" s="138"/>
      <c r="BL20" s="138"/>
      <c r="BM20" s="102">
        <f t="shared" si="22"/>
        <v>0</v>
      </c>
      <c r="BN20" s="102"/>
      <c r="BO20" s="138"/>
      <c r="BP20" s="138"/>
      <c r="BQ20" s="102">
        <f t="shared" si="23"/>
        <v>0</v>
      </c>
      <c r="BR20" s="102"/>
      <c r="BS20" s="138"/>
      <c r="BT20" s="138"/>
      <c r="BU20" s="102">
        <f t="shared" si="24"/>
        <v>0</v>
      </c>
      <c r="BV20" s="102"/>
      <c r="BW20" s="138"/>
      <c r="BX20" s="138"/>
      <c r="BY20" s="105">
        <f t="shared" si="25"/>
        <v>0</v>
      </c>
      <c r="BZ20" s="13"/>
    </row>
    <row r="21" customHeight="1" spans="1:78">
      <c r="A21" s="116">
        <v>19</v>
      </c>
      <c r="B21" s="34" t="s">
        <v>22</v>
      </c>
      <c r="C21" s="29">
        <v>8</v>
      </c>
      <c r="D21" s="29">
        <v>30</v>
      </c>
      <c r="E21" s="483">
        <f t="shared" si="0"/>
        <v>0</v>
      </c>
      <c r="F21" s="18">
        <f t="shared" si="1"/>
        <v>29</v>
      </c>
      <c r="G21" s="35">
        <f t="shared" si="2"/>
        <v>-29</v>
      </c>
      <c r="H21" s="19">
        <f t="shared" si="3"/>
        <v>29</v>
      </c>
      <c r="I21" s="398">
        <f t="shared" si="26"/>
        <v>29</v>
      </c>
      <c r="J21" s="528">
        <f t="shared" si="4"/>
        <v>0</v>
      </c>
      <c r="K21" s="31">
        <v>0</v>
      </c>
      <c r="L21" s="39">
        <v>3</v>
      </c>
      <c r="M21" s="57">
        <f t="shared" si="30"/>
        <v>-3</v>
      </c>
      <c r="N21" s="125">
        <v>3</v>
      </c>
      <c r="O21" s="126">
        <f t="shared" si="28"/>
        <v>3</v>
      </c>
      <c r="P21" s="31">
        <v>0</v>
      </c>
      <c r="Q21" s="39">
        <v>3</v>
      </c>
      <c r="R21" s="57">
        <f t="shared" si="5"/>
        <v>-3</v>
      </c>
      <c r="S21" s="150">
        <v>3</v>
      </c>
      <c r="T21" s="151">
        <f t="shared" si="6"/>
        <v>3</v>
      </c>
      <c r="U21" s="31">
        <v>0</v>
      </c>
      <c r="V21" s="39">
        <v>14</v>
      </c>
      <c r="W21" s="57">
        <f t="shared" si="7"/>
        <v>-14</v>
      </c>
      <c r="X21" s="125">
        <v>14</v>
      </c>
      <c r="Y21" s="126">
        <f t="shared" si="8"/>
        <v>14</v>
      </c>
      <c r="Z21" s="31">
        <v>0</v>
      </c>
      <c r="AA21" s="39">
        <v>3</v>
      </c>
      <c r="AB21" s="57">
        <f t="shared" si="9"/>
        <v>-3</v>
      </c>
      <c r="AC21" s="125">
        <v>3</v>
      </c>
      <c r="AD21" s="126">
        <f t="shared" si="10"/>
        <v>3</v>
      </c>
      <c r="AE21" s="31">
        <v>0</v>
      </c>
      <c r="AF21" s="39">
        <v>2</v>
      </c>
      <c r="AG21" s="57">
        <f t="shared" si="11"/>
        <v>-2</v>
      </c>
      <c r="AH21" s="125">
        <v>2</v>
      </c>
      <c r="AI21" s="126">
        <f t="shared" si="12"/>
        <v>2</v>
      </c>
      <c r="AJ21" s="31">
        <v>0</v>
      </c>
      <c r="AK21" s="39">
        <v>1</v>
      </c>
      <c r="AL21" s="57">
        <f t="shared" si="13"/>
        <v>-1</v>
      </c>
      <c r="AM21" s="125">
        <v>1</v>
      </c>
      <c r="AN21" s="126">
        <f t="shared" si="14"/>
        <v>1</v>
      </c>
      <c r="AO21" s="31">
        <v>0</v>
      </c>
      <c r="AP21" s="39">
        <v>2</v>
      </c>
      <c r="AQ21" s="57">
        <f t="shared" si="29"/>
        <v>-2</v>
      </c>
      <c r="AR21" s="125">
        <v>2</v>
      </c>
      <c r="AS21" s="126">
        <f t="shared" si="16"/>
        <v>2</v>
      </c>
      <c r="AT21" s="31">
        <v>0</v>
      </c>
      <c r="AU21" s="39">
        <v>1</v>
      </c>
      <c r="AV21" s="57">
        <f t="shared" si="17"/>
        <v>-1</v>
      </c>
      <c r="AW21" s="150">
        <v>1</v>
      </c>
      <c r="AX21" s="151">
        <f t="shared" si="18"/>
        <v>1</v>
      </c>
      <c r="AY21" s="380"/>
      <c r="AZ21" s="69"/>
      <c r="BA21" s="57">
        <f t="shared" si="19"/>
        <v>0</v>
      </c>
      <c r="BB21" s="57"/>
      <c r="BC21" s="138"/>
      <c r="BD21" s="138"/>
      <c r="BE21" s="57">
        <f t="shared" si="20"/>
        <v>0</v>
      </c>
      <c r="BF21" s="57"/>
      <c r="BG21" s="138"/>
      <c r="BH21" s="138"/>
      <c r="BI21" s="57">
        <f t="shared" si="21"/>
        <v>0</v>
      </c>
      <c r="BJ21" s="57"/>
      <c r="BK21" s="138"/>
      <c r="BL21" s="138"/>
      <c r="BM21" s="57">
        <f t="shared" si="22"/>
        <v>0</v>
      </c>
      <c r="BN21" s="57"/>
      <c r="BO21" s="138"/>
      <c r="BP21" s="138"/>
      <c r="BQ21" s="57">
        <f t="shared" si="23"/>
        <v>0</v>
      </c>
      <c r="BR21" s="57"/>
      <c r="BS21" s="138"/>
      <c r="BT21" s="138"/>
      <c r="BU21" s="57">
        <f t="shared" si="24"/>
        <v>0</v>
      </c>
      <c r="BV21" s="57"/>
      <c r="BW21" s="138"/>
      <c r="BX21" s="138"/>
      <c r="BY21" s="106">
        <f t="shared" si="25"/>
        <v>0</v>
      </c>
      <c r="BZ21" s="116"/>
    </row>
    <row r="22" ht="84.6" customHeight="1" spans="1:78">
      <c r="A22" s="13">
        <v>20</v>
      </c>
      <c r="B22" s="38" t="s">
        <v>23</v>
      </c>
      <c r="C22" s="119">
        <v>15</v>
      </c>
      <c r="D22" s="120">
        <v>120</v>
      </c>
      <c r="E22" s="483">
        <f t="shared" si="0"/>
        <v>180</v>
      </c>
      <c r="F22" s="18">
        <f t="shared" si="1"/>
        <v>245</v>
      </c>
      <c r="G22" s="35">
        <f t="shared" si="2"/>
        <v>-65</v>
      </c>
      <c r="H22" s="19">
        <f t="shared" si="3"/>
        <v>65</v>
      </c>
      <c r="I22" s="398">
        <f t="shared" si="26"/>
        <v>245</v>
      </c>
      <c r="J22" s="528">
        <f t="shared" si="4"/>
        <v>0</v>
      </c>
      <c r="K22" s="444">
        <v>15</v>
      </c>
      <c r="L22" s="464">
        <v>19</v>
      </c>
      <c r="M22" s="57">
        <f t="shared" si="30"/>
        <v>-4</v>
      </c>
      <c r="N22" s="57">
        <v>0</v>
      </c>
      <c r="O22" s="126">
        <f t="shared" si="28"/>
        <v>15</v>
      </c>
      <c r="P22" s="31">
        <v>0</v>
      </c>
      <c r="Q22" s="39">
        <v>22</v>
      </c>
      <c r="R22" s="57">
        <f t="shared" si="5"/>
        <v>-22</v>
      </c>
      <c r="S22" s="57">
        <v>0</v>
      </c>
      <c r="T22" s="126">
        <f t="shared" si="6"/>
        <v>0</v>
      </c>
      <c r="U22" s="31">
        <v>115</v>
      </c>
      <c r="V22" s="39">
        <v>97</v>
      </c>
      <c r="W22" s="57">
        <f t="shared" si="7"/>
        <v>18</v>
      </c>
      <c r="X22" s="128">
        <v>0</v>
      </c>
      <c r="Y22" s="126">
        <f t="shared" si="8"/>
        <v>115</v>
      </c>
      <c r="Z22" s="31">
        <v>0</v>
      </c>
      <c r="AA22" s="39">
        <v>36</v>
      </c>
      <c r="AB22" s="57">
        <f t="shared" si="9"/>
        <v>-36</v>
      </c>
      <c r="AC22" s="128">
        <v>30</v>
      </c>
      <c r="AD22" s="126">
        <f t="shared" si="10"/>
        <v>30</v>
      </c>
      <c r="AE22" s="31">
        <v>0</v>
      </c>
      <c r="AF22" s="39">
        <v>33</v>
      </c>
      <c r="AG22" s="57">
        <f t="shared" si="11"/>
        <v>-33</v>
      </c>
      <c r="AH22" s="125">
        <v>33</v>
      </c>
      <c r="AI22" s="126">
        <f t="shared" si="12"/>
        <v>33</v>
      </c>
      <c r="AJ22" s="31">
        <v>25</v>
      </c>
      <c r="AK22" s="39">
        <v>12</v>
      </c>
      <c r="AL22" s="57">
        <f t="shared" si="13"/>
        <v>13</v>
      </c>
      <c r="AM22" s="128">
        <v>0</v>
      </c>
      <c r="AN22" s="126">
        <f t="shared" si="14"/>
        <v>25</v>
      </c>
      <c r="AO22" s="31">
        <v>25</v>
      </c>
      <c r="AP22" s="39">
        <v>18</v>
      </c>
      <c r="AQ22" s="57">
        <f t="shared" si="29"/>
        <v>7</v>
      </c>
      <c r="AR22" s="128">
        <v>0</v>
      </c>
      <c r="AS22" s="126">
        <f t="shared" si="16"/>
        <v>25</v>
      </c>
      <c r="AT22" s="31">
        <v>0</v>
      </c>
      <c r="AU22" s="39">
        <v>8</v>
      </c>
      <c r="AV22" s="57">
        <f t="shared" si="17"/>
        <v>-8</v>
      </c>
      <c r="AW22" s="150">
        <v>2</v>
      </c>
      <c r="AX22" s="151">
        <f t="shared" si="18"/>
        <v>2</v>
      </c>
      <c r="AY22" s="380"/>
      <c r="AZ22" s="69"/>
      <c r="BA22" s="57">
        <f t="shared" si="19"/>
        <v>0</v>
      </c>
      <c r="BB22" s="57"/>
      <c r="BC22" s="140"/>
      <c r="BD22" s="140"/>
      <c r="BE22" s="57">
        <f t="shared" si="20"/>
        <v>0</v>
      </c>
      <c r="BF22" s="57"/>
      <c r="BG22" s="140"/>
      <c r="BH22" s="140"/>
      <c r="BI22" s="57">
        <f t="shared" si="21"/>
        <v>0</v>
      </c>
      <c r="BJ22" s="57"/>
      <c r="BK22" s="140"/>
      <c r="BL22" s="140"/>
      <c r="BM22" s="57">
        <f t="shared" si="22"/>
        <v>0</v>
      </c>
      <c r="BN22" s="57"/>
      <c r="BO22" s="140"/>
      <c r="BP22" s="140"/>
      <c r="BQ22" s="57">
        <f t="shared" si="23"/>
        <v>0</v>
      </c>
      <c r="BR22" s="57"/>
      <c r="BS22" s="140"/>
      <c r="BT22" s="140"/>
      <c r="BU22" s="57">
        <f t="shared" si="24"/>
        <v>0</v>
      </c>
      <c r="BV22" s="57"/>
      <c r="BW22" s="140"/>
      <c r="BX22" s="140"/>
      <c r="BY22" s="106">
        <f t="shared" si="25"/>
        <v>0</v>
      </c>
      <c r="BZ22" s="13"/>
    </row>
    <row r="23" ht="114" customHeight="1" spans="1:78">
      <c r="A23" s="116">
        <v>21</v>
      </c>
      <c r="B23" s="34" t="s">
        <v>24</v>
      </c>
      <c r="C23" s="39">
        <v>6</v>
      </c>
      <c r="D23" s="121">
        <v>9</v>
      </c>
      <c r="E23" s="483">
        <f t="shared" si="0"/>
        <v>0</v>
      </c>
      <c r="F23" s="18">
        <f t="shared" si="1"/>
        <v>11</v>
      </c>
      <c r="G23" s="35">
        <f t="shared" si="2"/>
        <v>-11</v>
      </c>
      <c r="H23" s="19">
        <f t="shared" si="3"/>
        <v>11</v>
      </c>
      <c r="I23" s="398">
        <f t="shared" si="26"/>
        <v>11</v>
      </c>
      <c r="J23" s="528">
        <f t="shared" si="4"/>
        <v>0</v>
      </c>
      <c r="K23" s="31">
        <v>0</v>
      </c>
      <c r="L23" s="39">
        <v>1</v>
      </c>
      <c r="M23" s="57">
        <f t="shared" si="30"/>
        <v>-1</v>
      </c>
      <c r="N23" s="125">
        <v>1</v>
      </c>
      <c r="O23" s="126">
        <f t="shared" si="28"/>
        <v>1</v>
      </c>
      <c r="P23" s="31">
        <v>0</v>
      </c>
      <c r="Q23" s="39">
        <v>1</v>
      </c>
      <c r="R23" s="57">
        <f t="shared" si="5"/>
        <v>-1</v>
      </c>
      <c r="S23" s="125">
        <v>1</v>
      </c>
      <c r="T23" s="126">
        <f t="shared" si="6"/>
        <v>1</v>
      </c>
      <c r="U23" s="31">
        <v>0</v>
      </c>
      <c r="V23" s="39">
        <v>4</v>
      </c>
      <c r="W23" s="57">
        <f t="shared" si="7"/>
        <v>-4</v>
      </c>
      <c r="X23" s="125">
        <v>4</v>
      </c>
      <c r="Y23" s="126">
        <f t="shared" si="8"/>
        <v>4</v>
      </c>
      <c r="Z23" s="31">
        <v>0</v>
      </c>
      <c r="AA23" s="39">
        <v>1</v>
      </c>
      <c r="AB23" s="57">
        <f t="shared" si="9"/>
        <v>-1</v>
      </c>
      <c r="AC23" s="125">
        <v>1</v>
      </c>
      <c r="AD23" s="126">
        <f t="shared" si="10"/>
        <v>1</v>
      </c>
      <c r="AE23" s="31">
        <v>0</v>
      </c>
      <c r="AF23" s="39">
        <v>1</v>
      </c>
      <c r="AG23" s="57">
        <f t="shared" si="11"/>
        <v>-1</v>
      </c>
      <c r="AH23" s="125">
        <v>1</v>
      </c>
      <c r="AI23" s="126">
        <f t="shared" si="12"/>
        <v>1</v>
      </c>
      <c r="AJ23" s="31">
        <v>0</v>
      </c>
      <c r="AK23" s="39">
        <v>1</v>
      </c>
      <c r="AL23" s="57">
        <f t="shared" si="13"/>
        <v>-1</v>
      </c>
      <c r="AM23" s="125">
        <v>1</v>
      </c>
      <c r="AN23" s="126">
        <f t="shared" si="14"/>
        <v>1</v>
      </c>
      <c r="AO23" s="31">
        <v>0</v>
      </c>
      <c r="AP23" s="39">
        <v>1</v>
      </c>
      <c r="AQ23" s="57">
        <f t="shared" si="29"/>
        <v>-1</v>
      </c>
      <c r="AR23" s="125">
        <v>1</v>
      </c>
      <c r="AS23" s="126">
        <f t="shared" si="16"/>
        <v>1</v>
      </c>
      <c r="AT23" s="31">
        <v>0</v>
      </c>
      <c r="AU23" s="39">
        <v>1</v>
      </c>
      <c r="AV23" s="57">
        <f t="shared" si="17"/>
        <v>-1</v>
      </c>
      <c r="AW23" s="150">
        <v>1</v>
      </c>
      <c r="AX23" s="151">
        <f t="shared" si="18"/>
        <v>1</v>
      </c>
      <c r="AY23" s="380"/>
      <c r="AZ23" s="69"/>
      <c r="BA23" s="57">
        <f t="shared" si="19"/>
        <v>0</v>
      </c>
      <c r="BB23" s="57"/>
      <c r="BC23" s="142"/>
      <c r="BD23" s="142"/>
      <c r="BE23" s="57">
        <f t="shared" si="20"/>
        <v>0</v>
      </c>
      <c r="BF23" s="57"/>
      <c r="BG23" s="142"/>
      <c r="BH23" s="142"/>
      <c r="BI23" s="57">
        <f t="shared" si="21"/>
        <v>0</v>
      </c>
      <c r="BJ23" s="57"/>
      <c r="BK23" s="142"/>
      <c r="BL23" s="142"/>
      <c r="BM23" s="57">
        <f t="shared" si="22"/>
        <v>0</v>
      </c>
      <c r="BN23" s="57"/>
      <c r="BO23" s="142"/>
      <c r="BP23" s="142"/>
      <c r="BQ23" s="57">
        <f t="shared" si="23"/>
        <v>0</v>
      </c>
      <c r="BR23" s="57"/>
      <c r="BS23" s="142"/>
      <c r="BT23" s="142"/>
      <c r="BU23" s="57">
        <f t="shared" si="24"/>
        <v>0</v>
      </c>
      <c r="BV23" s="57"/>
      <c r="BW23" s="142"/>
      <c r="BX23" s="142"/>
      <c r="BY23" s="106">
        <f t="shared" si="25"/>
        <v>0</v>
      </c>
      <c r="BZ23" s="116"/>
    </row>
    <row r="24" ht="143.4" customHeight="1" spans="1:78">
      <c r="A24" s="13">
        <v>22</v>
      </c>
      <c r="B24" s="34" t="s">
        <v>25</v>
      </c>
      <c r="C24" s="119">
        <v>8</v>
      </c>
      <c r="D24" s="120">
        <v>15</v>
      </c>
      <c r="E24" s="483">
        <f t="shared" si="0"/>
        <v>0</v>
      </c>
      <c r="F24" s="18">
        <f t="shared" si="1"/>
        <v>41</v>
      </c>
      <c r="G24" s="35">
        <f t="shared" si="2"/>
        <v>-41</v>
      </c>
      <c r="H24" s="19">
        <f t="shared" si="3"/>
        <v>41</v>
      </c>
      <c r="I24" s="398">
        <f t="shared" si="26"/>
        <v>41</v>
      </c>
      <c r="J24" s="528">
        <f t="shared" si="4"/>
        <v>0</v>
      </c>
      <c r="K24" s="31">
        <v>0</v>
      </c>
      <c r="L24" s="39">
        <v>5</v>
      </c>
      <c r="M24" s="57">
        <f t="shared" si="30"/>
        <v>-5</v>
      </c>
      <c r="N24" s="125">
        <v>5</v>
      </c>
      <c r="O24" s="126">
        <f t="shared" si="28"/>
        <v>5</v>
      </c>
      <c r="P24" s="31">
        <v>0</v>
      </c>
      <c r="Q24" s="39">
        <v>3</v>
      </c>
      <c r="R24" s="57">
        <f t="shared" si="5"/>
        <v>-3</v>
      </c>
      <c r="S24" s="125">
        <v>3</v>
      </c>
      <c r="T24" s="126">
        <f t="shared" si="6"/>
        <v>3</v>
      </c>
      <c r="U24" s="31">
        <v>0</v>
      </c>
      <c r="V24" s="39">
        <v>18</v>
      </c>
      <c r="W24" s="57">
        <f t="shared" si="7"/>
        <v>-18</v>
      </c>
      <c r="X24" s="125">
        <v>18</v>
      </c>
      <c r="Y24" s="126">
        <f t="shared" si="8"/>
        <v>18</v>
      </c>
      <c r="Z24" s="31">
        <v>0</v>
      </c>
      <c r="AA24" s="39">
        <v>5</v>
      </c>
      <c r="AB24" s="57">
        <f t="shared" si="9"/>
        <v>-5</v>
      </c>
      <c r="AC24" s="125">
        <v>5</v>
      </c>
      <c r="AD24" s="126">
        <f t="shared" si="10"/>
        <v>5</v>
      </c>
      <c r="AE24" s="31">
        <v>0</v>
      </c>
      <c r="AF24" s="39">
        <v>3</v>
      </c>
      <c r="AG24" s="57">
        <f t="shared" si="11"/>
        <v>-3</v>
      </c>
      <c r="AH24" s="125">
        <v>3</v>
      </c>
      <c r="AI24" s="126">
        <f t="shared" si="12"/>
        <v>3</v>
      </c>
      <c r="AJ24" s="31">
        <v>0</v>
      </c>
      <c r="AK24" s="39">
        <v>1</v>
      </c>
      <c r="AL24" s="57">
        <f t="shared" si="13"/>
        <v>-1</v>
      </c>
      <c r="AM24" s="125">
        <v>1</v>
      </c>
      <c r="AN24" s="126">
        <f t="shared" si="14"/>
        <v>1</v>
      </c>
      <c r="AO24" s="31">
        <v>0</v>
      </c>
      <c r="AP24" s="39">
        <v>4</v>
      </c>
      <c r="AQ24" s="57">
        <f t="shared" si="29"/>
        <v>-4</v>
      </c>
      <c r="AR24" s="125">
        <v>4</v>
      </c>
      <c r="AS24" s="126">
        <f t="shared" si="16"/>
        <v>4</v>
      </c>
      <c r="AT24" s="31">
        <v>0</v>
      </c>
      <c r="AU24" s="39">
        <v>2</v>
      </c>
      <c r="AV24" s="57">
        <f t="shared" si="17"/>
        <v>-2</v>
      </c>
      <c r="AW24" s="150">
        <v>2</v>
      </c>
      <c r="AX24" s="151">
        <f t="shared" si="18"/>
        <v>2</v>
      </c>
      <c r="AY24" s="380"/>
      <c r="AZ24" s="69"/>
      <c r="BA24" s="57">
        <f t="shared" si="19"/>
        <v>0</v>
      </c>
      <c r="BB24" s="57"/>
      <c r="BC24" s="140"/>
      <c r="BD24" s="140"/>
      <c r="BE24" s="57">
        <f t="shared" si="20"/>
        <v>0</v>
      </c>
      <c r="BF24" s="57"/>
      <c r="BG24" s="140"/>
      <c r="BH24" s="140"/>
      <c r="BI24" s="57">
        <f t="shared" si="21"/>
        <v>0</v>
      </c>
      <c r="BJ24" s="57"/>
      <c r="BK24" s="140"/>
      <c r="BL24" s="140"/>
      <c r="BM24" s="57">
        <f t="shared" si="22"/>
        <v>0</v>
      </c>
      <c r="BN24" s="57"/>
      <c r="BO24" s="140"/>
      <c r="BP24" s="140"/>
      <c r="BQ24" s="57">
        <f t="shared" si="23"/>
        <v>0</v>
      </c>
      <c r="BR24" s="57"/>
      <c r="BS24" s="140"/>
      <c r="BT24" s="140"/>
      <c r="BU24" s="57">
        <f t="shared" si="24"/>
        <v>0</v>
      </c>
      <c r="BV24" s="57"/>
      <c r="BW24" s="140"/>
      <c r="BX24" s="140"/>
      <c r="BY24" s="106">
        <f t="shared" si="25"/>
        <v>0</v>
      </c>
      <c r="BZ24" s="13"/>
    </row>
    <row r="25" ht="132.6" customHeight="1" spans="1:78">
      <c r="A25" s="116">
        <v>23</v>
      </c>
      <c r="B25" s="34" t="s">
        <v>26</v>
      </c>
      <c r="C25" s="39">
        <v>8</v>
      </c>
      <c r="D25" s="39">
        <v>15</v>
      </c>
      <c r="E25" s="483">
        <f t="shared" si="0"/>
        <v>0</v>
      </c>
      <c r="F25" s="18">
        <f t="shared" si="1"/>
        <v>54</v>
      </c>
      <c r="G25" s="35">
        <f t="shared" si="2"/>
        <v>-54</v>
      </c>
      <c r="H25" s="19">
        <f t="shared" si="3"/>
        <v>54</v>
      </c>
      <c r="I25" s="398">
        <f t="shared" si="26"/>
        <v>54</v>
      </c>
      <c r="J25" s="528">
        <f t="shared" si="4"/>
        <v>0</v>
      </c>
      <c r="K25" s="31">
        <v>0</v>
      </c>
      <c r="L25" s="39">
        <v>3</v>
      </c>
      <c r="M25" s="57">
        <f t="shared" si="30"/>
        <v>-3</v>
      </c>
      <c r="N25" s="125">
        <v>3</v>
      </c>
      <c r="O25" s="126">
        <f t="shared" si="28"/>
        <v>3</v>
      </c>
      <c r="P25" s="31">
        <v>0</v>
      </c>
      <c r="Q25" s="39">
        <v>8</v>
      </c>
      <c r="R25" s="57">
        <f t="shared" si="5"/>
        <v>-8</v>
      </c>
      <c r="S25" s="125">
        <v>8</v>
      </c>
      <c r="T25" s="126">
        <f t="shared" si="6"/>
        <v>8</v>
      </c>
      <c r="U25" s="31">
        <v>0</v>
      </c>
      <c r="V25" s="39">
        <v>26</v>
      </c>
      <c r="W25" s="57">
        <f t="shared" si="7"/>
        <v>-26</v>
      </c>
      <c r="X25" s="125">
        <v>26</v>
      </c>
      <c r="Y25" s="126">
        <f t="shared" si="8"/>
        <v>26</v>
      </c>
      <c r="Z25" s="31">
        <v>0</v>
      </c>
      <c r="AA25" s="39">
        <v>9</v>
      </c>
      <c r="AB25" s="57">
        <f t="shared" si="9"/>
        <v>-9</v>
      </c>
      <c r="AC25" s="125">
        <v>9</v>
      </c>
      <c r="AD25" s="126">
        <f t="shared" si="10"/>
        <v>9</v>
      </c>
      <c r="AE25" s="31">
        <v>0</v>
      </c>
      <c r="AF25" s="39">
        <v>2</v>
      </c>
      <c r="AG25" s="57">
        <f t="shared" si="11"/>
        <v>-2</v>
      </c>
      <c r="AH25" s="125">
        <v>2</v>
      </c>
      <c r="AI25" s="126">
        <f t="shared" si="12"/>
        <v>2</v>
      </c>
      <c r="AJ25" s="31">
        <v>0</v>
      </c>
      <c r="AK25" s="39">
        <v>2</v>
      </c>
      <c r="AL25" s="57">
        <f t="shared" si="13"/>
        <v>-2</v>
      </c>
      <c r="AM25" s="125">
        <v>2</v>
      </c>
      <c r="AN25" s="126">
        <f t="shared" si="14"/>
        <v>2</v>
      </c>
      <c r="AO25" s="31">
        <v>0</v>
      </c>
      <c r="AP25" s="39">
        <v>2</v>
      </c>
      <c r="AQ25" s="57">
        <f t="shared" si="29"/>
        <v>-2</v>
      </c>
      <c r="AR25" s="125">
        <v>2</v>
      </c>
      <c r="AS25" s="126">
        <f t="shared" si="16"/>
        <v>2</v>
      </c>
      <c r="AT25" s="31">
        <v>0</v>
      </c>
      <c r="AU25" s="39">
        <v>2</v>
      </c>
      <c r="AV25" s="57">
        <f t="shared" si="17"/>
        <v>-2</v>
      </c>
      <c r="AW25" s="150">
        <v>2</v>
      </c>
      <c r="AX25" s="151">
        <f t="shared" si="18"/>
        <v>2</v>
      </c>
      <c r="AY25" s="380"/>
      <c r="AZ25" s="69"/>
      <c r="BA25" s="57">
        <f t="shared" si="19"/>
        <v>0</v>
      </c>
      <c r="BB25" s="57"/>
      <c r="BC25" s="142"/>
      <c r="BD25" s="142"/>
      <c r="BE25" s="57">
        <f t="shared" si="20"/>
        <v>0</v>
      </c>
      <c r="BF25" s="57"/>
      <c r="BG25" s="142"/>
      <c r="BH25" s="142"/>
      <c r="BI25" s="57">
        <f t="shared" si="21"/>
        <v>0</v>
      </c>
      <c r="BJ25" s="57"/>
      <c r="BK25" s="142"/>
      <c r="BL25" s="142"/>
      <c r="BM25" s="57">
        <f t="shared" si="22"/>
        <v>0</v>
      </c>
      <c r="BN25" s="57"/>
      <c r="BO25" s="142"/>
      <c r="BP25" s="142"/>
      <c r="BQ25" s="57">
        <f t="shared" si="23"/>
        <v>0</v>
      </c>
      <c r="BR25" s="57"/>
      <c r="BS25" s="142"/>
      <c r="BT25" s="142"/>
      <c r="BU25" s="57">
        <f t="shared" si="24"/>
        <v>0</v>
      </c>
      <c r="BV25" s="57"/>
      <c r="BW25" s="142"/>
      <c r="BX25" s="142"/>
      <c r="BY25" s="106">
        <f t="shared" si="25"/>
        <v>0</v>
      </c>
      <c r="BZ25" s="116"/>
    </row>
    <row r="26" ht="82.2" customHeight="1" spans="1:78">
      <c r="A26" s="13">
        <v>24</v>
      </c>
      <c r="B26" s="123" t="s">
        <v>27</v>
      </c>
      <c r="C26" s="710" t="s">
        <v>116</v>
      </c>
      <c r="D26" s="711" t="s">
        <v>85</v>
      </c>
      <c r="E26" s="483">
        <f t="shared" si="0"/>
        <v>0</v>
      </c>
      <c r="F26" s="18">
        <f t="shared" si="1"/>
        <v>0</v>
      </c>
      <c r="G26" s="35">
        <f t="shared" si="2"/>
        <v>0</v>
      </c>
      <c r="H26" s="19">
        <f t="shared" si="3"/>
        <v>0</v>
      </c>
      <c r="I26" s="398">
        <f t="shared" si="26"/>
        <v>0</v>
      </c>
      <c r="J26" s="528">
        <f t="shared" si="4"/>
        <v>0</v>
      </c>
      <c r="K26" s="13">
        <v>0</v>
      </c>
      <c r="L26" s="266">
        <v>0</v>
      </c>
      <c r="M26" s="102">
        <f t="shared" si="30"/>
        <v>0</v>
      </c>
      <c r="N26" s="275">
        <v>0</v>
      </c>
      <c r="O26" s="55">
        <f t="shared" si="28"/>
        <v>0</v>
      </c>
      <c r="P26" s="13">
        <v>0</v>
      </c>
      <c r="Q26" s="466">
        <v>0</v>
      </c>
      <c r="R26" s="102">
        <f t="shared" si="5"/>
        <v>0</v>
      </c>
      <c r="S26" s="128">
        <v>0</v>
      </c>
      <c r="T26" s="151">
        <f t="shared" si="6"/>
        <v>0</v>
      </c>
      <c r="U26" s="13">
        <v>0</v>
      </c>
      <c r="V26" s="15">
        <v>0</v>
      </c>
      <c r="W26" s="102">
        <f t="shared" si="7"/>
        <v>0</v>
      </c>
      <c r="X26" s="15">
        <v>0</v>
      </c>
      <c r="Y26" s="55">
        <f t="shared" si="8"/>
        <v>0</v>
      </c>
      <c r="Z26" s="13">
        <v>0</v>
      </c>
      <c r="AA26" s="266">
        <v>0</v>
      </c>
      <c r="AB26" s="102">
        <f t="shared" si="9"/>
        <v>0</v>
      </c>
      <c r="AC26" s="128">
        <v>0</v>
      </c>
      <c r="AD26" s="55">
        <f t="shared" si="10"/>
        <v>0</v>
      </c>
      <c r="AE26" s="13">
        <v>0</v>
      </c>
      <c r="AF26" s="266">
        <v>0</v>
      </c>
      <c r="AG26" s="102">
        <f t="shared" si="11"/>
        <v>0</v>
      </c>
      <c r="AH26" s="15">
        <v>0</v>
      </c>
      <c r="AI26" s="55">
        <f t="shared" si="12"/>
        <v>0</v>
      </c>
      <c r="AJ26" s="13">
        <v>0</v>
      </c>
      <c r="AK26" s="266">
        <v>0</v>
      </c>
      <c r="AL26" s="102">
        <f t="shared" si="13"/>
        <v>0</v>
      </c>
      <c r="AM26" s="15">
        <v>0</v>
      </c>
      <c r="AN26" s="55">
        <f t="shared" si="14"/>
        <v>0</v>
      </c>
      <c r="AO26" s="13">
        <v>0</v>
      </c>
      <c r="AP26" s="266">
        <v>0</v>
      </c>
      <c r="AQ26" s="102">
        <f t="shared" si="29"/>
        <v>0</v>
      </c>
      <c r="AR26" s="15">
        <v>0</v>
      </c>
      <c r="AS26" s="55">
        <f t="shared" si="16"/>
        <v>0</v>
      </c>
      <c r="AT26" s="13">
        <v>0</v>
      </c>
      <c r="AU26" s="266">
        <v>0</v>
      </c>
      <c r="AV26" s="102">
        <f t="shared" si="17"/>
        <v>0</v>
      </c>
      <c r="AW26" s="15">
        <v>0</v>
      </c>
      <c r="AX26" s="55">
        <f t="shared" si="18"/>
        <v>0</v>
      </c>
      <c r="AY26" s="266"/>
      <c r="AZ26" s="100"/>
      <c r="BA26" s="102">
        <f t="shared" si="19"/>
        <v>0</v>
      </c>
      <c r="BB26" s="100"/>
      <c r="BC26" s="100"/>
      <c r="BD26" s="101"/>
      <c r="BE26" s="102">
        <f t="shared" si="20"/>
        <v>0</v>
      </c>
      <c r="BF26" s="102"/>
      <c r="BG26" s="102"/>
      <c r="BH26" s="102"/>
      <c r="BI26" s="102">
        <f t="shared" si="21"/>
        <v>0</v>
      </c>
      <c r="BJ26" s="102"/>
      <c r="BK26" s="102"/>
      <c r="BL26" s="102"/>
      <c r="BM26" s="102">
        <f t="shared" si="22"/>
        <v>0</v>
      </c>
      <c r="BN26" s="102"/>
      <c r="BO26" s="102"/>
      <c r="BP26" s="102"/>
      <c r="BQ26" s="102">
        <f t="shared" si="23"/>
        <v>0</v>
      </c>
      <c r="BR26" s="102"/>
      <c r="BS26" s="102"/>
      <c r="BT26" s="102"/>
      <c r="BU26" s="102">
        <f t="shared" si="24"/>
        <v>0</v>
      </c>
      <c r="BV26" s="102"/>
      <c r="BW26" s="102"/>
      <c r="BX26" s="102"/>
      <c r="BY26" s="102">
        <f t="shared" si="25"/>
        <v>0</v>
      </c>
      <c r="BZ26" s="13"/>
    </row>
    <row r="27" customHeight="1" spans="1:78">
      <c r="A27" s="116">
        <v>25</v>
      </c>
      <c r="B27" s="21" t="s">
        <v>28</v>
      </c>
      <c r="C27" s="24">
        <v>10</v>
      </c>
      <c r="D27" s="24">
        <v>15</v>
      </c>
      <c r="E27" s="483">
        <f t="shared" si="0"/>
        <v>0</v>
      </c>
      <c r="F27" s="18">
        <f t="shared" si="1"/>
        <v>18</v>
      </c>
      <c r="G27" s="35">
        <f t="shared" si="2"/>
        <v>-18</v>
      </c>
      <c r="H27" s="19">
        <f t="shared" si="3"/>
        <v>18</v>
      </c>
      <c r="I27" s="398">
        <f t="shared" si="26"/>
        <v>18</v>
      </c>
      <c r="J27" s="528">
        <f t="shared" si="4"/>
        <v>0</v>
      </c>
      <c r="K27" s="13">
        <v>0</v>
      </c>
      <c r="L27" s="266">
        <v>2</v>
      </c>
      <c r="M27" s="102">
        <f t="shared" si="30"/>
        <v>-2</v>
      </c>
      <c r="N27" s="150">
        <v>2</v>
      </c>
      <c r="O27" s="55">
        <f t="shared" si="28"/>
        <v>2</v>
      </c>
      <c r="P27" s="13">
        <v>0</v>
      </c>
      <c r="Q27" s="466">
        <v>1</v>
      </c>
      <c r="R27" s="102">
        <f t="shared" si="5"/>
        <v>-1</v>
      </c>
      <c r="S27" s="125">
        <v>1</v>
      </c>
      <c r="T27" s="151">
        <f t="shared" si="6"/>
        <v>1</v>
      </c>
      <c r="U27" s="13">
        <v>0</v>
      </c>
      <c r="V27" s="15">
        <v>7</v>
      </c>
      <c r="W27" s="102">
        <f t="shared" si="7"/>
        <v>-7</v>
      </c>
      <c r="X27" s="150">
        <v>7</v>
      </c>
      <c r="Y27" s="55">
        <f t="shared" si="8"/>
        <v>7</v>
      </c>
      <c r="Z27" s="13">
        <v>0</v>
      </c>
      <c r="AA27" s="266">
        <v>2</v>
      </c>
      <c r="AB27" s="102">
        <f t="shared" si="9"/>
        <v>-2</v>
      </c>
      <c r="AC27" s="125">
        <v>2</v>
      </c>
      <c r="AD27" s="55">
        <f t="shared" si="10"/>
        <v>2</v>
      </c>
      <c r="AE27" s="13">
        <v>0</v>
      </c>
      <c r="AF27" s="266">
        <v>2</v>
      </c>
      <c r="AG27" s="102">
        <f t="shared" si="11"/>
        <v>-2</v>
      </c>
      <c r="AH27" s="150">
        <v>2</v>
      </c>
      <c r="AI27" s="55">
        <f t="shared" si="12"/>
        <v>2</v>
      </c>
      <c r="AJ27" s="13">
        <v>0</v>
      </c>
      <c r="AK27" s="266">
        <v>1</v>
      </c>
      <c r="AL27" s="102">
        <f t="shared" si="13"/>
        <v>-1</v>
      </c>
      <c r="AM27" s="150">
        <v>1</v>
      </c>
      <c r="AN27" s="55">
        <f t="shared" si="14"/>
        <v>1</v>
      </c>
      <c r="AO27" s="13">
        <v>0</v>
      </c>
      <c r="AP27" s="266">
        <v>2</v>
      </c>
      <c r="AQ27" s="102">
        <f t="shared" si="29"/>
        <v>-2</v>
      </c>
      <c r="AR27" s="150">
        <v>2</v>
      </c>
      <c r="AS27" s="55">
        <f t="shared" si="16"/>
        <v>2</v>
      </c>
      <c r="AT27" s="13">
        <v>0</v>
      </c>
      <c r="AU27" s="266">
        <v>1</v>
      </c>
      <c r="AV27" s="102">
        <f t="shared" si="17"/>
        <v>-1</v>
      </c>
      <c r="AW27" s="150">
        <v>1</v>
      </c>
      <c r="AX27" s="55">
        <f t="shared" si="18"/>
        <v>1</v>
      </c>
      <c r="AY27" s="266"/>
      <c r="AZ27" s="100"/>
      <c r="BA27" s="102">
        <f t="shared" si="19"/>
        <v>0</v>
      </c>
      <c r="BB27" s="100"/>
      <c r="BC27" s="100"/>
      <c r="BD27" s="101"/>
      <c r="BE27" s="102">
        <f t="shared" si="20"/>
        <v>0</v>
      </c>
      <c r="BF27" s="102"/>
      <c r="BG27" s="102"/>
      <c r="BH27" s="102"/>
      <c r="BI27" s="102">
        <f t="shared" si="21"/>
        <v>0</v>
      </c>
      <c r="BJ27" s="102"/>
      <c r="BK27" s="102"/>
      <c r="BL27" s="102"/>
      <c r="BM27" s="102">
        <f t="shared" si="22"/>
        <v>0</v>
      </c>
      <c r="BN27" s="102"/>
      <c r="BO27" s="102"/>
      <c r="BP27" s="102"/>
      <c r="BQ27" s="102">
        <f t="shared" si="23"/>
        <v>0</v>
      </c>
      <c r="BR27" s="102"/>
      <c r="BS27" s="102"/>
      <c r="BT27" s="102"/>
      <c r="BU27" s="102">
        <f t="shared" si="24"/>
        <v>0</v>
      </c>
      <c r="BV27" s="102"/>
      <c r="BW27" s="102"/>
      <c r="BX27" s="102"/>
      <c r="BY27" s="102">
        <f t="shared" si="25"/>
        <v>0</v>
      </c>
      <c r="BZ27" s="116"/>
    </row>
    <row r="28" ht="92.4" customHeight="1" spans="1:78">
      <c r="A28" s="13">
        <v>26</v>
      </c>
      <c r="B28" s="21" t="s">
        <v>29</v>
      </c>
      <c r="C28" s="24">
        <v>4</v>
      </c>
      <c r="D28" s="24">
        <v>6</v>
      </c>
      <c r="E28" s="483">
        <f t="shared" si="0"/>
        <v>0</v>
      </c>
      <c r="F28" s="18">
        <f t="shared" si="1"/>
        <v>0</v>
      </c>
      <c r="G28" s="35">
        <f t="shared" si="2"/>
        <v>0</v>
      </c>
      <c r="H28" s="19">
        <f t="shared" si="3"/>
        <v>0</v>
      </c>
      <c r="I28" s="398">
        <f t="shared" si="26"/>
        <v>0</v>
      </c>
      <c r="J28" s="528">
        <f t="shared" si="4"/>
        <v>0</v>
      </c>
      <c r="K28" s="13">
        <v>0</v>
      </c>
      <c r="L28" s="266">
        <v>0</v>
      </c>
      <c r="M28" s="102">
        <f t="shared" si="30"/>
        <v>0</v>
      </c>
      <c r="N28" s="275">
        <v>0</v>
      </c>
      <c r="O28" s="55">
        <f t="shared" si="28"/>
        <v>0</v>
      </c>
      <c r="P28" s="13">
        <v>0</v>
      </c>
      <c r="Q28" s="466">
        <v>0</v>
      </c>
      <c r="R28" s="102">
        <f t="shared" si="5"/>
        <v>0</v>
      </c>
      <c r="S28" s="128">
        <v>0</v>
      </c>
      <c r="T28" s="151">
        <f t="shared" si="6"/>
        <v>0</v>
      </c>
      <c r="U28" s="13">
        <v>0</v>
      </c>
      <c r="V28" s="15">
        <v>0</v>
      </c>
      <c r="W28" s="102">
        <f t="shared" si="7"/>
        <v>0</v>
      </c>
      <c r="X28" s="15">
        <v>0</v>
      </c>
      <c r="Y28" s="55">
        <f t="shared" si="8"/>
        <v>0</v>
      </c>
      <c r="Z28" s="13">
        <v>0</v>
      </c>
      <c r="AA28" s="266">
        <v>0</v>
      </c>
      <c r="AB28" s="102">
        <f t="shared" si="9"/>
        <v>0</v>
      </c>
      <c r="AC28" s="128">
        <v>0</v>
      </c>
      <c r="AD28" s="55">
        <f t="shared" si="10"/>
        <v>0</v>
      </c>
      <c r="AE28" s="13">
        <v>0</v>
      </c>
      <c r="AF28" s="266">
        <v>0</v>
      </c>
      <c r="AG28" s="102">
        <f t="shared" si="11"/>
        <v>0</v>
      </c>
      <c r="AH28" s="15">
        <v>0</v>
      </c>
      <c r="AI28" s="55">
        <f t="shared" si="12"/>
        <v>0</v>
      </c>
      <c r="AJ28" s="13">
        <v>0</v>
      </c>
      <c r="AK28" s="266">
        <v>0</v>
      </c>
      <c r="AL28" s="102">
        <f t="shared" si="13"/>
        <v>0</v>
      </c>
      <c r="AM28" s="15">
        <v>0</v>
      </c>
      <c r="AN28" s="55">
        <f t="shared" si="14"/>
        <v>0</v>
      </c>
      <c r="AO28" s="13">
        <v>0</v>
      </c>
      <c r="AP28" s="266">
        <v>0</v>
      </c>
      <c r="AQ28" s="102">
        <f t="shared" si="29"/>
        <v>0</v>
      </c>
      <c r="AR28" s="15">
        <v>0</v>
      </c>
      <c r="AS28" s="55">
        <f t="shared" si="16"/>
        <v>0</v>
      </c>
      <c r="AT28" s="13">
        <v>0</v>
      </c>
      <c r="AU28" s="266">
        <v>0</v>
      </c>
      <c r="AV28" s="102">
        <f t="shared" si="17"/>
        <v>0</v>
      </c>
      <c r="AW28" s="15">
        <v>0</v>
      </c>
      <c r="AX28" s="55">
        <f t="shared" si="18"/>
        <v>0</v>
      </c>
      <c r="AY28" s="266"/>
      <c r="AZ28" s="100"/>
      <c r="BA28" s="102">
        <f t="shared" si="19"/>
        <v>0</v>
      </c>
      <c r="BB28" s="100"/>
      <c r="BC28" s="100"/>
      <c r="BD28" s="101"/>
      <c r="BE28" s="102">
        <f t="shared" si="20"/>
        <v>0</v>
      </c>
      <c r="BF28" s="102"/>
      <c r="BG28" s="102"/>
      <c r="BH28" s="102"/>
      <c r="BI28" s="102">
        <f t="shared" si="21"/>
        <v>0</v>
      </c>
      <c r="BJ28" s="102"/>
      <c r="BK28" s="102"/>
      <c r="BL28" s="102"/>
      <c r="BM28" s="102">
        <f t="shared" si="22"/>
        <v>0</v>
      </c>
      <c r="BN28" s="102"/>
      <c r="BO28" s="102"/>
      <c r="BP28" s="102"/>
      <c r="BQ28" s="102">
        <f t="shared" si="23"/>
        <v>0</v>
      </c>
      <c r="BR28" s="102"/>
      <c r="BS28" s="102"/>
      <c r="BT28" s="102"/>
      <c r="BU28" s="102">
        <f t="shared" si="24"/>
        <v>0</v>
      </c>
      <c r="BV28" s="102"/>
      <c r="BW28" s="102"/>
      <c r="BX28" s="102"/>
      <c r="BY28" s="102">
        <f t="shared" si="25"/>
        <v>0</v>
      </c>
      <c r="BZ28" s="13"/>
    </row>
    <row r="29" ht="78.6" customHeight="1" spans="1:78">
      <c r="A29" s="116">
        <v>27</v>
      </c>
      <c r="B29" s="21" t="s">
        <v>30</v>
      </c>
      <c r="C29" s="24">
        <v>6</v>
      </c>
      <c r="D29" s="24">
        <v>10</v>
      </c>
      <c r="E29" s="483">
        <f t="shared" si="0"/>
        <v>0</v>
      </c>
      <c r="F29" s="18">
        <f t="shared" si="1"/>
        <v>17</v>
      </c>
      <c r="G29" s="35">
        <f t="shared" si="2"/>
        <v>-17</v>
      </c>
      <c r="H29" s="19">
        <f t="shared" si="3"/>
        <v>17</v>
      </c>
      <c r="I29" s="398">
        <f t="shared" si="26"/>
        <v>17</v>
      </c>
      <c r="J29" s="528">
        <f t="shared" si="4"/>
        <v>0</v>
      </c>
      <c r="K29" s="66">
        <v>0</v>
      </c>
      <c r="L29" s="209">
        <v>2</v>
      </c>
      <c r="M29" s="102">
        <f t="shared" si="30"/>
        <v>-2</v>
      </c>
      <c r="N29" s="150">
        <v>2</v>
      </c>
      <c r="O29" s="151">
        <f t="shared" si="28"/>
        <v>2</v>
      </c>
      <c r="P29" s="66">
        <v>0</v>
      </c>
      <c r="Q29" s="209">
        <v>1</v>
      </c>
      <c r="R29" s="102">
        <f t="shared" si="5"/>
        <v>-1</v>
      </c>
      <c r="S29" s="150">
        <v>1</v>
      </c>
      <c r="T29" s="151">
        <f t="shared" si="6"/>
        <v>1</v>
      </c>
      <c r="U29" s="66">
        <v>0</v>
      </c>
      <c r="V29" s="209">
        <v>6</v>
      </c>
      <c r="W29" s="102">
        <f t="shared" si="7"/>
        <v>-6</v>
      </c>
      <c r="X29" s="150">
        <v>6</v>
      </c>
      <c r="Y29" s="151">
        <f t="shared" si="8"/>
        <v>6</v>
      </c>
      <c r="Z29" s="66">
        <v>0</v>
      </c>
      <c r="AA29" s="209">
        <v>2</v>
      </c>
      <c r="AB29" s="102">
        <f t="shared" si="9"/>
        <v>-2</v>
      </c>
      <c r="AC29" s="150">
        <v>2</v>
      </c>
      <c r="AD29" s="151">
        <f t="shared" si="10"/>
        <v>2</v>
      </c>
      <c r="AE29" s="66">
        <v>0</v>
      </c>
      <c r="AF29" s="209">
        <v>2</v>
      </c>
      <c r="AG29" s="102">
        <f t="shared" si="11"/>
        <v>-2</v>
      </c>
      <c r="AH29" s="150">
        <v>2</v>
      </c>
      <c r="AI29" s="151">
        <f t="shared" si="12"/>
        <v>2</v>
      </c>
      <c r="AJ29" s="66">
        <v>0</v>
      </c>
      <c r="AK29" s="209">
        <v>1</v>
      </c>
      <c r="AL29" s="102">
        <f t="shared" si="13"/>
        <v>-1</v>
      </c>
      <c r="AM29" s="150">
        <v>1</v>
      </c>
      <c r="AN29" s="151">
        <f t="shared" si="14"/>
        <v>1</v>
      </c>
      <c r="AO29" s="66">
        <v>0</v>
      </c>
      <c r="AP29" s="209">
        <v>2</v>
      </c>
      <c r="AQ29" s="102">
        <f t="shared" si="29"/>
        <v>-2</v>
      </c>
      <c r="AR29" s="150">
        <v>2</v>
      </c>
      <c r="AS29" s="151">
        <f t="shared" si="16"/>
        <v>2</v>
      </c>
      <c r="AT29" s="66">
        <v>0</v>
      </c>
      <c r="AU29" s="209">
        <v>1</v>
      </c>
      <c r="AV29" s="102">
        <f t="shared" si="17"/>
        <v>-1</v>
      </c>
      <c r="AW29" s="150">
        <v>1</v>
      </c>
      <c r="AX29" s="151">
        <f t="shared" si="18"/>
        <v>1</v>
      </c>
      <c r="AY29" s="297"/>
      <c r="AZ29" s="67"/>
      <c r="BA29" s="102">
        <f t="shared" si="19"/>
        <v>0</v>
      </c>
      <c r="BB29" s="102"/>
      <c r="BC29" s="96"/>
      <c r="BD29" s="96"/>
      <c r="BE29" s="102">
        <f t="shared" si="20"/>
        <v>0</v>
      </c>
      <c r="BF29" s="102"/>
      <c r="BG29" s="103"/>
      <c r="BH29" s="103"/>
      <c r="BI29" s="102">
        <f t="shared" si="21"/>
        <v>0</v>
      </c>
      <c r="BJ29" s="102"/>
      <c r="BK29" s="103"/>
      <c r="BL29" s="103"/>
      <c r="BM29" s="102">
        <f t="shared" si="22"/>
        <v>0</v>
      </c>
      <c r="BN29" s="102"/>
      <c r="BO29" s="103"/>
      <c r="BP29" s="103"/>
      <c r="BQ29" s="102">
        <f t="shared" si="23"/>
        <v>0</v>
      </c>
      <c r="BR29" s="102"/>
      <c r="BS29" s="103"/>
      <c r="BT29" s="103"/>
      <c r="BU29" s="102">
        <f t="shared" si="24"/>
        <v>0</v>
      </c>
      <c r="BV29" s="102"/>
      <c r="BW29" s="103"/>
      <c r="BX29" s="103"/>
      <c r="BY29" s="102">
        <f t="shared" si="25"/>
        <v>0</v>
      </c>
      <c r="BZ29" s="116"/>
    </row>
    <row r="30" ht="97.2" customHeight="1" spans="1:78">
      <c r="A30" s="13">
        <v>28</v>
      </c>
      <c r="B30" s="21" t="s">
        <v>31</v>
      </c>
      <c r="C30" s="24">
        <v>6</v>
      </c>
      <c r="D30" s="24">
        <v>10</v>
      </c>
      <c r="E30" s="483">
        <f t="shared" si="0"/>
        <v>0</v>
      </c>
      <c r="F30" s="18">
        <f t="shared" si="1"/>
        <v>21</v>
      </c>
      <c r="G30" s="35">
        <f t="shared" si="2"/>
        <v>-21</v>
      </c>
      <c r="H30" s="19">
        <f t="shared" si="3"/>
        <v>21</v>
      </c>
      <c r="I30" s="465">
        <f t="shared" si="26"/>
        <v>21</v>
      </c>
      <c r="J30" s="529">
        <f t="shared" si="4"/>
        <v>0</v>
      </c>
      <c r="K30" s="73">
        <v>0</v>
      </c>
      <c r="L30" s="210">
        <v>2</v>
      </c>
      <c r="M30" s="421">
        <f t="shared" si="30"/>
        <v>-2</v>
      </c>
      <c r="N30" s="429">
        <v>2</v>
      </c>
      <c r="O30" s="156">
        <f t="shared" si="28"/>
        <v>2</v>
      </c>
      <c r="P30" s="73">
        <v>0</v>
      </c>
      <c r="Q30" s="210">
        <v>2</v>
      </c>
      <c r="R30" s="421">
        <f t="shared" si="5"/>
        <v>-2</v>
      </c>
      <c r="S30" s="429">
        <v>2</v>
      </c>
      <c r="T30" s="156">
        <f t="shared" si="6"/>
        <v>2</v>
      </c>
      <c r="U30" s="73">
        <v>0</v>
      </c>
      <c r="V30" s="210">
        <v>8</v>
      </c>
      <c r="W30" s="421">
        <f t="shared" si="7"/>
        <v>-8</v>
      </c>
      <c r="X30" s="429">
        <v>8</v>
      </c>
      <c r="Y30" s="156">
        <f t="shared" si="8"/>
        <v>8</v>
      </c>
      <c r="Z30" s="73">
        <v>0</v>
      </c>
      <c r="AA30" s="210">
        <v>3</v>
      </c>
      <c r="AB30" s="421">
        <f t="shared" si="9"/>
        <v>-3</v>
      </c>
      <c r="AC30" s="429">
        <v>3</v>
      </c>
      <c r="AD30" s="156">
        <f t="shared" si="10"/>
        <v>3</v>
      </c>
      <c r="AE30" s="73">
        <v>0</v>
      </c>
      <c r="AF30" s="210">
        <v>2</v>
      </c>
      <c r="AG30" s="421">
        <f t="shared" si="11"/>
        <v>-2</v>
      </c>
      <c r="AH30" s="429">
        <v>2</v>
      </c>
      <c r="AI30" s="156">
        <f t="shared" si="12"/>
        <v>2</v>
      </c>
      <c r="AJ30" s="73">
        <v>0</v>
      </c>
      <c r="AK30" s="210">
        <v>1</v>
      </c>
      <c r="AL30" s="421">
        <f t="shared" si="13"/>
        <v>-1</v>
      </c>
      <c r="AM30" s="429">
        <v>1</v>
      </c>
      <c r="AN30" s="156">
        <f t="shared" si="14"/>
        <v>1</v>
      </c>
      <c r="AO30" s="73">
        <v>0</v>
      </c>
      <c r="AP30" s="210">
        <v>2</v>
      </c>
      <c r="AQ30" s="421">
        <f t="shared" si="29"/>
        <v>-2</v>
      </c>
      <c r="AR30" s="429">
        <v>2</v>
      </c>
      <c r="AS30" s="156">
        <f t="shared" si="16"/>
        <v>2</v>
      </c>
      <c r="AT30" s="73">
        <v>0</v>
      </c>
      <c r="AU30" s="210">
        <v>1</v>
      </c>
      <c r="AV30" s="421">
        <f t="shared" si="17"/>
        <v>-1</v>
      </c>
      <c r="AW30" s="429">
        <v>1</v>
      </c>
      <c r="AX30" s="156">
        <f t="shared" si="18"/>
        <v>1</v>
      </c>
      <c r="AY30" s="201"/>
      <c r="AZ30" s="98"/>
      <c r="BA30" s="102">
        <f t="shared" si="19"/>
        <v>0</v>
      </c>
      <c r="BB30" s="102"/>
      <c r="BC30" s="166"/>
      <c r="BD30" s="166"/>
      <c r="BE30" s="102">
        <f t="shared" si="20"/>
        <v>0</v>
      </c>
      <c r="BF30" s="102"/>
      <c r="BG30" s="166"/>
      <c r="BH30" s="166"/>
      <c r="BI30" s="102">
        <f t="shared" si="21"/>
        <v>0</v>
      </c>
      <c r="BJ30" s="102"/>
      <c r="BK30" s="166"/>
      <c r="BL30" s="166"/>
      <c r="BM30" s="102">
        <f t="shared" si="22"/>
        <v>0</v>
      </c>
      <c r="BN30" s="102"/>
      <c r="BO30" s="166"/>
      <c r="BP30" s="166"/>
      <c r="BQ30" s="102">
        <f t="shared" si="23"/>
        <v>0</v>
      </c>
      <c r="BR30" s="102"/>
      <c r="BS30" s="166"/>
      <c r="BT30" s="166"/>
      <c r="BU30" s="102">
        <f t="shared" si="24"/>
        <v>0</v>
      </c>
      <c r="BV30" s="102"/>
      <c r="BW30" s="166"/>
      <c r="BX30" s="166"/>
      <c r="BY30" s="102">
        <f t="shared" si="25"/>
        <v>0</v>
      </c>
      <c r="BZ30" s="13"/>
    </row>
    <row r="31" customHeight="1" spans="1:7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</row>
    <row r="32" customHeight="1" spans="1:7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customHeight="1" spans="1:7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customHeight="1" spans="1:7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customHeight="1" spans="1:7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customHeight="1" spans="1:7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</row>
    <row r="37" customHeight="1" spans="1:7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</row>
    <row r="38" customHeight="1" spans="1:7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</row>
    <row r="39" customHeight="1" spans="1:7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customHeight="1" spans="1:7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customHeight="1" spans="1:7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customHeight="1" spans="1:7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J21" activePane="bottomRight" state="frozen"/>
      <selection activeCell="B25" sqref="B25"/>
      <pageMargins left="0.7" right="0.7" top="0.75" bottom="0.75" header="0.3" footer="0.3"/>
      <headerFooter/>
    </customSheetView>
    <customSheetView guid="{DDA466F2-DEC4-4899-BCA4-70679764665E}" scale="80">
      <pane xSplit="9" ySplit="2" topLeftCell="J12" activePane="bottomRight" state="frozen"/>
      <selection activeCell="A20" sqref="$A20:$XFD20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>
      <selection activeCell="M9" sqref="M9"/>
      <pageMargins left="0.7" right="0.7" top="0.75" bottom="0.75" header="0.3" footer="0.3"/>
      <headerFooter/>
    </customSheetView>
    <customSheetView guid="{FE079330-EA52-4CE0-9E5A-80865C54CE2C}" scale="80">
      <pane xSplit="9" ySplit="2" topLeftCell="J3" activePane="bottomRight" state="frozen"/>
      <selection activeCell="B28" sqref="B28"/>
      <pageMargins left="0.7" right="0.7" top="0.75" bottom="0.75" header="0.3" footer="0.3"/>
      <headerFooter/>
    </customSheetView>
    <customSheetView guid="{F2E46030-49F3-46E6-9036-40A255D924CC}" scale="80">
      <pane xSplit="9" ySplit="2" topLeftCell="J12" activePane="bottomRight" state="frozen"/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B1"/>
    <mergeCell ref="BC1:BF1"/>
    <mergeCell ref="BG1:BJ1"/>
    <mergeCell ref="BK1:BN1"/>
    <mergeCell ref="BO1:BR1"/>
    <mergeCell ref="BS1:BV1"/>
    <mergeCell ref="BW1:BZ1"/>
    <mergeCell ref="J1:J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25" sqref="B25"/>
    </sheetView>
  </sheetViews>
  <sheetFormatPr defaultColWidth="9" defaultRowHeight="37.2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style="6" customWidth="1"/>
    <col min="7" max="9" width="5.66666666666667" style="6" customWidth="1"/>
    <col min="10" max="10" width="14.1047619047619" style="6" customWidth="1"/>
    <col min="11" max="12" width="5" style="6" customWidth="1"/>
    <col min="13" max="13" width="5.66666666666667" style="6" customWidth="1"/>
    <col min="14" max="15" width="5.66666666666667" style="204" customWidth="1"/>
    <col min="16" max="22" width="5.66666666666667" style="6" customWidth="1"/>
    <col min="23" max="25" width="5.33333333333333" style="6" customWidth="1"/>
    <col min="26" max="26" width="4.66666666666667" style="6" customWidth="1"/>
    <col min="27" max="27" width="5.88571428571429" style="6" customWidth="1"/>
    <col min="28" max="30" width="5.66666666666667" style="6" customWidth="1"/>
    <col min="31" max="31" width="6.33333333333333" style="6" customWidth="1"/>
    <col min="32" max="32" width="5.43809523809524" style="6" customWidth="1"/>
    <col min="33" max="37" width="5.33333333333333" style="6" customWidth="1"/>
    <col min="38" max="40" width="4.55238095238095" style="6" customWidth="1"/>
    <col min="41" max="42" width="5.43809523809524" style="6" customWidth="1"/>
    <col min="43" max="45" width="5.33333333333333" style="6" customWidth="1"/>
    <col min="46" max="47" width="5.55238095238095" style="6" customWidth="1"/>
    <col min="48" max="51" width="5.1047619047619" style="6" customWidth="1"/>
    <col min="52" max="53" width="5" style="6" customWidth="1"/>
    <col min="54" max="54" width="5.88571428571429" style="6" customWidth="1"/>
    <col min="55" max="55" width="5.33333333333333" style="6" customWidth="1"/>
    <col min="56" max="57" width="5.43809523809524" style="6" customWidth="1"/>
    <col min="58" max="59" width="5.43809523809524" customWidth="1"/>
    <col min="60" max="61" width="5.55238095238095" customWidth="1"/>
    <col min="62" max="66" width="5.43809523809524" customWidth="1"/>
    <col min="67" max="67" width="6.66666666666667" customWidth="1"/>
    <col min="68" max="69" width="5.88571428571429" customWidth="1"/>
    <col min="70" max="71" width="5.43809523809524" customWidth="1"/>
    <col min="72" max="73" width="6.1047619047619" customWidth="1"/>
    <col min="74" max="75" width="5.43809523809524" customWidth="1"/>
    <col min="76" max="77" width="5.88571428571429" customWidth="1"/>
  </cols>
  <sheetData>
    <row r="1" customHeight="1" spans="1:77">
      <c r="A1" s="107" t="s">
        <v>44</v>
      </c>
      <c r="B1" s="481"/>
      <c r="C1" s="481"/>
      <c r="D1" s="482"/>
      <c r="E1" s="458" t="s">
        <v>167</v>
      </c>
      <c r="F1" s="459"/>
      <c r="G1" s="459"/>
      <c r="H1" s="459"/>
      <c r="I1" s="461"/>
      <c r="J1" s="462" t="s">
        <v>46</v>
      </c>
      <c r="K1" s="146" t="s">
        <v>168</v>
      </c>
      <c r="L1" s="147"/>
      <c r="M1" s="147"/>
      <c r="N1" s="147"/>
      <c r="O1" s="131"/>
      <c r="P1" s="146" t="s">
        <v>169</v>
      </c>
      <c r="Q1" s="147"/>
      <c r="R1" s="147"/>
      <c r="S1" s="147"/>
      <c r="T1" s="131"/>
      <c r="U1" s="232" t="s">
        <v>170</v>
      </c>
      <c r="V1" s="233"/>
      <c r="W1" s="233"/>
      <c r="X1" s="233"/>
      <c r="Y1" s="211"/>
      <c r="Z1" s="484" t="s">
        <v>171</v>
      </c>
      <c r="AA1" s="485"/>
      <c r="AB1" s="485"/>
      <c r="AC1" s="485"/>
      <c r="AD1" s="197"/>
      <c r="AE1" s="232" t="s">
        <v>172</v>
      </c>
      <c r="AF1" s="233"/>
      <c r="AG1" s="233"/>
      <c r="AH1" s="233"/>
      <c r="AI1" s="211"/>
      <c r="AJ1" s="232" t="s">
        <v>173</v>
      </c>
      <c r="AK1" s="233"/>
      <c r="AL1" s="233"/>
      <c r="AM1" s="233"/>
      <c r="AN1" s="211"/>
      <c r="AO1" s="146" t="s">
        <v>174</v>
      </c>
      <c r="AP1" s="147"/>
      <c r="AQ1" s="147"/>
      <c r="AR1" s="147"/>
      <c r="AS1" s="131"/>
      <c r="AT1" s="147" t="s">
        <v>154</v>
      </c>
      <c r="AU1" s="147"/>
      <c r="AV1" s="147"/>
      <c r="AW1" s="131"/>
      <c r="AX1" s="146" t="s">
        <v>155</v>
      </c>
      <c r="AY1" s="147"/>
      <c r="AZ1" s="147"/>
      <c r="BA1" s="131"/>
      <c r="BB1" s="232" t="s">
        <v>156</v>
      </c>
      <c r="BC1" s="233"/>
      <c r="BD1" s="233"/>
      <c r="BE1" s="211"/>
      <c r="BF1" s="146" t="s">
        <v>113</v>
      </c>
      <c r="BG1" s="147"/>
      <c r="BH1" s="147"/>
      <c r="BI1" s="131"/>
      <c r="BJ1" s="232" t="s">
        <v>114</v>
      </c>
      <c r="BK1" s="233"/>
      <c r="BL1" s="233"/>
      <c r="BM1" s="211"/>
      <c r="BN1" s="232" t="s">
        <v>99</v>
      </c>
      <c r="BO1" s="233"/>
      <c r="BP1" s="233"/>
      <c r="BQ1" s="211"/>
      <c r="BR1" s="146" t="s">
        <v>82</v>
      </c>
      <c r="BS1" s="147"/>
      <c r="BT1" s="147"/>
      <c r="BU1" s="131"/>
      <c r="BV1" s="146" t="s">
        <v>61</v>
      </c>
      <c r="BW1" s="147"/>
      <c r="BX1" s="147"/>
      <c r="BY1" s="131"/>
    </row>
    <row r="2" customHeight="1" spans="1:77">
      <c r="A2" s="239" t="s">
        <v>1</v>
      </c>
      <c r="B2" s="240" t="s">
        <v>62</v>
      </c>
      <c r="C2" s="12" t="s">
        <v>63</v>
      </c>
      <c r="D2" s="12" t="s">
        <v>64</v>
      </c>
      <c r="E2" s="323" t="s">
        <v>35</v>
      </c>
      <c r="F2" s="323" t="s">
        <v>36</v>
      </c>
      <c r="G2" s="53" t="s">
        <v>37</v>
      </c>
      <c r="H2" s="323" t="s">
        <v>38</v>
      </c>
      <c r="I2" s="53" t="s">
        <v>39</v>
      </c>
      <c r="J2" s="445"/>
      <c r="K2" s="149" t="s">
        <v>35</v>
      </c>
      <c r="L2" s="149" t="s">
        <v>36</v>
      </c>
      <c r="M2" s="10" t="s">
        <v>37</v>
      </c>
      <c r="N2" s="149" t="s">
        <v>38</v>
      </c>
      <c r="O2" s="10" t="s">
        <v>39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39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39</v>
      </c>
      <c r="Z2" s="10" t="s">
        <v>35</v>
      </c>
      <c r="AA2" s="237" t="s">
        <v>36</v>
      </c>
      <c r="AB2" s="237" t="s">
        <v>37</v>
      </c>
      <c r="AC2" s="148" t="s">
        <v>38</v>
      </c>
      <c r="AD2" s="10" t="s">
        <v>39</v>
      </c>
      <c r="AE2" s="149" t="s">
        <v>35</v>
      </c>
      <c r="AF2" s="149" t="s">
        <v>36</v>
      </c>
      <c r="AG2" s="10" t="s">
        <v>37</v>
      </c>
      <c r="AH2" s="149" t="s">
        <v>38</v>
      </c>
      <c r="AI2" s="10" t="s">
        <v>39</v>
      </c>
      <c r="AJ2" s="149" t="s">
        <v>35</v>
      </c>
      <c r="AK2" s="149" t="s">
        <v>36</v>
      </c>
      <c r="AL2" s="10" t="s">
        <v>37</v>
      </c>
      <c r="AM2" s="149" t="s">
        <v>38</v>
      </c>
      <c r="AN2" s="10" t="s">
        <v>39</v>
      </c>
      <c r="AO2" s="149" t="s">
        <v>35</v>
      </c>
      <c r="AP2" s="149" t="s">
        <v>36</v>
      </c>
      <c r="AQ2" s="10" t="s">
        <v>37</v>
      </c>
      <c r="AR2" s="10" t="s">
        <v>38</v>
      </c>
      <c r="AS2" s="10" t="s">
        <v>39</v>
      </c>
      <c r="AT2" s="148" t="s">
        <v>35</v>
      </c>
      <c r="AU2" s="149" t="s">
        <v>36</v>
      </c>
      <c r="AV2" s="10" t="s">
        <v>37</v>
      </c>
      <c r="AW2" s="149" t="s">
        <v>38</v>
      </c>
      <c r="AX2" s="149" t="s">
        <v>35</v>
      </c>
      <c r="AY2" s="149" t="s">
        <v>36</v>
      </c>
      <c r="AZ2" s="10" t="s">
        <v>37</v>
      </c>
      <c r="BA2" s="149" t="s">
        <v>38</v>
      </c>
      <c r="BB2" s="149" t="s">
        <v>35</v>
      </c>
      <c r="BC2" s="149" t="s">
        <v>36</v>
      </c>
      <c r="BD2" s="239" t="s">
        <v>37</v>
      </c>
      <c r="BE2" s="148" t="s">
        <v>38</v>
      </c>
      <c r="BF2" s="240" t="s">
        <v>35</v>
      </c>
      <c r="BG2" s="10" t="s">
        <v>36</v>
      </c>
      <c r="BH2" s="149" t="s">
        <v>37</v>
      </c>
      <c r="BI2" s="149" t="s">
        <v>38</v>
      </c>
      <c r="BJ2" s="10" t="s">
        <v>35</v>
      </c>
      <c r="BK2" s="10" t="s">
        <v>36</v>
      </c>
      <c r="BL2" s="241" t="s">
        <v>37</v>
      </c>
      <c r="BM2" s="148" t="s">
        <v>38</v>
      </c>
      <c r="BN2" s="240" t="s">
        <v>35</v>
      </c>
      <c r="BO2" s="10" t="s">
        <v>36</v>
      </c>
      <c r="BP2" s="10" t="s">
        <v>37</v>
      </c>
      <c r="BQ2" s="10" t="s">
        <v>38</v>
      </c>
      <c r="BR2" s="148" t="s">
        <v>35</v>
      </c>
      <c r="BS2" s="10" t="s">
        <v>36</v>
      </c>
      <c r="BT2" s="149" t="s">
        <v>37</v>
      </c>
      <c r="BU2" s="149" t="s">
        <v>38</v>
      </c>
      <c r="BV2" s="10" t="s">
        <v>35</v>
      </c>
      <c r="BW2" s="10" t="s">
        <v>36</v>
      </c>
      <c r="BX2" s="149" t="s">
        <v>37</v>
      </c>
      <c r="BY2" s="10" t="s">
        <v>38</v>
      </c>
    </row>
    <row r="3" ht="120" customHeight="1" spans="1:82">
      <c r="A3" s="13">
        <v>1</v>
      </c>
      <c r="B3" s="14" t="s">
        <v>66</v>
      </c>
      <c r="C3" s="15">
        <v>10</v>
      </c>
      <c r="D3" s="109">
        <v>40</v>
      </c>
      <c r="E3" s="520">
        <f t="shared" ref="E3:E12" si="0">K3+P3+U3+Z3+AE3+AJ3+AO3+AT3+AX3+BB3+BF3+BJ3+BN3+BR3+BV3</f>
        <v>0</v>
      </c>
      <c r="F3" s="521">
        <f t="shared" ref="F3:F12" si="1">L3+Q3+V3+AA3+AF3+AK3+AP3+AU3+AY3+BC3+BG3+BK3+BO3+BS3+BW3</f>
        <v>51</v>
      </c>
      <c r="G3" s="521">
        <f t="shared" ref="G3:G12" si="2">M3+R3+W3+AB3+AG3+AL3+AQ3+AV3+AZ3+BD3+BH3+BL3+BP3+BT3+BX3</f>
        <v>-51</v>
      </c>
      <c r="H3" s="521">
        <f t="shared" ref="H3:H11" si="3">N3+S3+X3+AC3+AH3+AM3+AR3+AW3+BA3+BE3+BI3+BM3+BQ3+BU3+BY3</f>
        <v>51</v>
      </c>
      <c r="I3" s="523">
        <f>SUM(O3+T3+Y3+AD3+AI3+AN3+AS3)</f>
        <v>51</v>
      </c>
      <c r="J3" s="56">
        <f>E3+H3-F3</f>
        <v>0</v>
      </c>
      <c r="K3" s="257">
        <v>0</v>
      </c>
      <c r="L3" s="100">
        <v>4</v>
      </c>
      <c r="M3" s="102">
        <f>K3-L3</f>
        <v>-4</v>
      </c>
      <c r="N3" s="400">
        <v>4</v>
      </c>
      <c r="O3" s="55">
        <f>SUM(K3+N3)</f>
        <v>4</v>
      </c>
      <c r="P3" s="257">
        <v>0</v>
      </c>
      <c r="Q3" s="101">
        <v>3</v>
      </c>
      <c r="R3" s="102">
        <f t="shared" ref="R3:R29" si="4">P3-Q3</f>
        <v>-3</v>
      </c>
      <c r="S3" s="150">
        <v>3</v>
      </c>
      <c r="T3" s="151">
        <f t="shared" ref="T3:T30" si="5">SUM(P3+S3)</f>
        <v>3</v>
      </c>
      <c r="U3" s="257">
        <v>0</v>
      </c>
      <c r="V3" s="102">
        <v>7</v>
      </c>
      <c r="W3" s="102">
        <f t="shared" ref="W3:W29" si="6">U3-V3</f>
        <v>-7</v>
      </c>
      <c r="X3" s="400">
        <v>7</v>
      </c>
      <c r="Y3" s="55">
        <f t="shared" ref="Y3:Y30" si="7">SUM(U3+X3)</f>
        <v>7</v>
      </c>
      <c r="Z3" s="257">
        <v>0</v>
      </c>
      <c r="AA3" s="100">
        <v>6</v>
      </c>
      <c r="AB3" s="102">
        <f t="shared" ref="AB3:AB30" si="8">Z3-AA3</f>
        <v>-6</v>
      </c>
      <c r="AC3" s="400">
        <v>6</v>
      </c>
      <c r="AD3" s="55">
        <f t="shared" ref="AD3:AD30" si="9">SUM(Z3+AC3)</f>
        <v>6</v>
      </c>
      <c r="AE3" s="257">
        <v>0</v>
      </c>
      <c r="AF3" s="100">
        <v>23</v>
      </c>
      <c r="AG3" s="102">
        <f t="shared" ref="AG3:AG30" si="10">AE3-AF3</f>
        <v>-23</v>
      </c>
      <c r="AH3" s="100">
        <v>23</v>
      </c>
      <c r="AI3" s="55">
        <f t="shared" ref="AI3:AI30" si="11">SUM(AE3+AH3)</f>
        <v>23</v>
      </c>
      <c r="AJ3" s="257">
        <v>0</v>
      </c>
      <c r="AK3" s="100">
        <v>5</v>
      </c>
      <c r="AL3" s="102">
        <f t="shared" ref="AL3:AL30" si="12">AJ3-AK3</f>
        <v>-5</v>
      </c>
      <c r="AM3" s="400">
        <v>5</v>
      </c>
      <c r="AN3" s="55">
        <f t="shared" ref="AN3:AN30" si="13">SUM(AJ3+AM3)</f>
        <v>5</v>
      </c>
      <c r="AO3" s="257">
        <v>0</v>
      </c>
      <c r="AP3" s="100">
        <v>3</v>
      </c>
      <c r="AQ3" s="102">
        <f t="shared" ref="AQ3:AQ10" si="14">AO3-AP3</f>
        <v>-3</v>
      </c>
      <c r="AR3" s="150">
        <v>3</v>
      </c>
      <c r="AS3" s="55">
        <f t="shared" ref="AS3:AS30" si="15">SUM(AO3+AR3)</f>
        <v>3</v>
      </c>
      <c r="AT3" s="100"/>
      <c r="AU3" s="100"/>
      <c r="AV3" s="102">
        <f t="shared" ref="AV3:AV30" si="16">AT3-AU3</f>
        <v>0</v>
      </c>
      <c r="AW3" s="100"/>
      <c r="AX3" s="100"/>
      <c r="AY3" s="100"/>
      <c r="AZ3" s="102">
        <f t="shared" ref="AZ3:AZ30" si="17">AX3-AY3</f>
        <v>0</v>
      </c>
      <c r="BA3" s="100"/>
      <c r="BB3" s="100"/>
      <c r="BC3" s="101"/>
      <c r="BD3" s="102">
        <f t="shared" ref="BD3:BD30" si="18">BB3-BC3</f>
        <v>0</v>
      </c>
      <c r="BE3" s="102"/>
      <c r="BF3" s="102"/>
      <c r="BG3" s="102"/>
      <c r="BH3" s="102">
        <f t="shared" ref="BH3:BH30" si="19">BF3-BG3</f>
        <v>0</v>
      </c>
      <c r="BI3" s="102"/>
      <c r="BJ3" s="102"/>
      <c r="BK3" s="102"/>
      <c r="BL3" s="102">
        <f t="shared" ref="BL3:BL30" si="20">BJ3-BK3</f>
        <v>0</v>
      </c>
      <c r="BM3" s="102"/>
      <c r="BN3" s="102"/>
      <c r="BO3" s="102"/>
      <c r="BP3" s="102">
        <f t="shared" ref="BP3:BP30" si="21">BN3-BO3</f>
        <v>0</v>
      </c>
      <c r="BQ3" s="102"/>
      <c r="BR3" s="102"/>
      <c r="BS3" s="102"/>
      <c r="BT3" s="102">
        <f t="shared" ref="BT3:BT30" si="22">BR3-BS3</f>
        <v>0</v>
      </c>
      <c r="BU3" s="102"/>
      <c r="BV3" s="102"/>
      <c r="BW3" s="102"/>
      <c r="BX3" s="105">
        <f t="shared" ref="BX3:BX30" si="23">BV3-BW3</f>
        <v>0</v>
      </c>
      <c r="BY3" s="102"/>
      <c r="CC3" s="525"/>
      <c r="CD3" s="525"/>
    </row>
    <row r="4" ht="70.2" customHeight="1" spans="1:77">
      <c r="A4" s="13">
        <v>2</v>
      </c>
      <c r="B4" s="21" t="s">
        <v>67</v>
      </c>
      <c r="C4" s="710" t="s">
        <v>42</v>
      </c>
      <c r="D4" s="711" t="s">
        <v>42</v>
      </c>
      <c r="E4" s="172">
        <f t="shared" si="0"/>
        <v>0</v>
      </c>
      <c r="F4" s="173">
        <f t="shared" si="1"/>
        <v>73</v>
      </c>
      <c r="G4" s="173">
        <f t="shared" si="2"/>
        <v>-73</v>
      </c>
      <c r="H4" s="173">
        <f t="shared" si="3"/>
        <v>73</v>
      </c>
      <c r="I4" s="126">
        <f t="shared" ref="I4:I30" si="24">SUM(O4+T4+Y4+AD4+AI4+AN4+AS4)</f>
        <v>73</v>
      </c>
      <c r="J4" s="56">
        <f t="shared" ref="J4:J30" si="25">E4+H4-F4</f>
        <v>0</v>
      </c>
      <c r="K4" s="257">
        <v>0</v>
      </c>
      <c r="L4" s="100">
        <v>6</v>
      </c>
      <c r="M4" s="102">
        <f t="shared" ref="M4:M14" si="26">K4-L4</f>
        <v>-6</v>
      </c>
      <c r="N4" s="100">
        <v>6</v>
      </c>
      <c r="O4" s="55">
        <f t="shared" ref="O4:O30" si="27">SUM(K4+N4)</f>
        <v>6</v>
      </c>
      <c r="P4" s="257">
        <v>0</v>
      </c>
      <c r="Q4" s="101">
        <v>4</v>
      </c>
      <c r="R4" s="102">
        <f t="shared" si="4"/>
        <v>-4</v>
      </c>
      <c r="S4" s="102">
        <v>4</v>
      </c>
      <c r="T4" s="151">
        <f t="shared" si="5"/>
        <v>4</v>
      </c>
      <c r="U4" s="257">
        <v>0</v>
      </c>
      <c r="V4" s="102">
        <v>10</v>
      </c>
      <c r="W4" s="102">
        <f t="shared" si="6"/>
        <v>-10</v>
      </c>
      <c r="X4" s="400">
        <v>10</v>
      </c>
      <c r="Y4" s="55">
        <f t="shared" si="7"/>
        <v>10</v>
      </c>
      <c r="Z4" s="257">
        <v>0</v>
      </c>
      <c r="AA4" s="100">
        <v>8</v>
      </c>
      <c r="AB4" s="102">
        <f t="shared" si="8"/>
        <v>-8</v>
      </c>
      <c r="AC4" s="100">
        <v>8</v>
      </c>
      <c r="AD4" s="55">
        <f t="shared" si="9"/>
        <v>8</v>
      </c>
      <c r="AE4" s="257">
        <v>0</v>
      </c>
      <c r="AF4" s="100">
        <v>33</v>
      </c>
      <c r="AG4" s="102">
        <f t="shared" si="10"/>
        <v>-33</v>
      </c>
      <c r="AH4" s="100">
        <v>33</v>
      </c>
      <c r="AI4" s="55">
        <f t="shared" si="11"/>
        <v>33</v>
      </c>
      <c r="AJ4" s="257">
        <v>0</v>
      </c>
      <c r="AK4" s="100">
        <v>7</v>
      </c>
      <c r="AL4" s="102">
        <f t="shared" si="12"/>
        <v>-7</v>
      </c>
      <c r="AM4" s="100">
        <v>7</v>
      </c>
      <c r="AN4" s="55">
        <f t="shared" si="13"/>
        <v>7</v>
      </c>
      <c r="AO4" s="257">
        <v>0</v>
      </c>
      <c r="AP4" s="100">
        <v>5</v>
      </c>
      <c r="AQ4" s="102">
        <f t="shared" si="14"/>
        <v>-5</v>
      </c>
      <c r="AR4" s="125">
        <v>5</v>
      </c>
      <c r="AS4" s="55">
        <f t="shared" si="15"/>
        <v>5</v>
      </c>
      <c r="AT4" s="100"/>
      <c r="AU4" s="100"/>
      <c r="AV4" s="102">
        <f t="shared" si="16"/>
        <v>0</v>
      </c>
      <c r="AW4" s="100"/>
      <c r="AX4" s="100"/>
      <c r="AY4" s="100"/>
      <c r="AZ4" s="102">
        <f t="shared" si="17"/>
        <v>0</v>
      </c>
      <c r="BA4" s="100"/>
      <c r="BB4" s="100"/>
      <c r="BC4" s="101"/>
      <c r="BD4" s="102">
        <f t="shared" si="18"/>
        <v>0</v>
      </c>
      <c r="BE4" s="102"/>
      <c r="BF4" s="102"/>
      <c r="BG4" s="102"/>
      <c r="BH4" s="102">
        <f t="shared" si="19"/>
        <v>0</v>
      </c>
      <c r="BI4" s="102"/>
      <c r="BJ4" s="102"/>
      <c r="BK4" s="102"/>
      <c r="BL4" s="102">
        <f t="shared" si="20"/>
        <v>0</v>
      </c>
      <c r="BM4" s="102"/>
      <c r="BN4" s="102"/>
      <c r="BO4" s="102"/>
      <c r="BP4" s="102">
        <f t="shared" si="21"/>
        <v>0</v>
      </c>
      <c r="BQ4" s="102"/>
      <c r="BR4" s="102"/>
      <c r="BS4" s="102"/>
      <c r="BT4" s="102">
        <f t="shared" si="22"/>
        <v>0</v>
      </c>
      <c r="BU4" s="102"/>
      <c r="BV4" s="102"/>
      <c r="BW4" s="102"/>
      <c r="BX4" s="105">
        <f t="shared" si="23"/>
        <v>0</v>
      </c>
      <c r="BY4" s="57"/>
    </row>
    <row r="5" ht="43.8" customHeight="1" spans="1:77">
      <c r="A5" s="13">
        <v>3</v>
      </c>
      <c r="B5" s="21" t="s">
        <v>6</v>
      </c>
      <c r="C5" s="24">
        <v>4</v>
      </c>
      <c r="D5" s="111">
        <v>35</v>
      </c>
      <c r="E5" s="172">
        <f t="shared" si="0"/>
        <v>126</v>
      </c>
      <c r="F5" s="173">
        <f t="shared" si="1"/>
        <v>257</v>
      </c>
      <c r="G5" s="173">
        <f t="shared" si="2"/>
        <v>-131</v>
      </c>
      <c r="H5" s="173">
        <f t="shared" si="3"/>
        <v>131</v>
      </c>
      <c r="I5" s="126">
        <f t="shared" si="24"/>
        <v>257</v>
      </c>
      <c r="J5" s="56">
        <f t="shared" si="25"/>
        <v>0</v>
      </c>
      <c r="K5" s="257">
        <v>14</v>
      </c>
      <c r="L5" s="100">
        <v>18</v>
      </c>
      <c r="M5" s="102">
        <f t="shared" si="26"/>
        <v>-4</v>
      </c>
      <c r="N5" s="100">
        <v>4</v>
      </c>
      <c r="O5" s="55">
        <f t="shared" si="27"/>
        <v>18</v>
      </c>
      <c r="P5" s="257">
        <v>4</v>
      </c>
      <c r="Q5" s="101">
        <v>14</v>
      </c>
      <c r="R5" s="102">
        <f t="shared" si="4"/>
        <v>-10</v>
      </c>
      <c r="S5" s="150">
        <v>10</v>
      </c>
      <c r="T5" s="151">
        <f t="shared" si="5"/>
        <v>14</v>
      </c>
      <c r="U5" s="257">
        <v>2</v>
      </c>
      <c r="V5" s="102">
        <v>31</v>
      </c>
      <c r="W5" s="102">
        <f t="shared" si="6"/>
        <v>-29</v>
      </c>
      <c r="X5" s="400">
        <v>29</v>
      </c>
      <c r="Y5" s="55">
        <f t="shared" si="7"/>
        <v>31</v>
      </c>
      <c r="Z5" s="257">
        <v>19</v>
      </c>
      <c r="AA5" s="100">
        <v>27</v>
      </c>
      <c r="AB5" s="102">
        <f t="shared" si="8"/>
        <v>-8</v>
      </c>
      <c r="AC5" s="400">
        <v>8</v>
      </c>
      <c r="AD5" s="55">
        <f t="shared" si="9"/>
        <v>27</v>
      </c>
      <c r="AE5" s="257">
        <v>68</v>
      </c>
      <c r="AF5" s="100">
        <v>131</v>
      </c>
      <c r="AG5" s="102">
        <f t="shared" si="10"/>
        <v>-63</v>
      </c>
      <c r="AH5" s="100">
        <v>63</v>
      </c>
      <c r="AI5" s="55">
        <f t="shared" si="11"/>
        <v>131</v>
      </c>
      <c r="AJ5" s="257">
        <v>17</v>
      </c>
      <c r="AK5" s="100">
        <v>23</v>
      </c>
      <c r="AL5" s="102">
        <f t="shared" si="12"/>
        <v>-6</v>
      </c>
      <c r="AM5" s="400">
        <v>6</v>
      </c>
      <c r="AN5" s="55">
        <f t="shared" si="13"/>
        <v>23</v>
      </c>
      <c r="AO5" s="257">
        <v>2</v>
      </c>
      <c r="AP5" s="100">
        <v>13</v>
      </c>
      <c r="AQ5" s="102">
        <f t="shared" si="14"/>
        <v>-11</v>
      </c>
      <c r="AR5" s="125">
        <v>11</v>
      </c>
      <c r="AS5" s="55">
        <f t="shared" si="15"/>
        <v>13</v>
      </c>
      <c r="AT5" s="100"/>
      <c r="AU5" s="100"/>
      <c r="AV5" s="102">
        <f t="shared" si="16"/>
        <v>0</v>
      </c>
      <c r="AW5" s="100"/>
      <c r="AX5" s="100"/>
      <c r="AY5" s="100"/>
      <c r="AZ5" s="102">
        <f t="shared" si="17"/>
        <v>0</v>
      </c>
      <c r="BA5" s="100"/>
      <c r="BB5" s="100"/>
      <c r="BC5" s="101"/>
      <c r="BD5" s="102">
        <f t="shared" si="18"/>
        <v>0</v>
      </c>
      <c r="BE5" s="102"/>
      <c r="BF5" s="102"/>
      <c r="BG5" s="102"/>
      <c r="BH5" s="102">
        <f t="shared" si="19"/>
        <v>0</v>
      </c>
      <c r="BI5" s="102"/>
      <c r="BJ5" s="102"/>
      <c r="BK5" s="102"/>
      <c r="BL5" s="102">
        <f t="shared" si="20"/>
        <v>0</v>
      </c>
      <c r="BM5" s="102"/>
      <c r="BN5" s="102"/>
      <c r="BO5" s="102"/>
      <c r="BP5" s="102">
        <f t="shared" si="21"/>
        <v>0</v>
      </c>
      <c r="BQ5" s="102"/>
      <c r="BR5" s="102"/>
      <c r="BS5" s="102"/>
      <c r="BT5" s="102">
        <f t="shared" si="22"/>
        <v>0</v>
      </c>
      <c r="BU5" s="102"/>
      <c r="BV5" s="102"/>
      <c r="BW5" s="102"/>
      <c r="BX5" s="105">
        <f t="shared" si="23"/>
        <v>0</v>
      </c>
      <c r="BY5" s="57"/>
    </row>
    <row r="6" customHeight="1" spans="1:77">
      <c r="A6" s="13">
        <v>4</v>
      </c>
      <c r="B6" s="21" t="s">
        <v>7</v>
      </c>
      <c r="C6" s="24">
        <v>8</v>
      </c>
      <c r="D6" s="111">
        <v>25</v>
      </c>
      <c r="E6" s="172">
        <f t="shared" si="0"/>
        <v>120</v>
      </c>
      <c r="F6" s="173">
        <f t="shared" si="1"/>
        <v>184</v>
      </c>
      <c r="G6" s="173">
        <f t="shared" si="2"/>
        <v>-64</v>
      </c>
      <c r="H6" s="173">
        <f t="shared" si="3"/>
        <v>66</v>
      </c>
      <c r="I6" s="126">
        <f t="shared" si="24"/>
        <v>186</v>
      </c>
      <c r="J6" s="56">
        <f t="shared" si="25"/>
        <v>2</v>
      </c>
      <c r="K6" s="257">
        <v>18</v>
      </c>
      <c r="L6" s="100">
        <v>16</v>
      </c>
      <c r="M6" s="102">
        <f t="shared" si="26"/>
        <v>2</v>
      </c>
      <c r="N6" s="100">
        <v>0</v>
      </c>
      <c r="O6" s="55">
        <f t="shared" si="27"/>
        <v>18</v>
      </c>
      <c r="P6" s="257">
        <v>6</v>
      </c>
      <c r="Q6" s="101">
        <v>12</v>
      </c>
      <c r="R6" s="102">
        <f t="shared" si="4"/>
        <v>-6</v>
      </c>
      <c r="S6" s="150">
        <v>6</v>
      </c>
      <c r="T6" s="151">
        <f t="shared" si="5"/>
        <v>12</v>
      </c>
      <c r="U6" s="257">
        <v>1</v>
      </c>
      <c r="V6" s="102">
        <v>26</v>
      </c>
      <c r="W6" s="102">
        <f t="shared" si="6"/>
        <v>-25</v>
      </c>
      <c r="X6" s="400">
        <v>25</v>
      </c>
      <c r="Y6" s="55">
        <f t="shared" si="7"/>
        <v>26</v>
      </c>
      <c r="Z6" s="257">
        <v>16</v>
      </c>
      <c r="AA6" s="100">
        <v>20</v>
      </c>
      <c r="AB6" s="102">
        <f t="shared" si="8"/>
        <v>-4</v>
      </c>
      <c r="AC6" s="400">
        <v>4</v>
      </c>
      <c r="AD6" s="55">
        <f t="shared" si="9"/>
        <v>20</v>
      </c>
      <c r="AE6" s="257">
        <v>59</v>
      </c>
      <c r="AF6" s="100">
        <v>83</v>
      </c>
      <c r="AG6" s="102">
        <f t="shared" si="10"/>
        <v>-24</v>
      </c>
      <c r="AH6" s="400">
        <v>24</v>
      </c>
      <c r="AI6" s="55">
        <f t="shared" si="11"/>
        <v>83</v>
      </c>
      <c r="AJ6" s="257">
        <v>16</v>
      </c>
      <c r="AK6" s="100">
        <v>17</v>
      </c>
      <c r="AL6" s="102">
        <f t="shared" si="12"/>
        <v>-1</v>
      </c>
      <c r="AM6" s="400">
        <v>1</v>
      </c>
      <c r="AN6" s="55">
        <f t="shared" si="13"/>
        <v>17</v>
      </c>
      <c r="AO6" s="257">
        <v>4</v>
      </c>
      <c r="AP6" s="100">
        <v>10</v>
      </c>
      <c r="AQ6" s="102">
        <f t="shared" si="14"/>
        <v>-6</v>
      </c>
      <c r="AR6" s="125">
        <v>6</v>
      </c>
      <c r="AS6" s="55">
        <f t="shared" si="15"/>
        <v>10</v>
      </c>
      <c r="AT6" s="100"/>
      <c r="AU6" s="100"/>
      <c r="AV6" s="102">
        <f t="shared" si="16"/>
        <v>0</v>
      </c>
      <c r="AW6" s="100"/>
      <c r="AX6" s="100"/>
      <c r="AY6" s="100"/>
      <c r="AZ6" s="102">
        <f t="shared" si="17"/>
        <v>0</v>
      </c>
      <c r="BA6" s="100"/>
      <c r="BB6" s="100"/>
      <c r="BC6" s="101"/>
      <c r="BD6" s="102">
        <f t="shared" si="18"/>
        <v>0</v>
      </c>
      <c r="BE6" s="102"/>
      <c r="BF6" s="102"/>
      <c r="BG6" s="102"/>
      <c r="BH6" s="102">
        <f t="shared" si="19"/>
        <v>0</v>
      </c>
      <c r="BI6" s="102"/>
      <c r="BJ6" s="102"/>
      <c r="BK6" s="102"/>
      <c r="BL6" s="102">
        <f t="shared" si="20"/>
        <v>0</v>
      </c>
      <c r="BM6" s="102"/>
      <c r="BN6" s="102"/>
      <c r="BO6" s="102"/>
      <c r="BP6" s="102">
        <f t="shared" si="21"/>
        <v>0</v>
      </c>
      <c r="BQ6" s="102"/>
      <c r="BR6" s="102"/>
      <c r="BS6" s="102"/>
      <c r="BT6" s="102">
        <f t="shared" si="22"/>
        <v>0</v>
      </c>
      <c r="BU6" s="102"/>
      <c r="BV6" s="102"/>
      <c r="BW6" s="102"/>
      <c r="BX6" s="105">
        <f t="shared" si="23"/>
        <v>0</v>
      </c>
      <c r="BY6" s="57"/>
    </row>
    <row r="7" customHeight="1" spans="1:77">
      <c r="A7" s="24">
        <v>5</v>
      </c>
      <c r="B7" s="21" t="s">
        <v>8</v>
      </c>
      <c r="C7" s="24">
        <v>20</v>
      </c>
      <c r="D7" s="111">
        <v>50</v>
      </c>
      <c r="E7" s="172">
        <f t="shared" si="0"/>
        <v>188</v>
      </c>
      <c r="F7" s="173">
        <f t="shared" si="1"/>
        <v>344</v>
      </c>
      <c r="G7" s="173">
        <f t="shared" si="2"/>
        <v>-156</v>
      </c>
      <c r="H7" s="173">
        <f t="shared" si="3"/>
        <v>156</v>
      </c>
      <c r="I7" s="126">
        <f t="shared" si="24"/>
        <v>344</v>
      </c>
      <c r="J7" s="56">
        <f t="shared" si="25"/>
        <v>0</v>
      </c>
      <c r="K7" s="158">
        <v>21</v>
      </c>
      <c r="L7" s="67">
        <v>26</v>
      </c>
      <c r="M7" s="102">
        <f t="shared" si="26"/>
        <v>-5</v>
      </c>
      <c r="N7" s="150">
        <v>5</v>
      </c>
      <c r="O7" s="151">
        <f t="shared" si="27"/>
        <v>26</v>
      </c>
      <c r="P7" s="158">
        <v>5</v>
      </c>
      <c r="Q7" s="67">
        <v>19</v>
      </c>
      <c r="R7" s="102">
        <f t="shared" si="4"/>
        <v>-14</v>
      </c>
      <c r="S7" s="150">
        <v>14</v>
      </c>
      <c r="T7" s="151">
        <f t="shared" si="5"/>
        <v>19</v>
      </c>
      <c r="U7" s="158">
        <v>4</v>
      </c>
      <c r="V7" s="67">
        <v>42</v>
      </c>
      <c r="W7" s="102">
        <f t="shared" si="6"/>
        <v>-38</v>
      </c>
      <c r="X7" s="150">
        <v>38</v>
      </c>
      <c r="Y7" s="151">
        <f t="shared" si="7"/>
        <v>42</v>
      </c>
      <c r="Z7" s="158">
        <v>24</v>
      </c>
      <c r="AA7" s="67">
        <v>35</v>
      </c>
      <c r="AB7" s="102">
        <f t="shared" si="8"/>
        <v>-11</v>
      </c>
      <c r="AC7" s="150">
        <v>11</v>
      </c>
      <c r="AD7" s="151">
        <f t="shared" si="9"/>
        <v>35</v>
      </c>
      <c r="AE7" s="158">
        <v>106</v>
      </c>
      <c r="AF7" s="67">
        <v>174</v>
      </c>
      <c r="AG7" s="102">
        <f t="shared" si="10"/>
        <v>-68</v>
      </c>
      <c r="AH7" s="102">
        <v>68</v>
      </c>
      <c r="AI7" s="151">
        <f t="shared" si="11"/>
        <v>174</v>
      </c>
      <c r="AJ7" s="158">
        <v>28</v>
      </c>
      <c r="AK7" s="67">
        <v>31</v>
      </c>
      <c r="AL7" s="102">
        <f t="shared" si="12"/>
        <v>-3</v>
      </c>
      <c r="AM7" s="150">
        <v>3</v>
      </c>
      <c r="AN7" s="151">
        <f t="shared" si="13"/>
        <v>31</v>
      </c>
      <c r="AO7" s="158">
        <v>0</v>
      </c>
      <c r="AP7" s="67">
        <v>17</v>
      </c>
      <c r="AQ7" s="102">
        <f t="shared" si="14"/>
        <v>-17</v>
      </c>
      <c r="AR7" s="125">
        <v>17</v>
      </c>
      <c r="AS7" s="126">
        <f t="shared" si="15"/>
        <v>17</v>
      </c>
      <c r="AT7" s="218"/>
      <c r="AU7" s="96"/>
      <c r="AV7" s="102">
        <f t="shared" si="16"/>
        <v>0</v>
      </c>
      <c r="AW7" s="102"/>
      <c r="AX7" s="96"/>
      <c r="AY7" s="96"/>
      <c r="AZ7" s="102">
        <f t="shared" si="17"/>
        <v>0</v>
      </c>
      <c r="BA7" s="102"/>
      <c r="BB7" s="96"/>
      <c r="BC7" s="96"/>
      <c r="BD7" s="102">
        <f t="shared" si="18"/>
        <v>0</v>
      </c>
      <c r="BE7" s="102"/>
      <c r="BF7" s="103"/>
      <c r="BG7" s="103"/>
      <c r="BH7" s="102">
        <f t="shared" si="19"/>
        <v>0</v>
      </c>
      <c r="BI7" s="102"/>
      <c r="BJ7" s="103"/>
      <c r="BK7" s="103"/>
      <c r="BL7" s="102">
        <f t="shared" si="20"/>
        <v>0</v>
      </c>
      <c r="BM7" s="102"/>
      <c r="BN7" s="103"/>
      <c r="BO7" s="103"/>
      <c r="BP7" s="102">
        <f t="shared" si="21"/>
        <v>0</v>
      </c>
      <c r="BQ7" s="102"/>
      <c r="BR7" s="103"/>
      <c r="BS7" s="103"/>
      <c r="BT7" s="102">
        <f t="shared" si="22"/>
        <v>0</v>
      </c>
      <c r="BU7" s="102"/>
      <c r="BV7" s="103"/>
      <c r="BW7" s="103"/>
      <c r="BX7" s="105">
        <f t="shared" si="23"/>
        <v>0</v>
      </c>
      <c r="BY7" s="57"/>
    </row>
    <row r="8" customHeight="1" spans="1:77">
      <c r="A8" s="26">
        <v>6</v>
      </c>
      <c r="B8" s="21" t="s">
        <v>9</v>
      </c>
      <c r="C8" s="24">
        <v>8</v>
      </c>
      <c r="D8" s="111">
        <v>35</v>
      </c>
      <c r="E8" s="172">
        <f t="shared" si="0"/>
        <v>157</v>
      </c>
      <c r="F8" s="173">
        <f t="shared" si="1"/>
        <v>227</v>
      </c>
      <c r="G8" s="173">
        <f t="shared" si="2"/>
        <v>-70</v>
      </c>
      <c r="H8" s="173">
        <f t="shared" si="3"/>
        <v>74</v>
      </c>
      <c r="I8" s="126">
        <f t="shared" si="24"/>
        <v>231</v>
      </c>
      <c r="J8" s="56">
        <f t="shared" si="25"/>
        <v>4</v>
      </c>
      <c r="K8" s="158">
        <v>21</v>
      </c>
      <c r="L8" s="67">
        <v>18</v>
      </c>
      <c r="M8" s="102">
        <f t="shared" si="26"/>
        <v>3</v>
      </c>
      <c r="N8" s="102">
        <v>0</v>
      </c>
      <c r="O8" s="151">
        <f t="shared" si="27"/>
        <v>21</v>
      </c>
      <c r="P8" s="158">
        <v>6</v>
      </c>
      <c r="Q8" s="67">
        <v>14</v>
      </c>
      <c r="R8" s="102">
        <f t="shared" si="4"/>
        <v>-8</v>
      </c>
      <c r="S8" s="150">
        <v>8</v>
      </c>
      <c r="T8" s="151">
        <f t="shared" si="5"/>
        <v>14</v>
      </c>
      <c r="U8" s="158">
        <v>2</v>
      </c>
      <c r="V8" s="67">
        <v>31</v>
      </c>
      <c r="W8" s="102">
        <f t="shared" si="6"/>
        <v>-29</v>
      </c>
      <c r="X8" s="150">
        <v>29</v>
      </c>
      <c r="Y8" s="151">
        <f t="shared" si="7"/>
        <v>31</v>
      </c>
      <c r="Z8" s="158">
        <v>21</v>
      </c>
      <c r="AA8" s="67">
        <v>25</v>
      </c>
      <c r="AB8" s="102">
        <f t="shared" si="8"/>
        <v>-4</v>
      </c>
      <c r="AC8" s="150">
        <v>4</v>
      </c>
      <c r="AD8" s="151">
        <f t="shared" si="9"/>
        <v>25</v>
      </c>
      <c r="AE8" s="158">
        <v>81</v>
      </c>
      <c r="AF8" s="67">
        <v>105</v>
      </c>
      <c r="AG8" s="102">
        <f t="shared" si="10"/>
        <v>-24</v>
      </c>
      <c r="AH8" s="150">
        <v>24</v>
      </c>
      <c r="AI8" s="151">
        <f t="shared" si="11"/>
        <v>105</v>
      </c>
      <c r="AJ8" s="158">
        <v>22</v>
      </c>
      <c r="AK8" s="67">
        <v>21</v>
      </c>
      <c r="AL8" s="102">
        <f t="shared" si="12"/>
        <v>1</v>
      </c>
      <c r="AM8" s="102">
        <v>0</v>
      </c>
      <c r="AN8" s="151">
        <f t="shared" si="13"/>
        <v>22</v>
      </c>
      <c r="AO8" s="158">
        <v>4</v>
      </c>
      <c r="AP8" s="67">
        <v>13</v>
      </c>
      <c r="AQ8" s="102">
        <f t="shared" si="14"/>
        <v>-9</v>
      </c>
      <c r="AR8" s="125">
        <v>9</v>
      </c>
      <c r="AS8" s="126">
        <f t="shared" si="15"/>
        <v>13</v>
      </c>
      <c r="AT8" s="218"/>
      <c r="AU8" s="96"/>
      <c r="AV8" s="102">
        <f t="shared" si="16"/>
        <v>0</v>
      </c>
      <c r="AW8" s="102"/>
      <c r="AX8" s="96"/>
      <c r="AY8" s="96"/>
      <c r="AZ8" s="102">
        <f t="shared" si="17"/>
        <v>0</v>
      </c>
      <c r="BA8" s="102"/>
      <c r="BB8" s="96"/>
      <c r="BC8" s="96"/>
      <c r="BD8" s="102">
        <f t="shared" si="18"/>
        <v>0</v>
      </c>
      <c r="BE8" s="102"/>
      <c r="BF8" s="103"/>
      <c r="BG8" s="103"/>
      <c r="BH8" s="102">
        <f t="shared" si="19"/>
        <v>0</v>
      </c>
      <c r="BI8" s="102"/>
      <c r="BJ8" s="103"/>
      <c r="BK8" s="103"/>
      <c r="BL8" s="102">
        <f t="shared" si="20"/>
        <v>0</v>
      </c>
      <c r="BM8" s="102"/>
      <c r="BN8" s="103"/>
      <c r="BO8" s="103"/>
      <c r="BP8" s="102">
        <f t="shared" si="21"/>
        <v>0</v>
      </c>
      <c r="BQ8" s="102"/>
      <c r="BR8" s="103"/>
      <c r="BS8" s="103"/>
      <c r="BT8" s="102">
        <f t="shared" si="22"/>
        <v>0</v>
      </c>
      <c r="BU8" s="102"/>
      <c r="BV8" s="103"/>
      <c r="BW8" s="103"/>
      <c r="BX8" s="105">
        <f t="shared" si="23"/>
        <v>0</v>
      </c>
      <c r="BY8" s="57"/>
    </row>
    <row r="9" customHeight="1" spans="1:77">
      <c r="A9" s="112">
        <v>7</v>
      </c>
      <c r="B9" s="21" t="s">
        <v>10</v>
      </c>
      <c r="C9" s="24">
        <v>8</v>
      </c>
      <c r="D9" s="111">
        <v>30</v>
      </c>
      <c r="E9" s="172">
        <f t="shared" si="0"/>
        <v>56</v>
      </c>
      <c r="F9" s="173">
        <f t="shared" si="1"/>
        <v>114</v>
      </c>
      <c r="G9" s="173">
        <f t="shared" si="2"/>
        <v>-58</v>
      </c>
      <c r="H9" s="173">
        <f t="shared" si="3"/>
        <v>61</v>
      </c>
      <c r="I9" s="126">
        <f t="shared" si="24"/>
        <v>117</v>
      </c>
      <c r="J9" s="56">
        <f t="shared" si="25"/>
        <v>3</v>
      </c>
      <c r="K9" s="31">
        <v>4</v>
      </c>
      <c r="L9" s="39">
        <v>10</v>
      </c>
      <c r="M9" s="102">
        <f t="shared" si="26"/>
        <v>-6</v>
      </c>
      <c r="N9" s="102">
        <v>6</v>
      </c>
      <c r="O9" s="151">
        <f t="shared" si="27"/>
        <v>10</v>
      </c>
      <c r="P9" s="31">
        <v>0</v>
      </c>
      <c r="Q9" s="39">
        <v>8</v>
      </c>
      <c r="R9" s="102">
        <f t="shared" si="4"/>
        <v>-8</v>
      </c>
      <c r="S9" s="150">
        <v>8</v>
      </c>
      <c r="T9" s="151">
        <f t="shared" si="5"/>
        <v>8</v>
      </c>
      <c r="U9" s="31">
        <v>2</v>
      </c>
      <c r="V9" s="39">
        <v>17</v>
      </c>
      <c r="W9" s="102">
        <f t="shared" si="6"/>
        <v>-15</v>
      </c>
      <c r="X9" s="150">
        <v>15</v>
      </c>
      <c r="Y9" s="151">
        <f t="shared" si="7"/>
        <v>17</v>
      </c>
      <c r="Z9" s="31">
        <v>0</v>
      </c>
      <c r="AA9" s="39">
        <v>12</v>
      </c>
      <c r="AB9" s="102">
        <f t="shared" si="8"/>
        <v>-12</v>
      </c>
      <c r="AC9" s="150">
        <v>12</v>
      </c>
      <c r="AD9" s="151">
        <f t="shared" si="9"/>
        <v>12</v>
      </c>
      <c r="AE9" s="31">
        <v>39</v>
      </c>
      <c r="AF9" s="39">
        <v>50</v>
      </c>
      <c r="AG9" s="102">
        <f t="shared" si="10"/>
        <v>-11</v>
      </c>
      <c r="AH9" s="102">
        <v>14</v>
      </c>
      <c r="AI9" s="151">
        <f t="shared" si="11"/>
        <v>53</v>
      </c>
      <c r="AJ9" s="31">
        <v>11</v>
      </c>
      <c r="AK9" s="39">
        <v>11</v>
      </c>
      <c r="AL9" s="102">
        <f t="shared" si="12"/>
        <v>0</v>
      </c>
      <c r="AM9" s="102">
        <v>0</v>
      </c>
      <c r="AN9" s="151">
        <f t="shared" si="13"/>
        <v>11</v>
      </c>
      <c r="AO9" s="31">
        <v>0</v>
      </c>
      <c r="AP9" s="39">
        <v>6</v>
      </c>
      <c r="AQ9" s="102">
        <f t="shared" si="14"/>
        <v>-6</v>
      </c>
      <c r="AR9" s="125">
        <v>6</v>
      </c>
      <c r="AS9" s="126">
        <f t="shared" si="15"/>
        <v>6</v>
      </c>
      <c r="AT9" s="271"/>
      <c r="AU9" s="136"/>
      <c r="AV9" s="102">
        <f t="shared" si="16"/>
        <v>0</v>
      </c>
      <c r="AW9" s="102"/>
      <c r="AX9" s="136"/>
      <c r="AY9" s="136"/>
      <c r="AZ9" s="102">
        <f t="shared" si="17"/>
        <v>0</v>
      </c>
      <c r="BA9" s="102"/>
      <c r="BB9" s="136"/>
      <c r="BC9" s="136"/>
      <c r="BD9" s="102">
        <f t="shared" si="18"/>
        <v>0</v>
      </c>
      <c r="BE9" s="102"/>
      <c r="BF9" s="136"/>
      <c r="BG9" s="136"/>
      <c r="BH9" s="102">
        <f t="shared" si="19"/>
        <v>0</v>
      </c>
      <c r="BI9" s="102"/>
      <c r="BJ9" s="136"/>
      <c r="BK9" s="136"/>
      <c r="BL9" s="102">
        <f t="shared" si="20"/>
        <v>0</v>
      </c>
      <c r="BM9" s="102"/>
      <c r="BN9" s="136"/>
      <c r="BO9" s="136"/>
      <c r="BP9" s="102">
        <f t="shared" si="21"/>
        <v>0</v>
      </c>
      <c r="BQ9" s="102"/>
      <c r="BR9" s="136"/>
      <c r="BS9" s="136"/>
      <c r="BT9" s="102">
        <f t="shared" si="22"/>
        <v>0</v>
      </c>
      <c r="BU9" s="102"/>
      <c r="BV9" s="136"/>
      <c r="BW9" s="136"/>
      <c r="BX9" s="105">
        <f t="shared" si="23"/>
        <v>0</v>
      </c>
      <c r="BY9" s="57"/>
    </row>
    <row r="10" customHeight="1" spans="1:77">
      <c r="A10" s="113">
        <v>8</v>
      </c>
      <c r="B10" s="28" t="s">
        <v>11</v>
      </c>
      <c r="C10" s="29">
        <v>20</v>
      </c>
      <c r="D10" s="114">
        <v>30</v>
      </c>
      <c r="E10" s="172">
        <f t="shared" si="0"/>
        <v>96</v>
      </c>
      <c r="F10" s="173">
        <f t="shared" si="1"/>
        <v>111</v>
      </c>
      <c r="G10" s="173">
        <f t="shared" si="2"/>
        <v>-15</v>
      </c>
      <c r="H10" s="173">
        <f t="shared" si="3"/>
        <v>41</v>
      </c>
      <c r="I10" s="126">
        <f t="shared" si="24"/>
        <v>137</v>
      </c>
      <c r="J10" s="56">
        <f t="shared" si="25"/>
        <v>26</v>
      </c>
      <c r="K10" s="31">
        <v>0</v>
      </c>
      <c r="L10" s="39">
        <v>6</v>
      </c>
      <c r="M10" s="102">
        <f t="shared" si="26"/>
        <v>-6</v>
      </c>
      <c r="N10" s="150">
        <v>6</v>
      </c>
      <c r="O10" s="151">
        <f t="shared" si="27"/>
        <v>6</v>
      </c>
      <c r="P10" s="31">
        <v>0</v>
      </c>
      <c r="Q10" s="39">
        <v>4</v>
      </c>
      <c r="R10" s="102">
        <f t="shared" si="4"/>
        <v>-4</v>
      </c>
      <c r="S10" s="150">
        <v>4</v>
      </c>
      <c r="T10" s="151">
        <f t="shared" si="5"/>
        <v>4</v>
      </c>
      <c r="U10" s="31">
        <v>12</v>
      </c>
      <c r="V10" s="39">
        <v>10</v>
      </c>
      <c r="W10" s="102">
        <f t="shared" si="6"/>
        <v>2</v>
      </c>
      <c r="X10" s="102">
        <v>20</v>
      </c>
      <c r="Y10" s="151">
        <f t="shared" si="7"/>
        <v>32</v>
      </c>
      <c r="Z10" s="31">
        <v>0</v>
      </c>
      <c r="AA10" s="39">
        <v>11</v>
      </c>
      <c r="AB10" s="102">
        <f t="shared" si="8"/>
        <v>-11</v>
      </c>
      <c r="AC10" s="150">
        <v>0</v>
      </c>
      <c r="AD10" s="151">
        <f t="shared" si="9"/>
        <v>0</v>
      </c>
      <c r="AE10" s="31">
        <v>60</v>
      </c>
      <c r="AF10" s="39">
        <v>66</v>
      </c>
      <c r="AG10" s="102">
        <f t="shared" si="10"/>
        <v>-6</v>
      </c>
      <c r="AH10" s="150">
        <v>6</v>
      </c>
      <c r="AI10" s="151">
        <f t="shared" si="11"/>
        <v>66</v>
      </c>
      <c r="AJ10" s="31">
        <v>24</v>
      </c>
      <c r="AK10" s="39">
        <v>9</v>
      </c>
      <c r="AL10" s="102">
        <f t="shared" si="12"/>
        <v>15</v>
      </c>
      <c r="AM10" s="102">
        <v>0</v>
      </c>
      <c r="AN10" s="151">
        <f t="shared" si="13"/>
        <v>24</v>
      </c>
      <c r="AO10" s="31">
        <v>0</v>
      </c>
      <c r="AP10" s="39">
        <v>5</v>
      </c>
      <c r="AQ10" s="102">
        <f t="shared" si="14"/>
        <v>-5</v>
      </c>
      <c r="AR10" s="125">
        <v>5</v>
      </c>
      <c r="AS10" s="126">
        <f t="shared" si="15"/>
        <v>5</v>
      </c>
      <c r="AT10" s="272"/>
      <c r="AU10" s="138"/>
      <c r="AV10" s="102">
        <f t="shared" si="16"/>
        <v>0</v>
      </c>
      <c r="AW10" s="102"/>
      <c r="AX10" s="138"/>
      <c r="AY10" s="138"/>
      <c r="AZ10" s="102">
        <f t="shared" si="17"/>
        <v>0</v>
      </c>
      <c r="BA10" s="102"/>
      <c r="BB10" s="138"/>
      <c r="BC10" s="138"/>
      <c r="BD10" s="102">
        <f t="shared" si="18"/>
        <v>0</v>
      </c>
      <c r="BE10" s="102"/>
      <c r="BF10" s="138"/>
      <c r="BG10" s="138"/>
      <c r="BH10" s="102">
        <f t="shared" si="19"/>
        <v>0</v>
      </c>
      <c r="BI10" s="102"/>
      <c r="BJ10" s="138"/>
      <c r="BK10" s="138"/>
      <c r="BL10" s="102">
        <f t="shared" si="20"/>
        <v>0</v>
      </c>
      <c r="BM10" s="102"/>
      <c r="BN10" s="138"/>
      <c r="BO10" s="138"/>
      <c r="BP10" s="102">
        <f t="shared" si="21"/>
        <v>0</v>
      </c>
      <c r="BQ10" s="102"/>
      <c r="BR10" s="138"/>
      <c r="BS10" s="138"/>
      <c r="BT10" s="102">
        <f t="shared" si="22"/>
        <v>0</v>
      </c>
      <c r="BU10" s="102"/>
      <c r="BV10" s="138"/>
      <c r="BW10" s="138"/>
      <c r="BX10" s="105">
        <f t="shared" si="23"/>
        <v>0</v>
      </c>
      <c r="BY10" s="57"/>
    </row>
    <row r="11" customHeight="1" spans="1:77">
      <c r="A11" s="115">
        <v>9</v>
      </c>
      <c r="B11" s="21" t="s">
        <v>12</v>
      </c>
      <c r="C11" s="24">
        <v>20</v>
      </c>
      <c r="D11" s="111">
        <v>30</v>
      </c>
      <c r="E11" s="172">
        <f t="shared" si="0"/>
        <v>80</v>
      </c>
      <c r="F11" s="173">
        <f t="shared" si="1"/>
        <v>362</v>
      </c>
      <c r="G11" s="173">
        <f t="shared" si="2"/>
        <v>-282</v>
      </c>
      <c r="H11" s="173">
        <f t="shared" si="3"/>
        <v>282</v>
      </c>
      <c r="I11" s="126">
        <f t="shared" si="24"/>
        <v>362</v>
      </c>
      <c r="J11" s="56">
        <f t="shared" si="25"/>
        <v>0</v>
      </c>
      <c r="K11" s="31">
        <v>20</v>
      </c>
      <c r="L11" s="39">
        <v>37</v>
      </c>
      <c r="M11" s="102">
        <f t="shared" si="26"/>
        <v>-17</v>
      </c>
      <c r="N11" s="150">
        <v>17</v>
      </c>
      <c r="O11" s="151">
        <f t="shared" si="27"/>
        <v>37</v>
      </c>
      <c r="P11" s="31">
        <v>0</v>
      </c>
      <c r="Q11" s="39">
        <v>25</v>
      </c>
      <c r="R11" s="102">
        <f t="shared" si="4"/>
        <v>-25</v>
      </c>
      <c r="S11" s="102">
        <v>25</v>
      </c>
      <c r="T11" s="151">
        <f t="shared" si="5"/>
        <v>25</v>
      </c>
      <c r="U11" s="31">
        <v>0</v>
      </c>
      <c r="V11" s="39">
        <v>50</v>
      </c>
      <c r="W11" s="102">
        <f t="shared" si="6"/>
        <v>-50</v>
      </c>
      <c r="X11" s="150">
        <v>50</v>
      </c>
      <c r="Y11" s="151">
        <f t="shared" si="7"/>
        <v>50</v>
      </c>
      <c r="Z11" s="31">
        <v>0</v>
      </c>
      <c r="AA11" s="39">
        <v>37</v>
      </c>
      <c r="AB11" s="102">
        <f t="shared" si="8"/>
        <v>-37</v>
      </c>
      <c r="AC11" s="150">
        <v>37</v>
      </c>
      <c r="AD11" s="151">
        <f t="shared" si="9"/>
        <v>37</v>
      </c>
      <c r="AE11" s="31">
        <v>60</v>
      </c>
      <c r="AF11" s="39">
        <v>151</v>
      </c>
      <c r="AG11" s="102">
        <f t="shared" si="10"/>
        <v>-91</v>
      </c>
      <c r="AH11" s="150">
        <v>91</v>
      </c>
      <c r="AI11" s="151">
        <f t="shared" si="11"/>
        <v>151</v>
      </c>
      <c r="AJ11" s="31">
        <v>0</v>
      </c>
      <c r="AK11" s="39">
        <v>33</v>
      </c>
      <c r="AL11" s="102">
        <f t="shared" si="12"/>
        <v>-33</v>
      </c>
      <c r="AM11" s="150">
        <v>33</v>
      </c>
      <c r="AN11" s="151">
        <f t="shared" si="13"/>
        <v>33</v>
      </c>
      <c r="AO11" s="31">
        <v>0</v>
      </c>
      <c r="AP11" s="39">
        <v>29</v>
      </c>
      <c r="AQ11" s="102">
        <v>-29</v>
      </c>
      <c r="AR11" s="125">
        <v>29</v>
      </c>
      <c r="AS11" s="126">
        <f t="shared" si="15"/>
        <v>29</v>
      </c>
      <c r="AT11" s="271"/>
      <c r="AU11" s="136"/>
      <c r="AV11" s="102">
        <f t="shared" si="16"/>
        <v>0</v>
      </c>
      <c r="AW11" s="102"/>
      <c r="AX11" s="136"/>
      <c r="AY11" s="136"/>
      <c r="AZ11" s="102">
        <f t="shared" si="17"/>
        <v>0</v>
      </c>
      <c r="BA11" s="102"/>
      <c r="BB11" s="136"/>
      <c r="BC11" s="136"/>
      <c r="BD11" s="102">
        <f t="shared" si="18"/>
        <v>0</v>
      </c>
      <c r="BE11" s="102"/>
      <c r="BF11" s="136"/>
      <c r="BG11" s="136"/>
      <c r="BH11" s="102">
        <f t="shared" si="19"/>
        <v>0</v>
      </c>
      <c r="BI11" s="102"/>
      <c r="BJ11" s="136"/>
      <c r="BK11" s="136"/>
      <c r="BL11" s="102">
        <f t="shared" si="20"/>
        <v>0</v>
      </c>
      <c r="BM11" s="102"/>
      <c r="BN11" s="136"/>
      <c r="BO11" s="136"/>
      <c r="BP11" s="102">
        <f t="shared" si="21"/>
        <v>0</v>
      </c>
      <c r="BQ11" s="102"/>
      <c r="BR11" s="136"/>
      <c r="BS11" s="136"/>
      <c r="BT11" s="102">
        <f t="shared" si="22"/>
        <v>0</v>
      </c>
      <c r="BU11" s="102"/>
      <c r="BV11" s="136"/>
      <c r="BW11" s="136"/>
      <c r="BX11" s="105">
        <f t="shared" si="23"/>
        <v>0</v>
      </c>
      <c r="BY11" s="57"/>
    </row>
    <row r="12" customHeight="1" spans="1:82">
      <c r="A12" s="13">
        <v>10</v>
      </c>
      <c r="B12" s="242" t="s">
        <v>13</v>
      </c>
      <c r="C12" s="15">
        <v>10</v>
      </c>
      <c r="D12" s="109">
        <v>50</v>
      </c>
      <c r="E12" s="172">
        <f t="shared" si="0"/>
        <v>0</v>
      </c>
      <c r="F12" s="173">
        <f t="shared" si="1"/>
        <v>11</v>
      </c>
      <c r="G12" s="173">
        <f t="shared" si="2"/>
        <v>-11</v>
      </c>
      <c r="H12" s="173">
        <f t="shared" ref="H12" si="28">N12+S12+X12+AC12+AH12+AM12+AR12+AW12+AZ12+BD12+BH12+BL12+BP12+BT12+BX12</f>
        <v>11</v>
      </c>
      <c r="I12" s="126">
        <f t="shared" si="24"/>
        <v>11</v>
      </c>
      <c r="J12" s="56">
        <f t="shared" si="25"/>
        <v>0</v>
      </c>
      <c r="K12" s="257">
        <v>0</v>
      </c>
      <c r="L12" s="100">
        <v>1</v>
      </c>
      <c r="M12" s="102">
        <f t="shared" si="26"/>
        <v>-1</v>
      </c>
      <c r="N12" s="150">
        <v>1</v>
      </c>
      <c r="O12" s="55">
        <f t="shared" si="27"/>
        <v>1</v>
      </c>
      <c r="P12" s="257">
        <v>0</v>
      </c>
      <c r="Q12" s="101">
        <v>1</v>
      </c>
      <c r="R12" s="102">
        <f t="shared" si="4"/>
        <v>-1</v>
      </c>
      <c r="S12" s="150">
        <v>1</v>
      </c>
      <c r="T12" s="151">
        <f t="shared" si="5"/>
        <v>1</v>
      </c>
      <c r="U12" s="257">
        <v>0</v>
      </c>
      <c r="V12" s="102">
        <v>2</v>
      </c>
      <c r="W12" s="102">
        <f t="shared" si="6"/>
        <v>-2</v>
      </c>
      <c r="X12" s="102">
        <v>2</v>
      </c>
      <c r="Y12" s="55">
        <f t="shared" si="7"/>
        <v>2</v>
      </c>
      <c r="Z12" s="257">
        <v>0</v>
      </c>
      <c r="AA12" s="100">
        <v>1</v>
      </c>
      <c r="AB12" s="102">
        <f t="shared" si="8"/>
        <v>-1</v>
      </c>
      <c r="AC12" s="150">
        <v>1</v>
      </c>
      <c r="AD12" s="55">
        <f t="shared" si="9"/>
        <v>1</v>
      </c>
      <c r="AE12" s="257">
        <v>0</v>
      </c>
      <c r="AF12" s="100">
        <v>4</v>
      </c>
      <c r="AG12" s="102">
        <f t="shared" si="10"/>
        <v>-4</v>
      </c>
      <c r="AH12" s="150">
        <v>4</v>
      </c>
      <c r="AI12" s="55">
        <f t="shared" si="11"/>
        <v>4</v>
      </c>
      <c r="AJ12" s="257">
        <v>0</v>
      </c>
      <c r="AK12" s="100">
        <v>1</v>
      </c>
      <c r="AL12" s="102">
        <f t="shared" si="12"/>
        <v>-1</v>
      </c>
      <c r="AM12" s="102">
        <v>1</v>
      </c>
      <c r="AN12" s="55">
        <f t="shared" si="13"/>
        <v>1</v>
      </c>
      <c r="AO12" s="257">
        <v>0</v>
      </c>
      <c r="AP12" s="100">
        <v>1</v>
      </c>
      <c r="AQ12" s="102">
        <f t="shared" ref="AQ12:AQ30" si="29">AO12-AP12</f>
        <v>-1</v>
      </c>
      <c r="AR12" s="150">
        <v>1</v>
      </c>
      <c r="AS12" s="55">
        <f t="shared" si="15"/>
        <v>1</v>
      </c>
      <c r="AT12" s="100"/>
      <c r="AU12" s="100"/>
      <c r="AV12" s="102">
        <f t="shared" si="16"/>
        <v>0</v>
      </c>
      <c r="AW12" s="102"/>
      <c r="AX12" s="100"/>
      <c r="AY12" s="100"/>
      <c r="AZ12" s="102">
        <f t="shared" si="17"/>
        <v>0</v>
      </c>
      <c r="BA12" s="100"/>
      <c r="BB12" s="100"/>
      <c r="BC12" s="101"/>
      <c r="BD12" s="102">
        <f t="shared" si="18"/>
        <v>0</v>
      </c>
      <c r="BE12" s="102"/>
      <c r="BF12" s="102"/>
      <c r="BG12" s="102"/>
      <c r="BH12" s="102">
        <f t="shared" si="19"/>
        <v>0</v>
      </c>
      <c r="BI12" s="102"/>
      <c r="BJ12" s="102"/>
      <c r="BK12" s="102"/>
      <c r="BL12" s="102">
        <f t="shared" si="20"/>
        <v>0</v>
      </c>
      <c r="BM12" s="102"/>
      <c r="BN12" s="102"/>
      <c r="BO12" s="102"/>
      <c r="BP12" s="102">
        <f t="shared" si="21"/>
        <v>0</v>
      </c>
      <c r="BQ12" s="102"/>
      <c r="BR12" s="102"/>
      <c r="BS12" s="102"/>
      <c r="BT12" s="102">
        <f t="shared" si="22"/>
        <v>0</v>
      </c>
      <c r="BU12" s="102"/>
      <c r="BV12" s="102"/>
      <c r="BW12" s="102"/>
      <c r="BX12" s="102">
        <f t="shared" si="23"/>
        <v>0</v>
      </c>
      <c r="BY12" s="57"/>
      <c r="BZ12" s="525"/>
      <c r="CC12" s="525"/>
      <c r="CD12" s="525"/>
    </row>
    <row r="13" customHeight="1" spans="1:77">
      <c r="A13" s="116">
        <v>11</v>
      </c>
      <c r="B13" s="522" t="s">
        <v>14</v>
      </c>
      <c r="C13" s="710" t="s">
        <v>42</v>
      </c>
      <c r="D13" s="711" t="s">
        <v>42</v>
      </c>
      <c r="E13" s="172">
        <f t="shared" ref="E13" si="30">K13+P13+U13+Z13+AE13+AJ13+AO13+AT13+AX13+BB13+BF13+BJ13+BN13+BR13+BV13</f>
        <v>751</v>
      </c>
      <c r="F13" s="173">
        <f t="shared" ref="F13" si="31">L13+Q13+V13+AA13+AF13+AK13+AP13+AU13+AY13+BC13+BG13+BK13+BO13+BS13+BW13</f>
        <v>0</v>
      </c>
      <c r="G13" s="173">
        <f t="shared" ref="G13:G25" si="32">M13+R13+W13+AB13+AG13+AL13+AQ13+AV13+AZ13+BD13+BH13+BL13+BP13+BT13+BX13</f>
        <v>751</v>
      </c>
      <c r="H13" s="173">
        <f t="shared" ref="H13" si="33">N13+S13+X13+AC13+AH13+AM13+AR13+AW13+AZ13+BD13+BH13+BL13+BP13+BT13+BX13</f>
        <v>300</v>
      </c>
      <c r="I13" s="126">
        <f t="shared" si="24"/>
        <v>1051</v>
      </c>
      <c r="J13" s="56">
        <f t="shared" si="25"/>
        <v>1051</v>
      </c>
      <c r="K13" s="31">
        <v>100</v>
      </c>
      <c r="L13" s="39">
        <v>0</v>
      </c>
      <c r="M13" s="102">
        <f t="shared" si="26"/>
        <v>100</v>
      </c>
      <c r="N13" s="102">
        <v>0</v>
      </c>
      <c r="O13" s="151">
        <f t="shared" si="27"/>
        <v>100</v>
      </c>
      <c r="P13" s="31">
        <v>37</v>
      </c>
      <c r="Q13" s="39">
        <v>0</v>
      </c>
      <c r="R13" s="102">
        <f t="shared" si="4"/>
        <v>37</v>
      </c>
      <c r="S13" s="102">
        <v>0</v>
      </c>
      <c r="T13" s="151">
        <f t="shared" si="5"/>
        <v>37</v>
      </c>
      <c r="U13" s="31">
        <v>120</v>
      </c>
      <c r="V13" s="39">
        <v>0</v>
      </c>
      <c r="W13" s="102">
        <f t="shared" si="6"/>
        <v>120</v>
      </c>
      <c r="X13" s="102">
        <v>38</v>
      </c>
      <c r="Y13" s="151">
        <f t="shared" si="7"/>
        <v>158</v>
      </c>
      <c r="Z13" s="31">
        <v>122</v>
      </c>
      <c r="AA13" s="39">
        <v>0</v>
      </c>
      <c r="AB13" s="102">
        <f t="shared" si="8"/>
        <v>122</v>
      </c>
      <c r="AC13" s="102">
        <v>53</v>
      </c>
      <c r="AD13" s="151">
        <f t="shared" si="9"/>
        <v>175</v>
      </c>
      <c r="AE13" s="31">
        <v>225</v>
      </c>
      <c r="AF13" s="39">
        <v>0</v>
      </c>
      <c r="AG13" s="102">
        <f t="shared" si="10"/>
        <v>225</v>
      </c>
      <c r="AH13" s="102">
        <v>130</v>
      </c>
      <c r="AI13" s="151">
        <f t="shared" si="11"/>
        <v>355</v>
      </c>
      <c r="AJ13" s="31">
        <v>108</v>
      </c>
      <c r="AK13" s="39">
        <v>0</v>
      </c>
      <c r="AL13" s="102">
        <f t="shared" si="12"/>
        <v>108</v>
      </c>
      <c r="AM13" s="102">
        <v>47</v>
      </c>
      <c r="AN13" s="151">
        <f t="shared" si="13"/>
        <v>155</v>
      </c>
      <c r="AO13" s="31">
        <v>39</v>
      </c>
      <c r="AP13" s="39">
        <v>0</v>
      </c>
      <c r="AQ13" s="102">
        <f t="shared" si="29"/>
        <v>39</v>
      </c>
      <c r="AR13" s="102">
        <v>32</v>
      </c>
      <c r="AS13" s="151">
        <f t="shared" si="15"/>
        <v>71</v>
      </c>
      <c r="AT13" s="273"/>
      <c r="AU13" s="140"/>
      <c r="AV13" s="102">
        <f t="shared" si="16"/>
        <v>0</v>
      </c>
      <c r="AW13" s="102"/>
      <c r="AX13" s="140"/>
      <c r="AY13" s="140"/>
      <c r="AZ13" s="102">
        <f t="shared" si="17"/>
        <v>0</v>
      </c>
      <c r="BA13" s="100"/>
      <c r="BB13" s="140"/>
      <c r="BC13" s="140"/>
      <c r="BD13" s="102">
        <f t="shared" si="18"/>
        <v>0</v>
      </c>
      <c r="BE13" s="102"/>
      <c r="BF13" s="140"/>
      <c r="BG13" s="140"/>
      <c r="BH13" s="102">
        <f t="shared" si="19"/>
        <v>0</v>
      </c>
      <c r="BI13" s="102"/>
      <c r="BJ13" s="140"/>
      <c r="BK13" s="140"/>
      <c r="BL13" s="102">
        <f t="shared" si="20"/>
        <v>0</v>
      </c>
      <c r="BM13" s="102"/>
      <c r="BN13" s="140"/>
      <c r="BO13" s="140"/>
      <c r="BP13" s="102">
        <f t="shared" si="21"/>
        <v>0</v>
      </c>
      <c r="BQ13" s="102"/>
      <c r="BR13" s="140"/>
      <c r="BS13" s="140"/>
      <c r="BT13" s="102">
        <f t="shared" si="22"/>
        <v>0</v>
      </c>
      <c r="BU13" s="102"/>
      <c r="BV13" s="140"/>
      <c r="BW13" s="140"/>
      <c r="BX13" s="102">
        <f t="shared" si="23"/>
        <v>0</v>
      </c>
      <c r="BY13" s="57"/>
    </row>
    <row r="14" customHeight="1" spans="1:77">
      <c r="A14" s="13">
        <v>12</v>
      </c>
      <c r="B14" s="34" t="s">
        <v>15</v>
      </c>
      <c r="C14" s="15">
        <v>8</v>
      </c>
      <c r="D14" s="109">
        <v>12</v>
      </c>
      <c r="E14" s="172">
        <f t="shared" ref="E14:E25" si="34">K14+P14+U14+Z14+AE14+AJ14+AO14+AT14+AX14+BB14+BF14+BJ14+BN14+BR14+BV14</f>
        <v>54</v>
      </c>
      <c r="F14" s="173">
        <f t="shared" ref="F14:F25" si="35">L14+Q14+V14+AA14+AF14+AK14+AP14+AU14+AY14+BC14+BG14+BK14+BO14+BS14+BW14</f>
        <v>27</v>
      </c>
      <c r="G14" s="173">
        <f t="shared" si="32"/>
        <v>27</v>
      </c>
      <c r="H14" s="173">
        <f t="shared" ref="H14:H25" si="36">N14+S14+X14+AC14+AH14+AM14+AR14+AW14+BA14+BE14+BI14+BM14+BQ14+BU14+BY14</f>
        <v>0</v>
      </c>
      <c r="I14" s="126">
        <f t="shared" si="24"/>
        <v>54</v>
      </c>
      <c r="J14" s="56">
        <f t="shared" si="25"/>
        <v>27</v>
      </c>
      <c r="K14" s="257">
        <v>0</v>
      </c>
      <c r="L14" s="100">
        <v>2</v>
      </c>
      <c r="M14" s="102">
        <f t="shared" si="26"/>
        <v>-2</v>
      </c>
      <c r="N14" s="100">
        <v>0</v>
      </c>
      <c r="O14" s="55">
        <f t="shared" si="27"/>
        <v>0</v>
      </c>
      <c r="P14" s="257">
        <v>0</v>
      </c>
      <c r="Q14" s="101">
        <v>2</v>
      </c>
      <c r="R14" s="102">
        <f t="shared" si="4"/>
        <v>-2</v>
      </c>
      <c r="S14" s="102">
        <v>0</v>
      </c>
      <c r="T14" s="151">
        <f t="shared" si="5"/>
        <v>0</v>
      </c>
      <c r="U14" s="257">
        <v>0</v>
      </c>
      <c r="V14" s="102">
        <v>3</v>
      </c>
      <c r="W14" s="102">
        <f t="shared" si="6"/>
        <v>-3</v>
      </c>
      <c r="X14" s="100">
        <v>0</v>
      </c>
      <c r="Y14" s="55">
        <f t="shared" si="7"/>
        <v>0</v>
      </c>
      <c r="Z14" s="257">
        <v>16</v>
      </c>
      <c r="AA14" s="100">
        <v>3</v>
      </c>
      <c r="AB14" s="102">
        <f t="shared" si="8"/>
        <v>13</v>
      </c>
      <c r="AC14" s="408">
        <v>0</v>
      </c>
      <c r="AD14" s="55">
        <f t="shared" si="9"/>
        <v>16</v>
      </c>
      <c r="AE14" s="257">
        <v>24</v>
      </c>
      <c r="AF14" s="100">
        <v>13</v>
      </c>
      <c r="AG14" s="102">
        <f t="shared" si="10"/>
        <v>11</v>
      </c>
      <c r="AH14" s="408">
        <v>0</v>
      </c>
      <c r="AI14" s="55">
        <f t="shared" si="11"/>
        <v>24</v>
      </c>
      <c r="AJ14" s="257">
        <v>14</v>
      </c>
      <c r="AK14" s="100">
        <v>2</v>
      </c>
      <c r="AL14" s="102">
        <f t="shared" si="12"/>
        <v>12</v>
      </c>
      <c r="AM14" s="408">
        <v>0</v>
      </c>
      <c r="AN14" s="55">
        <f t="shared" si="13"/>
        <v>14</v>
      </c>
      <c r="AO14" s="257">
        <v>0</v>
      </c>
      <c r="AP14" s="100">
        <v>2</v>
      </c>
      <c r="AQ14" s="102">
        <f t="shared" si="29"/>
        <v>-2</v>
      </c>
      <c r="AR14" s="100">
        <v>0</v>
      </c>
      <c r="AS14" s="55">
        <f t="shared" si="15"/>
        <v>0</v>
      </c>
      <c r="AT14" s="100"/>
      <c r="AU14" s="100"/>
      <c r="AV14" s="102">
        <f t="shared" si="16"/>
        <v>0</v>
      </c>
      <c r="AW14" s="100"/>
      <c r="AX14" s="100"/>
      <c r="AY14" s="100"/>
      <c r="AZ14" s="102">
        <f t="shared" si="17"/>
        <v>0</v>
      </c>
      <c r="BA14" s="100"/>
      <c r="BB14" s="100"/>
      <c r="BC14" s="101"/>
      <c r="BD14" s="102">
        <f t="shared" si="18"/>
        <v>0</v>
      </c>
      <c r="BE14" s="102"/>
      <c r="BF14" s="102"/>
      <c r="BG14" s="102"/>
      <c r="BH14" s="102">
        <f t="shared" si="19"/>
        <v>0</v>
      </c>
      <c r="BI14" s="102"/>
      <c r="BJ14" s="102"/>
      <c r="BK14" s="102"/>
      <c r="BL14" s="102">
        <f t="shared" si="20"/>
        <v>0</v>
      </c>
      <c r="BM14" s="102"/>
      <c r="BN14" s="102"/>
      <c r="BO14" s="102"/>
      <c r="BP14" s="102">
        <f t="shared" si="21"/>
        <v>0</v>
      </c>
      <c r="BQ14" s="102"/>
      <c r="BR14" s="102"/>
      <c r="BS14" s="102"/>
      <c r="BT14" s="102">
        <f t="shared" si="22"/>
        <v>0</v>
      </c>
      <c r="BU14" s="102"/>
      <c r="BV14" s="102"/>
      <c r="BW14" s="102"/>
      <c r="BX14" s="105">
        <f t="shared" si="23"/>
        <v>0</v>
      </c>
      <c r="BY14" s="102"/>
    </row>
    <row r="15" customHeight="1" spans="1:77">
      <c r="A15" s="116">
        <v>13</v>
      </c>
      <c r="B15" s="34" t="s">
        <v>16</v>
      </c>
      <c r="C15" s="117">
        <v>4</v>
      </c>
      <c r="D15" s="118">
        <v>6</v>
      </c>
      <c r="E15" s="172">
        <f t="shared" si="34"/>
        <v>6</v>
      </c>
      <c r="F15" s="173">
        <f t="shared" si="35"/>
        <v>0</v>
      </c>
      <c r="G15" s="173">
        <f t="shared" si="32"/>
        <v>6</v>
      </c>
      <c r="H15" s="173">
        <f t="shared" si="36"/>
        <v>0</v>
      </c>
      <c r="I15" s="126">
        <f t="shared" si="24"/>
        <v>6</v>
      </c>
      <c r="J15" s="56">
        <f t="shared" si="25"/>
        <v>6</v>
      </c>
      <c r="K15" s="159">
        <v>0</v>
      </c>
      <c r="L15" s="57">
        <v>0</v>
      </c>
      <c r="M15" s="102">
        <f t="shared" ref="M15:M30" si="37">K15-L15</f>
        <v>0</v>
      </c>
      <c r="N15" s="408">
        <v>0</v>
      </c>
      <c r="O15" s="55">
        <f t="shared" si="27"/>
        <v>0</v>
      </c>
      <c r="P15" s="257">
        <v>0</v>
      </c>
      <c r="Q15" s="101">
        <v>0</v>
      </c>
      <c r="R15" s="102">
        <f t="shared" si="4"/>
        <v>0</v>
      </c>
      <c r="S15" s="275">
        <v>0</v>
      </c>
      <c r="T15" s="151">
        <f t="shared" si="5"/>
        <v>0</v>
      </c>
      <c r="U15" s="257">
        <v>0</v>
      </c>
      <c r="V15" s="102">
        <v>0</v>
      </c>
      <c r="W15" s="102">
        <f t="shared" si="6"/>
        <v>0</v>
      </c>
      <c r="X15" s="408">
        <v>0</v>
      </c>
      <c r="Y15" s="55">
        <f t="shared" si="7"/>
        <v>0</v>
      </c>
      <c r="Z15" s="257">
        <v>0</v>
      </c>
      <c r="AA15" s="100">
        <v>0</v>
      </c>
      <c r="AB15" s="102">
        <f t="shared" si="8"/>
        <v>0</v>
      </c>
      <c r="AC15" s="408">
        <v>0</v>
      </c>
      <c r="AD15" s="55">
        <f t="shared" si="9"/>
        <v>0</v>
      </c>
      <c r="AE15" s="257">
        <v>6</v>
      </c>
      <c r="AF15" s="100">
        <v>0</v>
      </c>
      <c r="AG15" s="102">
        <f t="shared" si="10"/>
        <v>6</v>
      </c>
      <c r="AH15" s="408">
        <v>0</v>
      </c>
      <c r="AI15" s="55">
        <f t="shared" si="11"/>
        <v>6</v>
      </c>
      <c r="AJ15" s="257">
        <v>0</v>
      </c>
      <c r="AK15" s="100">
        <v>0</v>
      </c>
      <c r="AL15" s="102">
        <f t="shared" si="12"/>
        <v>0</v>
      </c>
      <c r="AM15" s="408">
        <v>0</v>
      </c>
      <c r="AN15" s="55">
        <f t="shared" si="13"/>
        <v>0</v>
      </c>
      <c r="AO15" s="257">
        <v>0</v>
      </c>
      <c r="AP15" s="100">
        <v>0</v>
      </c>
      <c r="AQ15" s="102">
        <f t="shared" si="29"/>
        <v>0</v>
      </c>
      <c r="AR15" s="408">
        <v>0</v>
      </c>
      <c r="AS15" s="55">
        <f t="shared" si="15"/>
        <v>0</v>
      </c>
      <c r="AT15" s="100"/>
      <c r="AU15" s="100"/>
      <c r="AV15" s="102">
        <f t="shared" si="16"/>
        <v>0</v>
      </c>
      <c r="AW15" s="100"/>
      <c r="AX15" s="100"/>
      <c r="AY15" s="100"/>
      <c r="AZ15" s="102">
        <f t="shared" si="17"/>
        <v>0</v>
      </c>
      <c r="BA15" s="100"/>
      <c r="BB15" s="100"/>
      <c r="BC15" s="101"/>
      <c r="BD15" s="102">
        <f t="shared" si="18"/>
        <v>0</v>
      </c>
      <c r="BE15" s="102"/>
      <c r="BF15" s="102"/>
      <c r="BG15" s="102"/>
      <c r="BH15" s="102">
        <f t="shared" si="19"/>
        <v>0</v>
      </c>
      <c r="BI15" s="102"/>
      <c r="BJ15" s="102"/>
      <c r="BK15" s="102"/>
      <c r="BL15" s="102">
        <f t="shared" si="20"/>
        <v>0</v>
      </c>
      <c r="BM15" s="102"/>
      <c r="BN15" s="102"/>
      <c r="BO15" s="102"/>
      <c r="BP15" s="102">
        <f t="shared" si="21"/>
        <v>0</v>
      </c>
      <c r="BQ15" s="102"/>
      <c r="BR15" s="102"/>
      <c r="BS15" s="102"/>
      <c r="BT15" s="102">
        <f t="shared" si="22"/>
        <v>0</v>
      </c>
      <c r="BU15" s="102"/>
      <c r="BV15" s="102"/>
      <c r="BW15" s="102"/>
      <c r="BX15" s="105">
        <f t="shared" si="23"/>
        <v>0</v>
      </c>
      <c r="BY15" s="57"/>
    </row>
    <row r="16" customHeight="1" spans="1:77">
      <c r="A16" s="13">
        <v>14</v>
      </c>
      <c r="B16" s="34" t="s">
        <v>17</v>
      </c>
      <c r="C16" s="24">
        <v>8</v>
      </c>
      <c r="D16" s="111">
        <v>12</v>
      </c>
      <c r="E16" s="172">
        <f t="shared" si="34"/>
        <v>28</v>
      </c>
      <c r="F16" s="173">
        <f t="shared" si="35"/>
        <v>33</v>
      </c>
      <c r="G16" s="173">
        <f t="shared" si="32"/>
        <v>-5</v>
      </c>
      <c r="H16" s="173">
        <f t="shared" si="36"/>
        <v>5</v>
      </c>
      <c r="I16" s="126">
        <f t="shared" si="24"/>
        <v>33</v>
      </c>
      <c r="J16" s="56">
        <f t="shared" si="25"/>
        <v>0</v>
      </c>
      <c r="K16" s="257">
        <v>0</v>
      </c>
      <c r="L16" s="100">
        <v>2</v>
      </c>
      <c r="M16" s="102">
        <v>-2</v>
      </c>
      <c r="N16" s="100">
        <v>0</v>
      </c>
      <c r="O16" s="55">
        <f t="shared" si="27"/>
        <v>0</v>
      </c>
      <c r="P16" s="257">
        <v>0</v>
      </c>
      <c r="Q16" s="101">
        <v>2</v>
      </c>
      <c r="R16" s="102">
        <f t="shared" si="4"/>
        <v>-2</v>
      </c>
      <c r="S16" s="275">
        <v>2</v>
      </c>
      <c r="T16" s="151">
        <f t="shared" si="5"/>
        <v>2</v>
      </c>
      <c r="U16" s="257">
        <v>0</v>
      </c>
      <c r="V16" s="102">
        <v>3</v>
      </c>
      <c r="W16" s="102">
        <f t="shared" si="6"/>
        <v>-3</v>
      </c>
      <c r="X16" s="100">
        <v>0</v>
      </c>
      <c r="Y16" s="55">
        <f t="shared" si="7"/>
        <v>0</v>
      </c>
      <c r="Z16" s="257">
        <v>0</v>
      </c>
      <c r="AA16" s="100">
        <v>3</v>
      </c>
      <c r="AB16" s="102">
        <f t="shared" si="8"/>
        <v>-3</v>
      </c>
      <c r="AC16" s="100">
        <v>0</v>
      </c>
      <c r="AD16" s="55">
        <f t="shared" si="9"/>
        <v>0</v>
      </c>
      <c r="AE16" s="257">
        <v>28</v>
      </c>
      <c r="AF16" s="100">
        <v>18</v>
      </c>
      <c r="AG16" s="102">
        <f t="shared" si="10"/>
        <v>10</v>
      </c>
      <c r="AH16" s="400">
        <v>3</v>
      </c>
      <c r="AI16" s="55">
        <f t="shared" si="11"/>
        <v>31</v>
      </c>
      <c r="AJ16" s="257">
        <v>0</v>
      </c>
      <c r="AK16" s="100">
        <v>3</v>
      </c>
      <c r="AL16" s="102">
        <f t="shared" si="12"/>
        <v>-3</v>
      </c>
      <c r="AM16" s="100">
        <v>0</v>
      </c>
      <c r="AN16" s="55">
        <f t="shared" si="13"/>
        <v>0</v>
      </c>
      <c r="AO16" s="257">
        <v>0</v>
      </c>
      <c r="AP16" s="100">
        <v>2</v>
      </c>
      <c r="AQ16" s="102">
        <f t="shared" si="29"/>
        <v>-2</v>
      </c>
      <c r="AR16" s="100">
        <v>0</v>
      </c>
      <c r="AS16" s="55">
        <f t="shared" si="15"/>
        <v>0</v>
      </c>
      <c r="AT16" s="100"/>
      <c r="AU16" s="100"/>
      <c r="AV16" s="102">
        <f t="shared" si="16"/>
        <v>0</v>
      </c>
      <c r="AW16" s="100"/>
      <c r="AX16" s="100"/>
      <c r="AY16" s="100"/>
      <c r="AZ16" s="102">
        <f t="shared" si="17"/>
        <v>0</v>
      </c>
      <c r="BA16" s="100"/>
      <c r="BB16" s="100"/>
      <c r="BC16" s="101"/>
      <c r="BD16" s="102">
        <f t="shared" si="18"/>
        <v>0</v>
      </c>
      <c r="BE16" s="102"/>
      <c r="BF16" s="102"/>
      <c r="BG16" s="102"/>
      <c r="BH16" s="102">
        <f t="shared" si="19"/>
        <v>0</v>
      </c>
      <c r="BI16" s="102"/>
      <c r="BJ16" s="102"/>
      <c r="BK16" s="102"/>
      <c r="BL16" s="102">
        <f t="shared" si="20"/>
        <v>0</v>
      </c>
      <c r="BM16" s="102"/>
      <c r="BN16" s="102"/>
      <c r="BO16" s="102"/>
      <c r="BP16" s="102">
        <f t="shared" si="21"/>
        <v>0</v>
      </c>
      <c r="BQ16" s="102"/>
      <c r="BR16" s="102"/>
      <c r="BS16" s="102"/>
      <c r="BT16" s="102">
        <f t="shared" si="22"/>
        <v>0</v>
      </c>
      <c r="BU16" s="102"/>
      <c r="BV16" s="102"/>
      <c r="BW16" s="102"/>
      <c r="BX16" s="105">
        <f t="shared" si="23"/>
        <v>0</v>
      </c>
      <c r="BY16" s="57"/>
    </row>
    <row r="17" ht="46.8" customHeight="1" spans="1:77">
      <c r="A17" s="116">
        <v>15</v>
      </c>
      <c r="B17" s="34" t="s">
        <v>18</v>
      </c>
      <c r="C17" s="24">
        <v>8</v>
      </c>
      <c r="D17" s="111">
        <v>20</v>
      </c>
      <c r="E17" s="172">
        <f t="shared" si="34"/>
        <v>0</v>
      </c>
      <c r="F17" s="173">
        <f t="shared" si="35"/>
        <v>230</v>
      </c>
      <c r="G17" s="173">
        <f t="shared" si="32"/>
        <v>-210</v>
      </c>
      <c r="H17" s="173">
        <f t="shared" si="36"/>
        <v>230</v>
      </c>
      <c r="I17" s="126">
        <f t="shared" si="24"/>
        <v>230</v>
      </c>
      <c r="J17" s="56">
        <f t="shared" si="25"/>
        <v>0</v>
      </c>
      <c r="K17" s="159">
        <v>0</v>
      </c>
      <c r="L17" s="100">
        <v>15</v>
      </c>
      <c r="M17" s="102">
        <f t="shared" si="37"/>
        <v>-15</v>
      </c>
      <c r="N17" s="400">
        <v>15</v>
      </c>
      <c r="O17" s="55">
        <f t="shared" si="27"/>
        <v>15</v>
      </c>
      <c r="P17" s="257">
        <v>0</v>
      </c>
      <c r="Q17" s="101">
        <v>12</v>
      </c>
      <c r="R17" s="102">
        <f t="shared" si="4"/>
        <v>-12</v>
      </c>
      <c r="S17" s="150">
        <v>12</v>
      </c>
      <c r="T17" s="151">
        <f t="shared" si="5"/>
        <v>12</v>
      </c>
      <c r="U17" s="257">
        <v>0</v>
      </c>
      <c r="V17" s="102">
        <v>20</v>
      </c>
      <c r="W17" s="102">
        <v>0</v>
      </c>
      <c r="X17" s="400">
        <v>20</v>
      </c>
      <c r="Y17" s="55">
        <f t="shared" si="7"/>
        <v>20</v>
      </c>
      <c r="Z17" s="257">
        <v>0</v>
      </c>
      <c r="AA17" s="100">
        <v>27</v>
      </c>
      <c r="AB17" s="102">
        <f t="shared" si="8"/>
        <v>-27</v>
      </c>
      <c r="AC17" s="400">
        <v>27</v>
      </c>
      <c r="AD17" s="55">
        <f t="shared" si="9"/>
        <v>27</v>
      </c>
      <c r="AE17" s="257">
        <v>0</v>
      </c>
      <c r="AF17" s="100">
        <v>123</v>
      </c>
      <c r="AG17" s="102">
        <f t="shared" si="10"/>
        <v>-123</v>
      </c>
      <c r="AH17" s="400">
        <v>123</v>
      </c>
      <c r="AI17" s="55">
        <f t="shared" si="11"/>
        <v>123</v>
      </c>
      <c r="AJ17" s="257">
        <v>0</v>
      </c>
      <c r="AK17" s="100">
        <v>25</v>
      </c>
      <c r="AL17" s="102">
        <f t="shared" si="12"/>
        <v>-25</v>
      </c>
      <c r="AM17" s="400">
        <v>25</v>
      </c>
      <c r="AN17" s="55">
        <f t="shared" si="13"/>
        <v>25</v>
      </c>
      <c r="AO17" s="257">
        <v>0</v>
      </c>
      <c r="AP17" s="100">
        <v>8</v>
      </c>
      <c r="AQ17" s="102">
        <f t="shared" si="29"/>
        <v>-8</v>
      </c>
      <c r="AR17" s="400">
        <v>8</v>
      </c>
      <c r="AS17" s="55">
        <f t="shared" si="15"/>
        <v>8</v>
      </c>
      <c r="AT17" s="100"/>
      <c r="AU17" s="100"/>
      <c r="AV17" s="102">
        <f t="shared" si="16"/>
        <v>0</v>
      </c>
      <c r="AW17" s="100"/>
      <c r="AX17" s="100"/>
      <c r="AY17" s="100"/>
      <c r="AZ17" s="102">
        <f t="shared" si="17"/>
        <v>0</v>
      </c>
      <c r="BA17" s="100"/>
      <c r="BB17" s="100"/>
      <c r="BC17" s="101"/>
      <c r="BD17" s="102">
        <f t="shared" si="18"/>
        <v>0</v>
      </c>
      <c r="BE17" s="102"/>
      <c r="BF17" s="102"/>
      <c r="BG17" s="102"/>
      <c r="BH17" s="102">
        <f t="shared" si="19"/>
        <v>0</v>
      </c>
      <c r="BI17" s="102"/>
      <c r="BJ17" s="102"/>
      <c r="BK17" s="102"/>
      <c r="BL17" s="102">
        <f t="shared" si="20"/>
        <v>0</v>
      </c>
      <c r="BM17" s="102"/>
      <c r="BN17" s="102"/>
      <c r="BO17" s="102"/>
      <c r="BP17" s="102">
        <f t="shared" si="21"/>
        <v>0</v>
      </c>
      <c r="BQ17" s="102"/>
      <c r="BR17" s="102"/>
      <c r="BS17" s="102"/>
      <c r="BT17" s="102">
        <f t="shared" si="22"/>
        <v>0</v>
      </c>
      <c r="BU17" s="102"/>
      <c r="BV17" s="102"/>
      <c r="BW17" s="102"/>
      <c r="BX17" s="105">
        <f t="shared" si="23"/>
        <v>0</v>
      </c>
      <c r="BY17" s="57"/>
    </row>
    <row r="18" ht="52.8" customHeight="1" spans="1:77">
      <c r="A18" s="13">
        <v>16</v>
      </c>
      <c r="B18" s="34" t="s">
        <v>19</v>
      </c>
      <c r="C18" s="24">
        <v>8</v>
      </c>
      <c r="D18" s="111">
        <v>30</v>
      </c>
      <c r="E18" s="172">
        <f t="shared" si="34"/>
        <v>34</v>
      </c>
      <c r="F18" s="173">
        <f t="shared" si="35"/>
        <v>131</v>
      </c>
      <c r="G18" s="173">
        <f t="shared" si="32"/>
        <v>-97</v>
      </c>
      <c r="H18" s="173">
        <f t="shared" si="36"/>
        <v>97</v>
      </c>
      <c r="I18" s="126">
        <f t="shared" si="24"/>
        <v>131</v>
      </c>
      <c r="J18" s="56">
        <f t="shared" si="25"/>
        <v>0</v>
      </c>
      <c r="K18" s="158">
        <v>10</v>
      </c>
      <c r="L18" s="67">
        <v>13</v>
      </c>
      <c r="M18" s="102">
        <f t="shared" si="37"/>
        <v>-3</v>
      </c>
      <c r="N18" s="150">
        <v>3</v>
      </c>
      <c r="O18" s="151">
        <f t="shared" si="27"/>
        <v>13</v>
      </c>
      <c r="P18" s="158">
        <v>0</v>
      </c>
      <c r="Q18" s="67">
        <v>10</v>
      </c>
      <c r="R18" s="102">
        <f t="shared" si="4"/>
        <v>-10</v>
      </c>
      <c r="S18" s="102">
        <v>0</v>
      </c>
      <c r="T18" s="151">
        <f t="shared" si="5"/>
        <v>0</v>
      </c>
      <c r="U18" s="158">
        <v>0</v>
      </c>
      <c r="V18" s="102">
        <v>18</v>
      </c>
      <c r="W18" s="102">
        <f t="shared" si="6"/>
        <v>-18</v>
      </c>
      <c r="X18" s="150">
        <v>18</v>
      </c>
      <c r="Y18" s="151">
        <f t="shared" si="7"/>
        <v>18</v>
      </c>
      <c r="Z18" s="158">
        <v>0</v>
      </c>
      <c r="AA18" s="67">
        <v>15</v>
      </c>
      <c r="AB18" s="102">
        <f t="shared" si="8"/>
        <v>-15</v>
      </c>
      <c r="AC18" s="150">
        <v>15</v>
      </c>
      <c r="AD18" s="151">
        <f t="shared" si="9"/>
        <v>15</v>
      </c>
      <c r="AE18" s="158">
        <v>8</v>
      </c>
      <c r="AF18" s="67">
        <v>55</v>
      </c>
      <c r="AG18" s="102">
        <f t="shared" si="10"/>
        <v>-47</v>
      </c>
      <c r="AH18" s="150">
        <v>48</v>
      </c>
      <c r="AI18" s="151">
        <f t="shared" si="11"/>
        <v>56</v>
      </c>
      <c r="AJ18" s="158">
        <v>0</v>
      </c>
      <c r="AK18" s="67">
        <v>13</v>
      </c>
      <c r="AL18" s="102">
        <f t="shared" si="12"/>
        <v>-13</v>
      </c>
      <c r="AM18" s="150">
        <v>13</v>
      </c>
      <c r="AN18" s="151">
        <f t="shared" si="13"/>
        <v>13</v>
      </c>
      <c r="AO18" s="158">
        <v>16</v>
      </c>
      <c r="AP18" s="67">
        <v>7</v>
      </c>
      <c r="AQ18" s="102">
        <f t="shared" si="29"/>
        <v>9</v>
      </c>
      <c r="AR18" s="275">
        <v>0</v>
      </c>
      <c r="AS18" s="151">
        <f t="shared" si="15"/>
        <v>16</v>
      </c>
      <c r="AT18" s="218"/>
      <c r="AU18" s="96"/>
      <c r="AV18" s="102">
        <f t="shared" si="16"/>
        <v>0</v>
      </c>
      <c r="AW18" s="102"/>
      <c r="AX18" s="96"/>
      <c r="AY18" s="96"/>
      <c r="AZ18" s="102">
        <f t="shared" si="17"/>
        <v>0</v>
      </c>
      <c r="BA18" s="102"/>
      <c r="BB18" s="96"/>
      <c r="BC18" s="96"/>
      <c r="BD18" s="102">
        <f t="shared" si="18"/>
        <v>0</v>
      </c>
      <c r="BE18" s="102"/>
      <c r="BF18" s="103"/>
      <c r="BG18" s="103"/>
      <c r="BH18" s="102">
        <f t="shared" si="19"/>
        <v>0</v>
      </c>
      <c r="BI18" s="102"/>
      <c r="BJ18" s="103"/>
      <c r="BK18" s="103"/>
      <c r="BL18" s="102">
        <f t="shared" si="20"/>
        <v>0</v>
      </c>
      <c r="BM18" s="102"/>
      <c r="BN18" s="103"/>
      <c r="BO18" s="103"/>
      <c r="BP18" s="102">
        <f t="shared" si="21"/>
        <v>0</v>
      </c>
      <c r="BQ18" s="102"/>
      <c r="BR18" s="103"/>
      <c r="BS18" s="103"/>
      <c r="BT18" s="102">
        <f t="shared" si="22"/>
        <v>0</v>
      </c>
      <c r="BU18" s="102"/>
      <c r="BV18" s="103"/>
      <c r="BW18" s="103"/>
      <c r="BX18" s="106">
        <f t="shared" si="23"/>
        <v>0</v>
      </c>
      <c r="BY18" s="57"/>
    </row>
    <row r="19" ht="51" customHeight="1" spans="1:77">
      <c r="A19" s="116">
        <v>17</v>
      </c>
      <c r="B19" s="34" t="s">
        <v>20</v>
      </c>
      <c r="C19" s="24">
        <v>8</v>
      </c>
      <c r="D19" s="111">
        <v>30</v>
      </c>
      <c r="E19" s="172">
        <f t="shared" si="34"/>
        <v>0</v>
      </c>
      <c r="F19" s="173">
        <f t="shared" si="35"/>
        <v>432</v>
      </c>
      <c r="G19" s="173">
        <f t="shared" si="32"/>
        <v>-432</v>
      </c>
      <c r="H19" s="173">
        <f t="shared" si="36"/>
        <v>432</v>
      </c>
      <c r="I19" s="126">
        <f t="shared" si="24"/>
        <v>432</v>
      </c>
      <c r="J19" s="56">
        <f t="shared" si="25"/>
        <v>0</v>
      </c>
      <c r="K19" s="158">
        <v>0</v>
      </c>
      <c r="L19" s="67">
        <v>50</v>
      </c>
      <c r="M19" s="102">
        <f t="shared" si="37"/>
        <v>-50</v>
      </c>
      <c r="N19" s="150">
        <v>50</v>
      </c>
      <c r="O19" s="151">
        <f t="shared" si="27"/>
        <v>50</v>
      </c>
      <c r="P19" s="158">
        <v>0</v>
      </c>
      <c r="Q19" s="67">
        <v>34</v>
      </c>
      <c r="R19" s="102">
        <f t="shared" si="4"/>
        <v>-34</v>
      </c>
      <c r="S19" s="150">
        <v>34</v>
      </c>
      <c r="T19" s="151">
        <f t="shared" si="5"/>
        <v>34</v>
      </c>
      <c r="U19" s="158">
        <v>0</v>
      </c>
      <c r="V19" s="67">
        <v>62</v>
      </c>
      <c r="W19" s="102">
        <f t="shared" si="6"/>
        <v>-62</v>
      </c>
      <c r="X19" s="150">
        <v>62</v>
      </c>
      <c r="Y19" s="151">
        <f t="shared" si="7"/>
        <v>62</v>
      </c>
      <c r="Z19" s="158">
        <v>0</v>
      </c>
      <c r="AA19" s="67">
        <v>43</v>
      </c>
      <c r="AB19" s="102">
        <f t="shared" si="8"/>
        <v>-43</v>
      </c>
      <c r="AC19" s="150">
        <v>43</v>
      </c>
      <c r="AD19" s="151">
        <f t="shared" si="9"/>
        <v>43</v>
      </c>
      <c r="AE19" s="158">
        <v>0</v>
      </c>
      <c r="AF19" s="67">
        <v>165</v>
      </c>
      <c r="AG19" s="102">
        <f t="shared" si="10"/>
        <v>-165</v>
      </c>
      <c r="AH19" s="150">
        <v>165</v>
      </c>
      <c r="AI19" s="151">
        <f t="shared" si="11"/>
        <v>165</v>
      </c>
      <c r="AJ19" s="158">
        <v>0</v>
      </c>
      <c r="AK19" s="67">
        <v>38</v>
      </c>
      <c r="AL19" s="102">
        <f t="shared" si="12"/>
        <v>-38</v>
      </c>
      <c r="AM19" s="150">
        <v>38</v>
      </c>
      <c r="AN19" s="151">
        <f t="shared" si="13"/>
        <v>38</v>
      </c>
      <c r="AO19" s="158">
        <v>0</v>
      </c>
      <c r="AP19" s="67">
        <v>40</v>
      </c>
      <c r="AQ19" s="102">
        <f t="shared" si="29"/>
        <v>-40</v>
      </c>
      <c r="AR19" s="150">
        <v>40</v>
      </c>
      <c r="AS19" s="151">
        <f t="shared" si="15"/>
        <v>40</v>
      </c>
      <c r="AT19" s="218"/>
      <c r="AU19" s="96"/>
      <c r="AV19" s="102">
        <f t="shared" si="16"/>
        <v>0</v>
      </c>
      <c r="AW19" s="102"/>
      <c r="AX19" s="96"/>
      <c r="AY19" s="96"/>
      <c r="AZ19" s="102">
        <f t="shared" si="17"/>
        <v>0</v>
      </c>
      <c r="BA19" s="102"/>
      <c r="BB19" s="96"/>
      <c r="BC19" s="96"/>
      <c r="BD19" s="102">
        <f t="shared" si="18"/>
        <v>0</v>
      </c>
      <c r="BE19" s="102"/>
      <c r="BF19" s="103"/>
      <c r="BG19" s="103"/>
      <c r="BH19" s="102">
        <f t="shared" si="19"/>
        <v>0</v>
      </c>
      <c r="BI19" s="102"/>
      <c r="BJ19" s="103"/>
      <c r="BK19" s="103"/>
      <c r="BL19" s="102">
        <f t="shared" si="20"/>
        <v>0</v>
      </c>
      <c r="BM19" s="102"/>
      <c r="BN19" s="103"/>
      <c r="BO19" s="103"/>
      <c r="BP19" s="102">
        <f t="shared" si="21"/>
        <v>0</v>
      </c>
      <c r="BQ19" s="102"/>
      <c r="BR19" s="103"/>
      <c r="BS19" s="103"/>
      <c r="BT19" s="102">
        <f t="shared" si="22"/>
        <v>0</v>
      </c>
      <c r="BU19" s="102"/>
      <c r="BV19" s="103"/>
      <c r="BW19" s="103"/>
      <c r="BX19" s="105">
        <f t="shared" si="23"/>
        <v>0</v>
      </c>
      <c r="BY19" s="57"/>
    </row>
    <row r="20" ht="49.2" customHeight="1" spans="1:77">
      <c r="A20" s="13">
        <v>18</v>
      </c>
      <c r="B20" s="34" t="s">
        <v>21</v>
      </c>
      <c r="C20" s="24">
        <v>8</v>
      </c>
      <c r="D20" s="111">
        <v>20</v>
      </c>
      <c r="E20" s="172">
        <f t="shared" si="34"/>
        <v>0</v>
      </c>
      <c r="F20" s="173">
        <f t="shared" si="35"/>
        <v>50</v>
      </c>
      <c r="G20" s="173">
        <f t="shared" si="32"/>
        <v>-50</v>
      </c>
      <c r="H20" s="173">
        <f t="shared" si="36"/>
        <v>50</v>
      </c>
      <c r="I20" s="126">
        <f t="shared" si="24"/>
        <v>50</v>
      </c>
      <c r="J20" s="56">
        <f t="shared" si="25"/>
        <v>0</v>
      </c>
      <c r="K20" s="31">
        <v>0</v>
      </c>
      <c r="L20" s="463">
        <v>4</v>
      </c>
      <c r="M20" s="102">
        <f t="shared" si="37"/>
        <v>-4</v>
      </c>
      <c r="N20" s="275">
        <v>4</v>
      </c>
      <c r="O20" s="151">
        <f t="shared" si="27"/>
        <v>4</v>
      </c>
      <c r="P20" s="31">
        <v>0</v>
      </c>
      <c r="Q20" s="39">
        <v>4</v>
      </c>
      <c r="R20" s="102">
        <f t="shared" si="4"/>
        <v>-4</v>
      </c>
      <c r="S20" s="275">
        <v>4</v>
      </c>
      <c r="T20" s="151">
        <f t="shared" si="5"/>
        <v>4</v>
      </c>
      <c r="U20" s="31">
        <v>0</v>
      </c>
      <c r="V20" s="67">
        <v>7</v>
      </c>
      <c r="W20" s="102">
        <f t="shared" si="6"/>
        <v>-7</v>
      </c>
      <c r="X20" s="150">
        <v>9</v>
      </c>
      <c r="Y20" s="151">
        <f t="shared" si="7"/>
        <v>9</v>
      </c>
      <c r="Z20" s="31">
        <v>0</v>
      </c>
      <c r="AA20" s="39">
        <v>5</v>
      </c>
      <c r="AB20" s="102">
        <f t="shared" si="8"/>
        <v>-5</v>
      </c>
      <c r="AC20" s="150">
        <v>5</v>
      </c>
      <c r="AD20" s="151">
        <f t="shared" si="9"/>
        <v>5</v>
      </c>
      <c r="AE20" s="31">
        <v>0</v>
      </c>
      <c r="AF20" s="39">
        <v>22</v>
      </c>
      <c r="AG20" s="102">
        <f t="shared" si="10"/>
        <v>-22</v>
      </c>
      <c r="AH20" s="275">
        <v>20</v>
      </c>
      <c r="AI20" s="151">
        <f t="shared" si="11"/>
        <v>20</v>
      </c>
      <c r="AJ20" s="31">
        <v>0</v>
      </c>
      <c r="AK20" s="39">
        <v>5</v>
      </c>
      <c r="AL20" s="102">
        <f t="shared" si="12"/>
        <v>-5</v>
      </c>
      <c r="AM20" s="150">
        <v>5</v>
      </c>
      <c r="AN20" s="151">
        <f t="shared" si="13"/>
        <v>5</v>
      </c>
      <c r="AO20" s="31">
        <v>0</v>
      </c>
      <c r="AP20" s="39">
        <v>3</v>
      </c>
      <c r="AQ20" s="102">
        <f t="shared" si="29"/>
        <v>-3</v>
      </c>
      <c r="AR20" s="150">
        <v>3</v>
      </c>
      <c r="AS20" s="151">
        <f t="shared" si="15"/>
        <v>3</v>
      </c>
      <c r="AT20" s="272"/>
      <c r="AU20" s="138"/>
      <c r="AV20" s="102">
        <f t="shared" si="16"/>
        <v>0</v>
      </c>
      <c r="AW20" s="102"/>
      <c r="AX20" s="138"/>
      <c r="AY20" s="138"/>
      <c r="AZ20" s="102">
        <f t="shared" si="17"/>
        <v>0</v>
      </c>
      <c r="BA20" s="102"/>
      <c r="BB20" s="138"/>
      <c r="BC20" s="138"/>
      <c r="BD20" s="102">
        <f t="shared" si="18"/>
        <v>0</v>
      </c>
      <c r="BE20" s="102"/>
      <c r="BF20" s="138"/>
      <c r="BG20" s="138"/>
      <c r="BH20" s="102">
        <f t="shared" si="19"/>
        <v>0</v>
      </c>
      <c r="BI20" s="102"/>
      <c r="BJ20" s="138"/>
      <c r="BK20" s="138"/>
      <c r="BL20" s="102">
        <f t="shared" si="20"/>
        <v>0</v>
      </c>
      <c r="BM20" s="102"/>
      <c r="BN20" s="138"/>
      <c r="BO20" s="138"/>
      <c r="BP20" s="102">
        <f t="shared" si="21"/>
        <v>0</v>
      </c>
      <c r="BQ20" s="102"/>
      <c r="BR20" s="138"/>
      <c r="BS20" s="138"/>
      <c r="BT20" s="102">
        <f t="shared" si="22"/>
        <v>0</v>
      </c>
      <c r="BU20" s="102"/>
      <c r="BV20" s="138"/>
      <c r="BW20" s="138"/>
      <c r="BX20" s="105">
        <f t="shared" si="23"/>
        <v>0</v>
      </c>
      <c r="BY20" s="57"/>
    </row>
    <row r="21" ht="46.8" customHeight="1" spans="1:77">
      <c r="A21" s="116">
        <v>19</v>
      </c>
      <c r="B21" s="34" t="s">
        <v>22</v>
      </c>
      <c r="C21" s="29">
        <v>8</v>
      </c>
      <c r="D21" s="114">
        <v>30</v>
      </c>
      <c r="E21" s="172">
        <f t="shared" si="34"/>
        <v>0</v>
      </c>
      <c r="F21" s="173">
        <f t="shared" si="35"/>
        <v>36</v>
      </c>
      <c r="G21" s="173">
        <f t="shared" si="32"/>
        <v>-30</v>
      </c>
      <c r="H21" s="173">
        <f t="shared" si="36"/>
        <v>36</v>
      </c>
      <c r="I21" s="126">
        <f t="shared" si="24"/>
        <v>36</v>
      </c>
      <c r="J21" s="56">
        <f t="shared" si="25"/>
        <v>0</v>
      </c>
      <c r="K21" s="31">
        <v>0</v>
      </c>
      <c r="L21" s="39">
        <v>4</v>
      </c>
      <c r="M21" s="57">
        <f t="shared" si="37"/>
        <v>-4</v>
      </c>
      <c r="N21" s="128">
        <v>4</v>
      </c>
      <c r="O21" s="126">
        <f t="shared" si="27"/>
        <v>4</v>
      </c>
      <c r="P21" s="31">
        <v>0</v>
      </c>
      <c r="Q21" s="39">
        <v>2</v>
      </c>
      <c r="R21" s="57">
        <f t="shared" si="4"/>
        <v>-2</v>
      </c>
      <c r="S21" s="128">
        <v>2</v>
      </c>
      <c r="T21" s="126">
        <f t="shared" si="5"/>
        <v>2</v>
      </c>
      <c r="U21" s="31">
        <v>0</v>
      </c>
      <c r="V21" s="39">
        <v>6</v>
      </c>
      <c r="W21" s="57">
        <v>0</v>
      </c>
      <c r="X21" s="125">
        <v>6</v>
      </c>
      <c r="Y21" s="126">
        <f t="shared" si="7"/>
        <v>6</v>
      </c>
      <c r="Z21" s="31">
        <v>0</v>
      </c>
      <c r="AA21" s="39">
        <v>3</v>
      </c>
      <c r="AB21" s="57">
        <f t="shared" si="8"/>
        <v>-3</v>
      </c>
      <c r="AC21" s="125">
        <v>3</v>
      </c>
      <c r="AD21" s="126">
        <f t="shared" si="9"/>
        <v>3</v>
      </c>
      <c r="AE21" s="31">
        <v>0</v>
      </c>
      <c r="AF21" s="39">
        <v>16</v>
      </c>
      <c r="AG21" s="57">
        <f t="shared" si="10"/>
        <v>-16</v>
      </c>
      <c r="AH21" s="125">
        <v>16</v>
      </c>
      <c r="AI21" s="126">
        <f t="shared" si="11"/>
        <v>16</v>
      </c>
      <c r="AJ21" s="31">
        <v>0</v>
      </c>
      <c r="AK21" s="39">
        <v>3</v>
      </c>
      <c r="AL21" s="57">
        <f t="shared" si="12"/>
        <v>-3</v>
      </c>
      <c r="AM21" s="125">
        <v>3</v>
      </c>
      <c r="AN21" s="126">
        <f t="shared" si="13"/>
        <v>3</v>
      </c>
      <c r="AO21" s="31">
        <v>0</v>
      </c>
      <c r="AP21" s="39">
        <v>2</v>
      </c>
      <c r="AQ21" s="57">
        <f t="shared" si="29"/>
        <v>-2</v>
      </c>
      <c r="AR21" s="125">
        <v>2</v>
      </c>
      <c r="AS21" s="126">
        <f t="shared" si="15"/>
        <v>2</v>
      </c>
      <c r="AT21" s="272"/>
      <c r="AU21" s="138"/>
      <c r="AV21" s="57">
        <f t="shared" si="16"/>
        <v>0</v>
      </c>
      <c r="AW21" s="57"/>
      <c r="AX21" s="138"/>
      <c r="AY21" s="138"/>
      <c r="AZ21" s="57">
        <f t="shared" si="17"/>
        <v>0</v>
      </c>
      <c r="BA21" s="57"/>
      <c r="BB21" s="138"/>
      <c r="BC21" s="138"/>
      <c r="BD21" s="57">
        <f t="shared" si="18"/>
        <v>0</v>
      </c>
      <c r="BE21" s="57"/>
      <c r="BF21" s="138"/>
      <c r="BG21" s="138"/>
      <c r="BH21" s="57">
        <f t="shared" si="19"/>
        <v>0</v>
      </c>
      <c r="BI21" s="57"/>
      <c r="BJ21" s="138"/>
      <c r="BK21" s="138"/>
      <c r="BL21" s="57">
        <f t="shared" si="20"/>
        <v>0</v>
      </c>
      <c r="BM21" s="57"/>
      <c r="BN21" s="138"/>
      <c r="BO21" s="138"/>
      <c r="BP21" s="57">
        <f t="shared" si="21"/>
        <v>0</v>
      </c>
      <c r="BQ21" s="57"/>
      <c r="BR21" s="138"/>
      <c r="BS21" s="138"/>
      <c r="BT21" s="57">
        <f t="shared" si="22"/>
        <v>0</v>
      </c>
      <c r="BU21" s="57"/>
      <c r="BV21" s="138"/>
      <c r="BW21" s="138"/>
      <c r="BX21" s="106">
        <f t="shared" si="23"/>
        <v>0</v>
      </c>
      <c r="BY21" s="57"/>
    </row>
    <row r="22" ht="58.2" customHeight="1" spans="1:77">
      <c r="A22" s="13">
        <v>20</v>
      </c>
      <c r="B22" s="38" t="s">
        <v>23</v>
      </c>
      <c r="C22" s="119">
        <v>15</v>
      </c>
      <c r="D22" s="120">
        <v>120</v>
      </c>
      <c r="E22" s="172">
        <f t="shared" si="34"/>
        <v>80</v>
      </c>
      <c r="F22" s="173">
        <f t="shared" si="35"/>
        <v>228</v>
      </c>
      <c r="G22" s="173">
        <f t="shared" si="32"/>
        <v>-173</v>
      </c>
      <c r="H22" s="173">
        <f t="shared" si="36"/>
        <v>148</v>
      </c>
      <c r="I22" s="126">
        <f t="shared" si="24"/>
        <v>228</v>
      </c>
      <c r="J22" s="56">
        <f t="shared" si="25"/>
        <v>0</v>
      </c>
      <c r="K22" s="444">
        <v>0</v>
      </c>
      <c r="L22" s="464">
        <v>30</v>
      </c>
      <c r="M22" s="57">
        <f t="shared" si="37"/>
        <v>-30</v>
      </c>
      <c r="N22" s="125">
        <v>30</v>
      </c>
      <c r="O22" s="126">
        <f t="shared" si="27"/>
        <v>30</v>
      </c>
      <c r="P22" s="31">
        <v>0</v>
      </c>
      <c r="Q22" s="39">
        <v>18</v>
      </c>
      <c r="R22" s="57">
        <f t="shared" si="4"/>
        <v>-18</v>
      </c>
      <c r="S22" s="125">
        <v>18</v>
      </c>
      <c r="T22" s="126">
        <f t="shared" si="5"/>
        <v>18</v>
      </c>
      <c r="U22" s="31">
        <v>0</v>
      </c>
      <c r="V22" s="39">
        <v>34</v>
      </c>
      <c r="W22" s="57">
        <f t="shared" si="6"/>
        <v>-34</v>
      </c>
      <c r="X22" s="125">
        <v>34</v>
      </c>
      <c r="Y22" s="126">
        <f t="shared" si="7"/>
        <v>34</v>
      </c>
      <c r="Z22" s="31">
        <v>50</v>
      </c>
      <c r="AA22" s="39">
        <v>25</v>
      </c>
      <c r="AB22" s="57">
        <v>0</v>
      </c>
      <c r="AC22" s="128">
        <v>0</v>
      </c>
      <c r="AD22" s="126">
        <f t="shared" si="9"/>
        <v>50</v>
      </c>
      <c r="AE22" s="31">
        <v>30</v>
      </c>
      <c r="AF22" s="39">
        <v>90</v>
      </c>
      <c r="AG22" s="57">
        <f t="shared" si="10"/>
        <v>-60</v>
      </c>
      <c r="AH22" s="125">
        <v>39</v>
      </c>
      <c r="AI22" s="126">
        <f t="shared" si="11"/>
        <v>69</v>
      </c>
      <c r="AJ22" s="31">
        <v>0</v>
      </c>
      <c r="AK22" s="39">
        <v>19</v>
      </c>
      <c r="AL22" s="57">
        <f t="shared" si="12"/>
        <v>-19</v>
      </c>
      <c r="AM22" s="128">
        <v>15</v>
      </c>
      <c r="AN22" s="126">
        <f t="shared" si="13"/>
        <v>15</v>
      </c>
      <c r="AO22" s="31">
        <v>0</v>
      </c>
      <c r="AP22" s="39">
        <v>12</v>
      </c>
      <c r="AQ22" s="57">
        <f t="shared" si="29"/>
        <v>-12</v>
      </c>
      <c r="AR22" s="125">
        <v>12</v>
      </c>
      <c r="AS22" s="126">
        <f t="shared" si="15"/>
        <v>12</v>
      </c>
      <c r="AT22" s="273"/>
      <c r="AU22" s="140"/>
      <c r="AV22" s="57">
        <f t="shared" si="16"/>
        <v>0</v>
      </c>
      <c r="AW22" s="57"/>
      <c r="AX22" s="140"/>
      <c r="AY22" s="140"/>
      <c r="AZ22" s="57">
        <f t="shared" si="17"/>
        <v>0</v>
      </c>
      <c r="BA22" s="57"/>
      <c r="BB22" s="140"/>
      <c r="BC22" s="140"/>
      <c r="BD22" s="57">
        <f t="shared" si="18"/>
        <v>0</v>
      </c>
      <c r="BE22" s="57"/>
      <c r="BF22" s="140"/>
      <c r="BG22" s="140"/>
      <c r="BH22" s="57">
        <f t="shared" si="19"/>
        <v>0</v>
      </c>
      <c r="BI22" s="57"/>
      <c r="BJ22" s="140"/>
      <c r="BK22" s="140"/>
      <c r="BL22" s="57">
        <f t="shared" si="20"/>
        <v>0</v>
      </c>
      <c r="BM22" s="57"/>
      <c r="BN22" s="140"/>
      <c r="BO22" s="140"/>
      <c r="BP22" s="57">
        <f t="shared" si="21"/>
        <v>0</v>
      </c>
      <c r="BQ22" s="57"/>
      <c r="BR22" s="140"/>
      <c r="BS22" s="140"/>
      <c r="BT22" s="57">
        <f t="shared" si="22"/>
        <v>0</v>
      </c>
      <c r="BU22" s="57"/>
      <c r="BV22" s="140"/>
      <c r="BW22" s="140"/>
      <c r="BX22" s="106">
        <f t="shared" si="23"/>
        <v>0</v>
      </c>
      <c r="BY22" s="57"/>
    </row>
    <row r="23" ht="120" customHeight="1" spans="1:77">
      <c r="A23" s="116">
        <v>21</v>
      </c>
      <c r="B23" s="34" t="s">
        <v>24</v>
      </c>
      <c r="C23" s="39">
        <v>6</v>
      </c>
      <c r="D23" s="121">
        <v>9</v>
      </c>
      <c r="E23" s="172">
        <f t="shared" si="34"/>
        <v>0</v>
      </c>
      <c r="F23" s="173">
        <f t="shared" si="35"/>
        <v>11</v>
      </c>
      <c r="G23" s="173">
        <f t="shared" si="32"/>
        <v>-11</v>
      </c>
      <c r="H23" s="173">
        <f t="shared" si="36"/>
        <v>14</v>
      </c>
      <c r="I23" s="126">
        <f t="shared" si="24"/>
        <v>14</v>
      </c>
      <c r="J23" s="56">
        <f t="shared" si="25"/>
        <v>3</v>
      </c>
      <c r="K23" s="31">
        <v>0</v>
      </c>
      <c r="L23" s="39">
        <v>1</v>
      </c>
      <c r="M23" s="57">
        <f t="shared" si="37"/>
        <v>-1</v>
      </c>
      <c r="N23" s="125">
        <v>1</v>
      </c>
      <c r="O23" s="126">
        <f t="shared" si="27"/>
        <v>1</v>
      </c>
      <c r="P23" s="31">
        <v>0</v>
      </c>
      <c r="Q23" s="39">
        <v>1</v>
      </c>
      <c r="R23" s="57">
        <f t="shared" si="4"/>
        <v>-1</v>
      </c>
      <c r="S23" s="125">
        <v>1</v>
      </c>
      <c r="T23" s="126">
        <f t="shared" si="5"/>
        <v>1</v>
      </c>
      <c r="U23" s="31">
        <v>0</v>
      </c>
      <c r="V23" s="39">
        <v>1</v>
      </c>
      <c r="W23" s="57">
        <f t="shared" si="6"/>
        <v>-1</v>
      </c>
      <c r="X23" s="125">
        <v>1</v>
      </c>
      <c r="Y23" s="126">
        <f t="shared" si="7"/>
        <v>1</v>
      </c>
      <c r="Z23" s="31">
        <v>0</v>
      </c>
      <c r="AA23" s="39">
        <v>1</v>
      </c>
      <c r="AB23" s="57">
        <f t="shared" si="8"/>
        <v>-1</v>
      </c>
      <c r="AC23" s="125">
        <v>1</v>
      </c>
      <c r="AD23" s="126">
        <f t="shared" si="9"/>
        <v>1</v>
      </c>
      <c r="AE23" s="31">
        <v>0</v>
      </c>
      <c r="AF23" s="39">
        <v>5</v>
      </c>
      <c r="AG23" s="57">
        <f t="shared" si="10"/>
        <v>-5</v>
      </c>
      <c r="AH23" s="128">
        <v>8</v>
      </c>
      <c r="AI23" s="126">
        <f t="shared" si="11"/>
        <v>8</v>
      </c>
      <c r="AJ23" s="31">
        <v>0</v>
      </c>
      <c r="AK23" s="39">
        <v>1</v>
      </c>
      <c r="AL23" s="57">
        <f t="shared" si="12"/>
        <v>-1</v>
      </c>
      <c r="AM23" s="125">
        <v>1</v>
      </c>
      <c r="AN23" s="126">
        <f t="shared" si="13"/>
        <v>1</v>
      </c>
      <c r="AO23" s="31">
        <v>0</v>
      </c>
      <c r="AP23" s="39">
        <v>1</v>
      </c>
      <c r="AQ23" s="57">
        <f t="shared" si="29"/>
        <v>-1</v>
      </c>
      <c r="AR23" s="125">
        <v>1</v>
      </c>
      <c r="AS23" s="126">
        <f t="shared" si="15"/>
        <v>1</v>
      </c>
      <c r="AT23" s="277"/>
      <c r="AU23" s="142"/>
      <c r="AV23" s="57">
        <f t="shared" si="16"/>
        <v>0</v>
      </c>
      <c r="AW23" s="57"/>
      <c r="AX23" s="142"/>
      <c r="AY23" s="142"/>
      <c r="AZ23" s="57">
        <f t="shared" si="17"/>
        <v>0</v>
      </c>
      <c r="BA23" s="57"/>
      <c r="BB23" s="142"/>
      <c r="BC23" s="142"/>
      <c r="BD23" s="57">
        <f t="shared" si="18"/>
        <v>0</v>
      </c>
      <c r="BE23" s="57"/>
      <c r="BF23" s="142"/>
      <c r="BG23" s="142"/>
      <c r="BH23" s="57">
        <f t="shared" si="19"/>
        <v>0</v>
      </c>
      <c r="BI23" s="57"/>
      <c r="BJ23" s="142"/>
      <c r="BK23" s="142"/>
      <c r="BL23" s="57">
        <f t="shared" si="20"/>
        <v>0</v>
      </c>
      <c r="BM23" s="57"/>
      <c r="BN23" s="142"/>
      <c r="BO23" s="142"/>
      <c r="BP23" s="57">
        <f t="shared" si="21"/>
        <v>0</v>
      </c>
      <c r="BQ23" s="57"/>
      <c r="BR23" s="142"/>
      <c r="BS23" s="142"/>
      <c r="BT23" s="57">
        <f t="shared" si="22"/>
        <v>0</v>
      </c>
      <c r="BU23" s="57"/>
      <c r="BV23" s="142"/>
      <c r="BW23" s="142"/>
      <c r="BX23" s="106">
        <f t="shared" si="23"/>
        <v>0</v>
      </c>
      <c r="BY23" s="57"/>
    </row>
    <row r="24" ht="120" customHeight="1" spans="1:77">
      <c r="A24" s="13">
        <v>22</v>
      </c>
      <c r="B24" s="34" t="s">
        <v>25</v>
      </c>
      <c r="C24" s="119">
        <v>8</v>
      </c>
      <c r="D24" s="120">
        <v>15</v>
      </c>
      <c r="E24" s="172">
        <f t="shared" si="34"/>
        <v>0</v>
      </c>
      <c r="F24" s="173">
        <f t="shared" si="35"/>
        <v>49</v>
      </c>
      <c r="G24" s="173">
        <f t="shared" si="32"/>
        <v>-49</v>
      </c>
      <c r="H24" s="173">
        <f t="shared" si="36"/>
        <v>49</v>
      </c>
      <c r="I24" s="126">
        <f t="shared" si="24"/>
        <v>49</v>
      </c>
      <c r="J24" s="56">
        <f t="shared" si="25"/>
        <v>0</v>
      </c>
      <c r="K24" s="31">
        <v>0</v>
      </c>
      <c r="L24" s="39">
        <v>5</v>
      </c>
      <c r="M24" s="57">
        <f t="shared" si="37"/>
        <v>-5</v>
      </c>
      <c r="N24" s="125">
        <v>10</v>
      </c>
      <c r="O24" s="126">
        <f t="shared" si="27"/>
        <v>10</v>
      </c>
      <c r="P24" s="31">
        <v>0</v>
      </c>
      <c r="Q24" s="39">
        <v>4</v>
      </c>
      <c r="R24" s="57">
        <f t="shared" si="4"/>
        <v>-4</v>
      </c>
      <c r="S24" s="125">
        <v>4</v>
      </c>
      <c r="T24" s="126">
        <f t="shared" si="5"/>
        <v>4</v>
      </c>
      <c r="U24" s="31">
        <v>0</v>
      </c>
      <c r="V24" s="39">
        <v>7</v>
      </c>
      <c r="W24" s="57">
        <f t="shared" si="6"/>
        <v>-7</v>
      </c>
      <c r="X24" s="125">
        <v>7</v>
      </c>
      <c r="Y24" s="126">
        <f t="shared" si="7"/>
        <v>7</v>
      </c>
      <c r="Z24" s="31">
        <v>0</v>
      </c>
      <c r="AA24" s="39">
        <v>5</v>
      </c>
      <c r="AB24" s="57">
        <f t="shared" si="8"/>
        <v>-5</v>
      </c>
      <c r="AC24" s="125">
        <v>5</v>
      </c>
      <c r="AD24" s="126">
        <f t="shared" si="9"/>
        <v>5</v>
      </c>
      <c r="AE24" s="31">
        <v>0</v>
      </c>
      <c r="AF24" s="39">
        <v>20</v>
      </c>
      <c r="AG24" s="57">
        <f t="shared" si="10"/>
        <v>-20</v>
      </c>
      <c r="AH24" s="128">
        <v>15</v>
      </c>
      <c r="AI24" s="126">
        <f t="shared" si="11"/>
        <v>15</v>
      </c>
      <c r="AJ24" s="31">
        <v>0</v>
      </c>
      <c r="AK24" s="39">
        <v>5</v>
      </c>
      <c r="AL24" s="57">
        <f t="shared" si="12"/>
        <v>-5</v>
      </c>
      <c r="AM24" s="125">
        <v>5</v>
      </c>
      <c r="AN24" s="126">
        <f t="shared" si="13"/>
        <v>5</v>
      </c>
      <c r="AO24" s="31">
        <v>0</v>
      </c>
      <c r="AP24" s="39">
        <v>3</v>
      </c>
      <c r="AQ24" s="57">
        <f t="shared" si="29"/>
        <v>-3</v>
      </c>
      <c r="AR24" s="125">
        <v>3</v>
      </c>
      <c r="AS24" s="126">
        <f t="shared" si="15"/>
        <v>3</v>
      </c>
      <c r="AT24" s="273"/>
      <c r="AU24" s="140"/>
      <c r="AV24" s="57">
        <f t="shared" si="16"/>
        <v>0</v>
      </c>
      <c r="AW24" s="57"/>
      <c r="AX24" s="140"/>
      <c r="AY24" s="140"/>
      <c r="AZ24" s="57">
        <f t="shared" si="17"/>
        <v>0</v>
      </c>
      <c r="BA24" s="57"/>
      <c r="BB24" s="140"/>
      <c r="BC24" s="140"/>
      <c r="BD24" s="57">
        <f t="shared" si="18"/>
        <v>0</v>
      </c>
      <c r="BE24" s="57"/>
      <c r="BF24" s="140"/>
      <c r="BG24" s="140"/>
      <c r="BH24" s="57">
        <f t="shared" si="19"/>
        <v>0</v>
      </c>
      <c r="BI24" s="57"/>
      <c r="BJ24" s="140"/>
      <c r="BK24" s="140"/>
      <c r="BL24" s="57">
        <f t="shared" si="20"/>
        <v>0</v>
      </c>
      <c r="BM24" s="57"/>
      <c r="BN24" s="140"/>
      <c r="BO24" s="140"/>
      <c r="BP24" s="57">
        <f t="shared" si="21"/>
        <v>0</v>
      </c>
      <c r="BQ24" s="57"/>
      <c r="BR24" s="140"/>
      <c r="BS24" s="140"/>
      <c r="BT24" s="57">
        <f t="shared" si="22"/>
        <v>0</v>
      </c>
      <c r="BU24" s="57"/>
      <c r="BV24" s="140"/>
      <c r="BW24" s="140"/>
      <c r="BX24" s="106">
        <f t="shared" si="23"/>
        <v>0</v>
      </c>
      <c r="BY24" s="57"/>
    </row>
    <row r="25" ht="120" customHeight="1" spans="1:77">
      <c r="A25" s="116">
        <v>23</v>
      </c>
      <c r="B25" s="34" t="s">
        <v>26</v>
      </c>
      <c r="C25" s="39">
        <v>8</v>
      </c>
      <c r="D25" s="122">
        <v>15</v>
      </c>
      <c r="E25" s="172">
        <f t="shared" si="34"/>
        <v>0</v>
      </c>
      <c r="F25" s="173">
        <f t="shared" si="35"/>
        <v>54</v>
      </c>
      <c r="G25" s="173">
        <f t="shared" si="32"/>
        <v>-54</v>
      </c>
      <c r="H25" s="173">
        <f t="shared" si="36"/>
        <v>54</v>
      </c>
      <c r="I25" s="126">
        <f t="shared" si="24"/>
        <v>54</v>
      </c>
      <c r="J25" s="56">
        <f t="shared" si="25"/>
        <v>0</v>
      </c>
      <c r="K25" s="31">
        <v>0</v>
      </c>
      <c r="L25" s="39">
        <v>14</v>
      </c>
      <c r="M25" s="57">
        <f t="shared" si="37"/>
        <v>-14</v>
      </c>
      <c r="N25" s="125">
        <v>14</v>
      </c>
      <c r="O25" s="126">
        <f t="shared" si="27"/>
        <v>14</v>
      </c>
      <c r="P25" s="31">
        <v>0</v>
      </c>
      <c r="Q25" s="39">
        <v>7</v>
      </c>
      <c r="R25" s="57">
        <f t="shared" si="4"/>
        <v>-7</v>
      </c>
      <c r="S25" s="57">
        <v>0</v>
      </c>
      <c r="T25" s="126">
        <f t="shared" si="5"/>
        <v>0</v>
      </c>
      <c r="U25" s="31">
        <v>0</v>
      </c>
      <c r="V25" s="39">
        <v>6</v>
      </c>
      <c r="W25" s="57">
        <f t="shared" si="6"/>
        <v>-6</v>
      </c>
      <c r="X25" s="125">
        <v>6</v>
      </c>
      <c r="Y25" s="126">
        <f t="shared" si="7"/>
        <v>6</v>
      </c>
      <c r="Z25" s="31">
        <v>0</v>
      </c>
      <c r="AA25" s="39">
        <v>5</v>
      </c>
      <c r="AB25" s="57">
        <f t="shared" si="8"/>
        <v>-5</v>
      </c>
      <c r="AC25" s="125">
        <v>5</v>
      </c>
      <c r="AD25" s="126">
        <f t="shared" si="9"/>
        <v>5</v>
      </c>
      <c r="AE25" s="31">
        <v>0</v>
      </c>
      <c r="AF25" s="39">
        <v>15</v>
      </c>
      <c r="AG25" s="57">
        <f t="shared" si="10"/>
        <v>-15</v>
      </c>
      <c r="AH25" s="128">
        <v>15</v>
      </c>
      <c r="AI25" s="126">
        <f t="shared" si="11"/>
        <v>15</v>
      </c>
      <c r="AJ25" s="31">
        <v>0</v>
      </c>
      <c r="AK25" s="39">
        <v>3</v>
      </c>
      <c r="AL25" s="57">
        <f t="shared" si="12"/>
        <v>-3</v>
      </c>
      <c r="AM25" s="57">
        <v>10</v>
      </c>
      <c r="AN25" s="126">
        <f t="shared" si="13"/>
        <v>10</v>
      </c>
      <c r="AO25" s="31">
        <v>0</v>
      </c>
      <c r="AP25" s="39">
        <v>4</v>
      </c>
      <c r="AQ25" s="57">
        <f t="shared" si="29"/>
        <v>-4</v>
      </c>
      <c r="AR25" s="125">
        <v>4</v>
      </c>
      <c r="AS25" s="126">
        <f t="shared" si="15"/>
        <v>4</v>
      </c>
      <c r="AT25" s="277"/>
      <c r="AU25" s="142"/>
      <c r="AV25" s="57">
        <f t="shared" si="16"/>
        <v>0</v>
      </c>
      <c r="AW25" s="57"/>
      <c r="AX25" s="142"/>
      <c r="AY25" s="142"/>
      <c r="AZ25" s="57">
        <f t="shared" si="17"/>
        <v>0</v>
      </c>
      <c r="BA25" s="57"/>
      <c r="BB25" s="142"/>
      <c r="BC25" s="142"/>
      <c r="BD25" s="57">
        <f t="shared" si="18"/>
        <v>0</v>
      </c>
      <c r="BE25" s="57"/>
      <c r="BF25" s="142"/>
      <c r="BG25" s="142"/>
      <c r="BH25" s="57">
        <f t="shared" si="19"/>
        <v>0</v>
      </c>
      <c r="BI25" s="57"/>
      <c r="BJ25" s="142"/>
      <c r="BK25" s="142"/>
      <c r="BL25" s="57">
        <f t="shared" si="20"/>
        <v>0</v>
      </c>
      <c r="BM25" s="57"/>
      <c r="BN25" s="142"/>
      <c r="BO25" s="142"/>
      <c r="BP25" s="57">
        <f t="shared" si="21"/>
        <v>0</v>
      </c>
      <c r="BQ25" s="57"/>
      <c r="BR25" s="142"/>
      <c r="BS25" s="142"/>
      <c r="BT25" s="57">
        <f t="shared" si="22"/>
        <v>0</v>
      </c>
      <c r="BU25" s="57"/>
      <c r="BV25" s="142"/>
      <c r="BW25" s="142"/>
      <c r="BX25" s="106">
        <f t="shared" si="23"/>
        <v>0</v>
      </c>
      <c r="BY25" s="57"/>
    </row>
    <row r="26" ht="61.2" customHeight="1" spans="1:77">
      <c r="A26" s="13">
        <v>24</v>
      </c>
      <c r="B26" s="95" t="s">
        <v>175</v>
      </c>
      <c r="C26" s="117">
        <v>15</v>
      </c>
      <c r="D26" s="118">
        <v>30</v>
      </c>
      <c r="E26" s="172">
        <f t="shared" ref="E26:E30" si="38">K26+P26+U26+Z26+AE26+AJ26+AO26+AT26+AX26+BB26+BF26+BJ26+BN26+BR26+BV26</f>
        <v>0</v>
      </c>
      <c r="F26" s="173">
        <f t="shared" ref="F26:F30" si="39">L26+Q26+V26+AA26+AF26+AK26+AP26+AU26+AY26+BC26+BG26+BK26+BO26+BS26+BW26</f>
        <v>0</v>
      </c>
      <c r="G26" s="173">
        <f t="shared" ref="G26:G30" si="40">M26+R26+W26+AB26+AG26+AL26+AQ26+AV26+AZ26+BD26+BH26+BL26+BP26+BT26+BX26</f>
        <v>0</v>
      </c>
      <c r="H26" s="173">
        <f t="shared" ref="H26:H30" si="41">N26+S26+X26+AC26+AH26+AM26+AR26+AW26+BA26+BE26+BI26+BM26+BQ26+BU26+BY26</f>
        <v>0</v>
      </c>
      <c r="I26" s="126">
        <f t="shared" si="24"/>
        <v>0</v>
      </c>
      <c r="J26" s="56">
        <f t="shared" si="25"/>
        <v>0</v>
      </c>
      <c r="K26" s="257">
        <v>0</v>
      </c>
      <c r="L26" s="100">
        <v>0</v>
      </c>
      <c r="M26" s="102">
        <f t="shared" si="37"/>
        <v>0</v>
      </c>
      <c r="N26" s="275">
        <v>0</v>
      </c>
      <c r="O26" s="55">
        <f t="shared" si="27"/>
        <v>0</v>
      </c>
      <c r="P26" s="257">
        <v>0</v>
      </c>
      <c r="Q26" s="101">
        <v>0</v>
      </c>
      <c r="R26" s="102">
        <f t="shared" si="4"/>
        <v>0</v>
      </c>
      <c r="S26" s="102">
        <v>0</v>
      </c>
      <c r="T26" s="151">
        <f t="shared" si="5"/>
        <v>0</v>
      </c>
      <c r="U26" s="257">
        <v>0</v>
      </c>
      <c r="V26" s="102">
        <v>0</v>
      </c>
      <c r="W26" s="102">
        <f t="shared" si="6"/>
        <v>0</v>
      </c>
      <c r="X26" s="102">
        <v>0</v>
      </c>
      <c r="Y26" s="55">
        <f t="shared" si="7"/>
        <v>0</v>
      </c>
      <c r="Z26" s="257">
        <v>0</v>
      </c>
      <c r="AA26" s="100">
        <v>0</v>
      </c>
      <c r="AB26" s="102">
        <f t="shared" si="8"/>
        <v>0</v>
      </c>
      <c r="AC26" s="102">
        <v>0</v>
      </c>
      <c r="AD26" s="55">
        <f t="shared" si="9"/>
        <v>0</v>
      </c>
      <c r="AE26" s="257">
        <v>0</v>
      </c>
      <c r="AF26" s="100">
        <v>0</v>
      </c>
      <c r="AG26" s="102">
        <f t="shared" si="10"/>
        <v>0</v>
      </c>
      <c r="AH26" s="102">
        <v>0</v>
      </c>
      <c r="AI26" s="55">
        <f t="shared" si="11"/>
        <v>0</v>
      </c>
      <c r="AJ26" s="257">
        <v>0</v>
      </c>
      <c r="AK26" s="100">
        <v>0</v>
      </c>
      <c r="AL26" s="102">
        <f t="shared" si="12"/>
        <v>0</v>
      </c>
      <c r="AM26" s="102">
        <v>0</v>
      </c>
      <c r="AN26" s="55">
        <f t="shared" si="13"/>
        <v>0</v>
      </c>
      <c r="AO26" s="257">
        <v>0</v>
      </c>
      <c r="AP26" s="100">
        <v>0</v>
      </c>
      <c r="AQ26" s="102">
        <f t="shared" si="29"/>
        <v>0</v>
      </c>
      <c r="AR26" s="102">
        <v>0</v>
      </c>
      <c r="AS26" s="55">
        <f t="shared" si="15"/>
        <v>0</v>
      </c>
      <c r="AT26" s="100"/>
      <c r="AU26" s="100"/>
      <c r="AV26" s="102">
        <f t="shared" si="16"/>
        <v>0</v>
      </c>
      <c r="AW26" s="102"/>
      <c r="AX26" s="100"/>
      <c r="AY26" s="100"/>
      <c r="AZ26" s="102">
        <f t="shared" si="17"/>
        <v>0</v>
      </c>
      <c r="BA26" s="100"/>
      <c r="BB26" s="100"/>
      <c r="BC26" s="101"/>
      <c r="BD26" s="102">
        <f t="shared" si="18"/>
        <v>0</v>
      </c>
      <c r="BE26" s="102"/>
      <c r="BF26" s="102"/>
      <c r="BG26" s="102"/>
      <c r="BH26" s="102">
        <f t="shared" si="19"/>
        <v>0</v>
      </c>
      <c r="BI26" s="102"/>
      <c r="BJ26" s="102"/>
      <c r="BK26" s="102"/>
      <c r="BL26" s="102">
        <f t="shared" si="20"/>
        <v>0</v>
      </c>
      <c r="BM26" s="102"/>
      <c r="BN26" s="102"/>
      <c r="BO26" s="102"/>
      <c r="BP26" s="102">
        <f t="shared" si="21"/>
        <v>0</v>
      </c>
      <c r="BQ26" s="102"/>
      <c r="BR26" s="102"/>
      <c r="BS26" s="102"/>
      <c r="BT26" s="102">
        <f t="shared" si="22"/>
        <v>0</v>
      </c>
      <c r="BU26" s="102"/>
      <c r="BV26" s="102"/>
      <c r="BW26" s="102"/>
      <c r="BX26" s="102">
        <f t="shared" si="23"/>
        <v>0</v>
      </c>
      <c r="BY26" s="106"/>
    </row>
    <row r="27" customHeight="1" spans="1:77">
      <c r="A27" s="116">
        <v>25</v>
      </c>
      <c r="B27" s="242" t="s">
        <v>28</v>
      </c>
      <c r="C27" s="24">
        <v>10</v>
      </c>
      <c r="D27" s="111">
        <v>15</v>
      </c>
      <c r="E27" s="172">
        <f t="shared" si="38"/>
        <v>0</v>
      </c>
      <c r="F27" s="173">
        <f t="shared" si="39"/>
        <v>15</v>
      </c>
      <c r="G27" s="173">
        <f t="shared" si="40"/>
        <v>-15</v>
      </c>
      <c r="H27" s="173">
        <f t="shared" si="41"/>
        <v>15</v>
      </c>
      <c r="I27" s="126">
        <f t="shared" si="24"/>
        <v>15</v>
      </c>
      <c r="J27" s="56">
        <f t="shared" si="25"/>
        <v>0</v>
      </c>
      <c r="K27" s="257">
        <v>0</v>
      </c>
      <c r="L27" s="100">
        <v>1</v>
      </c>
      <c r="M27" s="102">
        <f t="shared" si="37"/>
        <v>-1</v>
      </c>
      <c r="N27" s="150">
        <v>1</v>
      </c>
      <c r="O27" s="55">
        <f t="shared" si="27"/>
        <v>1</v>
      </c>
      <c r="P27" s="257">
        <v>0</v>
      </c>
      <c r="Q27" s="101">
        <v>1</v>
      </c>
      <c r="R27" s="102">
        <f t="shared" si="4"/>
        <v>-1</v>
      </c>
      <c r="S27" s="150">
        <v>1</v>
      </c>
      <c r="T27" s="151">
        <f t="shared" si="5"/>
        <v>1</v>
      </c>
      <c r="U27" s="257">
        <v>0</v>
      </c>
      <c r="V27" s="102">
        <v>2</v>
      </c>
      <c r="W27" s="102">
        <f t="shared" si="6"/>
        <v>-2</v>
      </c>
      <c r="X27" s="150">
        <v>2</v>
      </c>
      <c r="Y27" s="55">
        <f t="shared" si="7"/>
        <v>2</v>
      </c>
      <c r="Z27" s="257">
        <v>0</v>
      </c>
      <c r="AA27" s="100">
        <v>2</v>
      </c>
      <c r="AB27" s="102">
        <v>-2</v>
      </c>
      <c r="AC27" s="150">
        <v>2</v>
      </c>
      <c r="AD27" s="55">
        <f t="shared" si="9"/>
        <v>2</v>
      </c>
      <c r="AE27" s="257">
        <v>0</v>
      </c>
      <c r="AF27" s="100">
        <v>6</v>
      </c>
      <c r="AG27" s="102">
        <f t="shared" si="10"/>
        <v>-6</v>
      </c>
      <c r="AH27" s="150">
        <v>6</v>
      </c>
      <c r="AI27" s="55">
        <f t="shared" si="11"/>
        <v>6</v>
      </c>
      <c r="AJ27" s="257">
        <v>0</v>
      </c>
      <c r="AK27" s="100">
        <v>2</v>
      </c>
      <c r="AL27" s="102">
        <f t="shared" si="12"/>
        <v>-2</v>
      </c>
      <c r="AM27" s="150">
        <v>2</v>
      </c>
      <c r="AN27" s="55">
        <f t="shared" si="13"/>
        <v>2</v>
      </c>
      <c r="AO27" s="257">
        <v>0</v>
      </c>
      <c r="AP27" s="100">
        <v>1</v>
      </c>
      <c r="AQ27" s="102">
        <f t="shared" si="29"/>
        <v>-1</v>
      </c>
      <c r="AR27" s="150">
        <v>1</v>
      </c>
      <c r="AS27" s="55">
        <f t="shared" si="15"/>
        <v>1</v>
      </c>
      <c r="AT27" s="100"/>
      <c r="AU27" s="100"/>
      <c r="AV27" s="102">
        <f t="shared" si="16"/>
        <v>0</v>
      </c>
      <c r="AW27" s="102"/>
      <c r="AX27" s="100"/>
      <c r="AY27" s="100"/>
      <c r="AZ27" s="102">
        <f t="shared" si="17"/>
        <v>0</v>
      </c>
      <c r="BA27" s="100"/>
      <c r="BB27" s="100"/>
      <c r="BC27" s="101"/>
      <c r="BD27" s="102">
        <f t="shared" si="18"/>
        <v>0</v>
      </c>
      <c r="BE27" s="102"/>
      <c r="BF27" s="102"/>
      <c r="BG27" s="102"/>
      <c r="BH27" s="102">
        <f t="shared" si="19"/>
        <v>0</v>
      </c>
      <c r="BI27" s="102"/>
      <c r="BJ27" s="102"/>
      <c r="BK27" s="102"/>
      <c r="BL27" s="102">
        <f t="shared" si="20"/>
        <v>0</v>
      </c>
      <c r="BM27" s="102"/>
      <c r="BN27" s="102"/>
      <c r="BO27" s="102"/>
      <c r="BP27" s="102">
        <f t="shared" si="21"/>
        <v>0</v>
      </c>
      <c r="BQ27" s="102"/>
      <c r="BR27" s="102"/>
      <c r="BS27" s="102"/>
      <c r="BT27" s="102">
        <f t="shared" si="22"/>
        <v>0</v>
      </c>
      <c r="BU27" s="102"/>
      <c r="BV27" s="102"/>
      <c r="BW27" s="102"/>
      <c r="BX27" s="102">
        <f t="shared" si="23"/>
        <v>0</v>
      </c>
      <c r="BY27" s="106"/>
    </row>
    <row r="28" ht="55.2" customHeight="1" spans="1:77">
      <c r="A28" s="13">
        <v>26</v>
      </c>
      <c r="B28" s="242" t="s">
        <v>29</v>
      </c>
      <c r="C28" s="24">
        <v>4</v>
      </c>
      <c r="D28" s="111">
        <v>6</v>
      </c>
      <c r="E28" s="172">
        <f t="shared" si="38"/>
        <v>0</v>
      </c>
      <c r="F28" s="173">
        <f t="shared" si="39"/>
        <v>0</v>
      </c>
      <c r="G28" s="173">
        <f t="shared" si="40"/>
        <v>0</v>
      </c>
      <c r="H28" s="173">
        <f t="shared" si="41"/>
        <v>0</v>
      </c>
      <c r="I28" s="126">
        <f t="shared" si="24"/>
        <v>0</v>
      </c>
      <c r="J28" s="56">
        <f t="shared" si="25"/>
        <v>0</v>
      </c>
      <c r="K28" s="257">
        <v>0</v>
      </c>
      <c r="L28" s="100">
        <v>0</v>
      </c>
      <c r="M28" s="102">
        <v>0</v>
      </c>
      <c r="N28" s="275">
        <v>0</v>
      </c>
      <c r="O28" s="55">
        <f t="shared" si="27"/>
        <v>0</v>
      </c>
      <c r="P28" s="257">
        <v>0</v>
      </c>
      <c r="Q28" s="101">
        <v>0</v>
      </c>
      <c r="R28" s="102">
        <f t="shared" si="4"/>
        <v>0</v>
      </c>
      <c r="S28" s="102">
        <v>0</v>
      </c>
      <c r="T28" s="151">
        <f t="shared" si="5"/>
        <v>0</v>
      </c>
      <c r="U28" s="257">
        <v>0</v>
      </c>
      <c r="V28" s="102">
        <v>0</v>
      </c>
      <c r="W28" s="102">
        <f t="shared" si="6"/>
        <v>0</v>
      </c>
      <c r="X28" s="102">
        <v>0</v>
      </c>
      <c r="Y28" s="55">
        <f t="shared" si="7"/>
        <v>0</v>
      </c>
      <c r="Z28" s="257">
        <v>0</v>
      </c>
      <c r="AA28" s="100">
        <v>0</v>
      </c>
      <c r="AB28" s="102">
        <f t="shared" si="8"/>
        <v>0</v>
      </c>
      <c r="AC28" s="102">
        <v>0</v>
      </c>
      <c r="AD28" s="55">
        <f t="shared" si="9"/>
        <v>0</v>
      </c>
      <c r="AE28" s="257">
        <v>0</v>
      </c>
      <c r="AF28" s="100">
        <v>0</v>
      </c>
      <c r="AG28" s="102">
        <f t="shared" si="10"/>
        <v>0</v>
      </c>
      <c r="AH28" s="102">
        <v>0</v>
      </c>
      <c r="AI28" s="55">
        <f t="shared" si="11"/>
        <v>0</v>
      </c>
      <c r="AJ28" s="257">
        <v>0</v>
      </c>
      <c r="AK28" s="100">
        <v>0</v>
      </c>
      <c r="AL28" s="102">
        <f t="shared" si="12"/>
        <v>0</v>
      </c>
      <c r="AM28" s="102">
        <v>0</v>
      </c>
      <c r="AN28" s="55">
        <f t="shared" si="13"/>
        <v>0</v>
      </c>
      <c r="AO28" s="257">
        <v>0</v>
      </c>
      <c r="AP28" s="100">
        <v>0</v>
      </c>
      <c r="AQ28" s="102">
        <f t="shared" si="29"/>
        <v>0</v>
      </c>
      <c r="AR28" s="102">
        <v>0</v>
      </c>
      <c r="AS28" s="55">
        <f t="shared" si="15"/>
        <v>0</v>
      </c>
      <c r="AT28" s="100"/>
      <c r="AU28" s="100"/>
      <c r="AV28" s="102">
        <f t="shared" si="16"/>
        <v>0</v>
      </c>
      <c r="AW28" s="102"/>
      <c r="AX28" s="100"/>
      <c r="AY28" s="100"/>
      <c r="AZ28" s="102">
        <f t="shared" si="17"/>
        <v>0</v>
      </c>
      <c r="BA28" s="100"/>
      <c r="BB28" s="100"/>
      <c r="BC28" s="101"/>
      <c r="BD28" s="102">
        <f t="shared" si="18"/>
        <v>0</v>
      </c>
      <c r="BE28" s="102"/>
      <c r="BF28" s="102"/>
      <c r="BG28" s="102"/>
      <c r="BH28" s="102">
        <f t="shared" si="19"/>
        <v>0</v>
      </c>
      <c r="BI28" s="102"/>
      <c r="BJ28" s="102"/>
      <c r="BK28" s="102"/>
      <c r="BL28" s="102">
        <f t="shared" si="20"/>
        <v>0</v>
      </c>
      <c r="BM28" s="102"/>
      <c r="BN28" s="102"/>
      <c r="BO28" s="102"/>
      <c r="BP28" s="102">
        <f t="shared" si="21"/>
        <v>0</v>
      </c>
      <c r="BQ28" s="102"/>
      <c r="BR28" s="102"/>
      <c r="BS28" s="102"/>
      <c r="BT28" s="102">
        <f t="shared" si="22"/>
        <v>0</v>
      </c>
      <c r="BU28" s="102"/>
      <c r="BV28" s="102"/>
      <c r="BW28" s="102"/>
      <c r="BX28" s="102">
        <f t="shared" si="23"/>
        <v>0</v>
      </c>
      <c r="BY28" s="106"/>
    </row>
    <row r="29" ht="73.2" customHeight="1" spans="1:77">
      <c r="A29" s="116">
        <v>27</v>
      </c>
      <c r="B29" s="242" t="s">
        <v>30</v>
      </c>
      <c r="C29" s="24">
        <v>6</v>
      </c>
      <c r="D29" s="111">
        <v>10</v>
      </c>
      <c r="E29" s="172">
        <f t="shared" si="38"/>
        <v>4</v>
      </c>
      <c r="F29" s="173">
        <f t="shared" si="39"/>
        <v>13</v>
      </c>
      <c r="G29" s="173">
        <f t="shared" si="40"/>
        <v>-9</v>
      </c>
      <c r="H29" s="173">
        <f t="shared" si="41"/>
        <v>10</v>
      </c>
      <c r="I29" s="126">
        <f t="shared" si="24"/>
        <v>14</v>
      </c>
      <c r="J29" s="56">
        <f t="shared" si="25"/>
        <v>1</v>
      </c>
      <c r="K29" s="158">
        <v>0</v>
      </c>
      <c r="L29" s="67">
        <v>1</v>
      </c>
      <c r="M29" s="102">
        <f t="shared" si="37"/>
        <v>-1</v>
      </c>
      <c r="N29" s="150">
        <v>1</v>
      </c>
      <c r="O29" s="151">
        <f t="shared" si="27"/>
        <v>1</v>
      </c>
      <c r="P29" s="158">
        <v>0</v>
      </c>
      <c r="Q29" s="67">
        <v>1</v>
      </c>
      <c r="R29" s="102">
        <f t="shared" si="4"/>
        <v>-1</v>
      </c>
      <c r="S29" s="150">
        <v>1</v>
      </c>
      <c r="T29" s="151">
        <f t="shared" si="5"/>
        <v>1</v>
      </c>
      <c r="U29" s="158">
        <v>0</v>
      </c>
      <c r="V29" s="67">
        <v>2</v>
      </c>
      <c r="W29" s="102">
        <f t="shared" si="6"/>
        <v>-2</v>
      </c>
      <c r="X29" s="150">
        <v>2</v>
      </c>
      <c r="Y29" s="151">
        <f t="shared" si="7"/>
        <v>2</v>
      </c>
      <c r="Z29" s="158">
        <v>0</v>
      </c>
      <c r="AA29" s="67">
        <v>2</v>
      </c>
      <c r="AB29" s="102">
        <f t="shared" si="8"/>
        <v>-2</v>
      </c>
      <c r="AC29" s="150">
        <v>2</v>
      </c>
      <c r="AD29" s="151">
        <f t="shared" si="9"/>
        <v>2</v>
      </c>
      <c r="AE29" s="158">
        <v>4</v>
      </c>
      <c r="AF29" s="67">
        <v>5</v>
      </c>
      <c r="AG29" s="102">
        <f t="shared" si="10"/>
        <v>-1</v>
      </c>
      <c r="AH29" s="150">
        <v>2</v>
      </c>
      <c r="AI29" s="151">
        <f t="shared" si="11"/>
        <v>6</v>
      </c>
      <c r="AJ29" s="158">
        <v>0</v>
      </c>
      <c r="AK29" s="67">
        <v>1</v>
      </c>
      <c r="AL29" s="102">
        <f t="shared" si="12"/>
        <v>-1</v>
      </c>
      <c r="AM29" s="150">
        <v>1</v>
      </c>
      <c r="AN29" s="151">
        <f t="shared" si="13"/>
        <v>1</v>
      </c>
      <c r="AO29" s="158">
        <v>0</v>
      </c>
      <c r="AP29" s="67">
        <v>1</v>
      </c>
      <c r="AQ29" s="102">
        <f t="shared" si="29"/>
        <v>-1</v>
      </c>
      <c r="AR29" s="150">
        <v>1</v>
      </c>
      <c r="AS29" s="151">
        <f t="shared" si="15"/>
        <v>1</v>
      </c>
      <c r="AT29" s="524"/>
      <c r="AU29" s="97"/>
      <c r="AV29" s="102">
        <f t="shared" si="16"/>
        <v>0</v>
      </c>
      <c r="AW29" s="102"/>
      <c r="AX29" s="96"/>
      <c r="AY29" s="96"/>
      <c r="AZ29" s="102">
        <f t="shared" si="17"/>
        <v>0</v>
      </c>
      <c r="BA29" s="102"/>
      <c r="BB29" s="96"/>
      <c r="BC29" s="96"/>
      <c r="BD29" s="102">
        <f t="shared" si="18"/>
        <v>0</v>
      </c>
      <c r="BE29" s="102"/>
      <c r="BF29" s="103"/>
      <c r="BG29" s="103"/>
      <c r="BH29" s="102">
        <f t="shared" si="19"/>
        <v>0</v>
      </c>
      <c r="BI29" s="102"/>
      <c r="BJ29" s="103"/>
      <c r="BK29" s="103"/>
      <c r="BL29" s="102">
        <f t="shared" si="20"/>
        <v>0</v>
      </c>
      <c r="BM29" s="102"/>
      <c r="BN29" s="103"/>
      <c r="BO29" s="103"/>
      <c r="BP29" s="102">
        <f t="shared" si="21"/>
        <v>0</v>
      </c>
      <c r="BQ29" s="102"/>
      <c r="BR29" s="103"/>
      <c r="BS29" s="103"/>
      <c r="BT29" s="102">
        <f t="shared" si="22"/>
        <v>0</v>
      </c>
      <c r="BU29" s="102"/>
      <c r="BV29" s="103"/>
      <c r="BW29" s="103"/>
      <c r="BX29" s="102">
        <f t="shared" si="23"/>
        <v>0</v>
      </c>
      <c r="BY29" s="106"/>
    </row>
    <row r="30" ht="77.4" customHeight="1" spans="1:77">
      <c r="A30" s="13">
        <v>28</v>
      </c>
      <c r="B30" s="242" t="s">
        <v>31</v>
      </c>
      <c r="C30" s="24">
        <v>6</v>
      </c>
      <c r="D30" s="111">
        <v>10</v>
      </c>
      <c r="E30" s="180">
        <f t="shared" si="38"/>
        <v>0</v>
      </c>
      <c r="F30" s="181">
        <f t="shared" si="39"/>
        <v>17</v>
      </c>
      <c r="G30" s="181">
        <f t="shared" si="40"/>
        <v>-15</v>
      </c>
      <c r="H30" s="181">
        <f t="shared" si="41"/>
        <v>18</v>
      </c>
      <c r="I30" s="231">
        <f t="shared" si="24"/>
        <v>18</v>
      </c>
      <c r="J30" s="72">
        <f t="shared" si="25"/>
        <v>1</v>
      </c>
      <c r="K30" s="73">
        <v>0</v>
      </c>
      <c r="L30" s="210">
        <v>2</v>
      </c>
      <c r="M30" s="421">
        <f t="shared" si="37"/>
        <v>-2</v>
      </c>
      <c r="N30" s="429">
        <v>2</v>
      </c>
      <c r="O30" s="156">
        <f t="shared" si="27"/>
        <v>2</v>
      </c>
      <c r="P30" s="73">
        <v>0</v>
      </c>
      <c r="Q30" s="210">
        <v>1</v>
      </c>
      <c r="R30" s="421">
        <v>-1</v>
      </c>
      <c r="S30" s="429">
        <v>1</v>
      </c>
      <c r="T30" s="156">
        <f t="shared" si="5"/>
        <v>1</v>
      </c>
      <c r="U30" s="73">
        <v>0</v>
      </c>
      <c r="V30" s="210">
        <v>2</v>
      </c>
      <c r="W30" s="421">
        <v>0</v>
      </c>
      <c r="X30" s="429">
        <v>2</v>
      </c>
      <c r="Y30" s="156">
        <f t="shared" si="7"/>
        <v>2</v>
      </c>
      <c r="Z30" s="73">
        <v>0</v>
      </c>
      <c r="AA30" s="210">
        <v>2</v>
      </c>
      <c r="AB30" s="421">
        <f t="shared" si="8"/>
        <v>-2</v>
      </c>
      <c r="AC30" s="429">
        <v>2</v>
      </c>
      <c r="AD30" s="156">
        <f t="shared" si="9"/>
        <v>2</v>
      </c>
      <c r="AE30" s="73">
        <v>0</v>
      </c>
      <c r="AF30" s="210">
        <v>7</v>
      </c>
      <c r="AG30" s="421">
        <f t="shared" si="10"/>
        <v>-7</v>
      </c>
      <c r="AH30" s="421">
        <v>10</v>
      </c>
      <c r="AI30" s="156">
        <f t="shared" si="11"/>
        <v>10</v>
      </c>
      <c r="AJ30" s="73">
        <v>0</v>
      </c>
      <c r="AK30" s="210">
        <v>2</v>
      </c>
      <c r="AL30" s="421">
        <f t="shared" si="12"/>
        <v>-2</v>
      </c>
      <c r="AM30" s="493">
        <v>0</v>
      </c>
      <c r="AN30" s="156">
        <f t="shared" si="13"/>
        <v>0</v>
      </c>
      <c r="AO30" s="73">
        <v>0</v>
      </c>
      <c r="AP30" s="210">
        <v>1</v>
      </c>
      <c r="AQ30" s="421">
        <f t="shared" si="29"/>
        <v>-1</v>
      </c>
      <c r="AR30" s="429">
        <v>1</v>
      </c>
      <c r="AS30" s="156">
        <f t="shared" si="15"/>
        <v>1</v>
      </c>
      <c r="AT30" s="201"/>
      <c r="AU30" s="98"/>
      <c r="AV30" s="102">
        <f t="shared" si="16"/>
        <v>0</v>
      </c>
      <c r="AW30" s="102"/>
      <c r="AX30" s="166"/>
      <c r="AY30" s="166"/>
      <c r="AZ30" s="102">
        <f t="shared" si="17"/>
        <v>0</v>
      </c>
      <c r="BA30" s="102"/>
      <c r="BB30" s="166"/>
      <c r="BC30" s="166"/>
      <c r="BD30" s="102">
        <f t="shared" si="18"/>
        <v>0</v>
      </c>
      <c r="BE30" s="102"/>
      <c r="BF30" s="166"/>
      <c r="BG30" s="166"/>
      <c r="BH30" s="102">
        <f t="shared" si="19"/>
        <v>0</v>
      </c>
      <c r="BI30" s="102"/>
      <c r="BJ30" s="166"/>
      <c r="BK30" s="166"/>
      <c r="BL30" s="102">
        <f t="shared" si="20"/>
        <v>0</v>
      </c>
      <c r="BM30" s="102"/>
      <c r="BN30" s="166"/>
      <c r="BO30" s="166"/>
      <c r="BP30" s="102">
        <f t="shared" si="21"/>
        <v>0</v>
      </c>
      <c r="BQ30" s="102"/>
      <c r="BR30" s="166"/>
      <c r="BS30" s="166"/>
      <c r="BT30" s="102">
        <f t="shared" si="22"/>
        <v>0</v>
      </c>
      <c r="BU30" s="102"/>
      <c r="BV30" s="166"/>
      <c r="BW30" s="166"/>
      <c r="BX30" s="102">
        <f t="shared" si="23"/>
        <v>0</v>
      </c>
      <c r="BY30" s="106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J21" activePane="bottomRight" state="frozen"/>
      <selection activeCell="B25" sqref="B25"/>
      <pageMargins left="0.7" right="0.7" top="0.75" bottom="0.75" header="0.3" footer="0.3"/>
      <headerFooter/>
    </customSheetView>
    <customSheetView guid="{DDA466F2-DEC4-4899-BCA4-70679764665E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F2E46030-49F3-46E6-9036-40A255D924CC}" scale="80">
      <pane xSplit="9" ySplit="2" topLeftCell="J9" activePane="bottomRight" state="frozen"/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W1"/>
    <mergeCell ref="AX1:BA1"/>
    <mergeCell ref="BB1:BE1"/>
    <mergeCell ref="BF1:BI1"/>
    <mergeCell ref="BJ1:BM1"/>
    <mergeCell ref="BN1:BQ1"/>
    <mergeCell ref="BR1:BU1"/>
    <mergeCell ref="BV1:BY1"/>
    <mergeCell ref="J1:J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A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29" sqref="B29"/>
    </sheetView>
  </sheetViews>
  <sheetFormatPr defaultColWidth="9" defaultRowHeight="45.6" customHeight="1"/>
  <cols>
    <col min="1" max="1" width="4.43809523809524" customWidth="1"/>
    <col min="2" max="2" width="25.7809523809524" customWidth="1"/>
    <col min="3" max="3" width="6.88571428571429" customWidth="1"/>
    <col min="4" max="4" width="6.1047619047619" customWidth="1"/>
    <col min="5" max="6" width="6" customWidth="1"/>
    <col min="7" max="9" width="5.66666666666667" customWidth="1"/>
    <col min="10" max="10" width="13.6666666666667" customWidth="1"/>
    <col min="11" max="12" width="5" customWidth="1"/>
    <col min="13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5" width="5" customWidth="1"/>
    <col min="56" max="56" width="5.88571428571429" customWidth="1"/>
    <col min="57" max="57" width="5.33333333333333" customWidth="1"/>
    <col min="58" max="61" width="5.43809523809524" customWidth="1"/>
    <col min="62" max="63" width="5.55238095238095" customWidth="1"/>
    <col min="64" max="68" width="5.43809523809524" customWidth="1"/>
    <col min="69" max="69" width="6.66666666666667" customWidth="1"/>
    <col min="70" max="71" width="5.88571428571429" customWidth="1"/>
    <col min="72" max="73" width="5.43809523809524" customWidth="1"/>
    <col min="74" max="75" width="6.1047619047619" customWidth="1"/>
    <col min="76" max="77" width="5.43809523809524" customWidth="1"/>
    <col min="78" max="79" width="5.88571428571429" customWidth="1"/>
  </cols>
  <sheetData>
    <row r="1" customHeight="1" spans="1:79">
      <c r="A1" s="107" t="s">
        <v>44</v>
      </c>
      <c r="B1" s="481"/>
      <c r="C1" s="481"/>
      <c r="D1" s="481"/>
      <c r="E1" s="458" t="s">
        <v>176</v>
      </c>
      <c r="F1" s="459"/>
      <c r="G1" s="459"/>
      <c r="H1" s="459"/>
      <c r="I1" s="461"/>
      <c r="J1" s="517" t="s">
        <v>46</v>
      </c>
      <c r="K1" s="146" t="s">
        <v>177</v>
      </c>
      <c r="L1" s="147"/>
      <c r="M1" s="147"/>
      <c r="N1" s="147"/>
      <c r="O1" s="131"/>
      <c r="P1" s="146" t="s">
        <v>178</v>
      </c>
      <c r="Q1" s="147"/>
      <c r="R1" s="147"/>
      <c r="S1" s="147"/>
      <c r="T1" s="131"/>
      <c r="U1" s="232" t="s">
        <v>179</v>
      </c>
      <c r="V1" s="233"/>
      <c r="W1" s="233"/>
      <c r="X1" s="233"/>
      <c r="Y1" s="211"/>
      <c r="Z1" s="484" t="s">
        <v>180</v>
      </c>
      <c r="AA1" s="485"/>
      <c r="AB1" s="485"/>
      <c r="AC1" s="485"/>
      <c r="AD1" s="197"/>
      <c r="AE1" s="232" t="s">
        <v>181</v>
      </c>
      <c r="AF1" s="233"/>
      <c r="AG1" s="233"/>
      <c r="AH1" s="233"/>
      <c r="AI1" s="211"/>
      <c r="AJ1" s="232" t="s">
        <v>182</v>
      </c>
      <c r="AK1" s="233"/>
      <c r="AL1" s="233"/>
      <c r="AM1" s="233"/>
      <c r="AN1" s="211"/>
      <c r="AO1" s="146" t="s">
        <v>183</v>
      </c>
      <c r="AP1" s="147"/>
      <c r="AQ1" s="147"/>
      <c r="AR1" s="147"/>
      <c r="AS1" s="131"/>
      <c r="AT1" s="146" t="s">
        <v>184</v>
      </c>
      <c r="AU1" s="147"/>
      <c r="AV1" s="147"/>
      <c r="AW1" s="147"/>
      <c r="AX1" s="131"/>
      <c r="AY1" s="146" t="s">
        <v>185</v>
      </c>
      <c r="AZ1" s="147"/>
      <c r="BA1" s="147"/>
      <c r="BB1" s="147"/>
      <c r="BC1" s="131"/>
      <c r="BD1" s="233" t="s">
        <v>156</v>
      </c>
      <c r="BE1" s="233"/>
      <c r="BF1" s="233"/>
      <c r="BG1" s="211"/>
      <c r="BH1" s="146" t="s">
        <v>113</v>
      </c>
      <c r="BI1" s="147"/>
      <c r="BJ1" s="147"/>
      <c r="BK1" s="131"/>
      <c r="BL1" s="232" t="s">
        <v>114</v>
      </c>
      <c r="BM1" s="233"/>
      <c r="BN1" s="233"/>
      <c r="BO1" s="211"/>
      <c r="BP1" s="232" t="s">
        <v>99</v>
      </c>
      <c r="BQ1" s="233"/>
      <c r="BR1" s="233"/>
      <c r="BS1" s="211"/>
      <c r="BT1" s="146" t="s">
        <v>82</v>
      </c>
      <c r="BU1" s="147"/>
      <c r="BV1" s="147"/>
      <c r="BW1" s="131"/>
      <c r="BX1" s="146" t="s">
        <v>61</v>
      </c>
      <c r="BY1" s="147"/>
      <c r="BZ1" s="147"/>
      <c r="CA1" s="131"/>
    </row>
    <row r="2" customHeight="1" spans="1:79">
      <c r="A2" s="239" t="s">
        <v>1</v>
      </c>
      <c r="B2" s="240" t="s">
        <v>62</v>
      </c>
      <c r="C2" s="12" t="s">
        <v>63</v>
      </c>
      <c r="D2" s="149" t="s">
        <v>64</v>
      </c>
      <c r="E2" s="515" t="s">
        <v>35</v>
      </c>
      <c r="F2" s="516" t="s">
        <v>36</v>
      </c>
      <c r="G2" s="516" t="s">
        <v>37</v>
      </c>
      <c r="H2" s="516" t="s">
        <v>38</v>
      </c>
      <c r="I2" s="518" t="s">
        <v>65</v>
      </c>
      <c r="J2" s="519"/>
      <c r="K2" s="149" t="s">
        <v>35</v>
      </c>
      <c r="L2" s="149" t="s">
        <v>36</v>
      </c>
      <c r="M2" s="10" t="s">
        <v>37</v>
      </c>
      <c r="N2" s="149" t="s">
        <v>38</v>
      </c>
      <c r="O2" s="10" t="s">
        <v>65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65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65</v>
      </c>
      <c r="Z2" s="10" t="s">
        <v>35</v>
      </c>
      <c r="AA2" s="237" t="s">
        <v>36</v>
      </c>
      <c r="AB2" s="237" t="s">
        <v>37</v>
      </c>
      <c r="AC2" s="10" t="s">
        <v>38</v>
      </c>
      <c r="AD2" s="237" t="s">
        <v>65</v>
      </c>
      <c r="AE2" s="149" t="s">
        <v>35</v>
      </c>
      <c r="AF2" s="149" t="s">
        <v>36</v>
      </c>
      <c r="AG2" s="10" t="s">
        <v>37</v>
      </c>
      <c r="AH2" s="149" t="s">
        <v>38</v>
      </c>
      <c r="AI2" s="10" t="s">
        <v>65</v>
      </c>
      <c r="AJ2" s="149" t="s">
        <v>35</v>
      </c>
      <c r="AK2" s="149" t="s">
        <v>36</v>
      </c>
      <c r="AL2" s="10" t="s">
        <v>37</v>
      </c>
      <c r="AM2" s="149" t="s">
        <v>38</v>
      </c>
      <c r="AN2" s="10" t="s">
        <v>65</v>
      </c>
      <c r="AO2" s="149" t="s">
        <v>35</v>
      </c>
      <c r="AP2" s="149" t="s">
        <v>36</v>
      </c>
      <c r="AQ2" s="10" t="s">
        <v>37</v>
      </c>
      <c r="AR2" s="10" t="s">
        <v>38</v>
      </c>
      <c r="AS2" s="10" t="s">
        <v>65</v>
      </c>
      <c r="AT2" s="149" t="s">
        <v>35</v>
      </c>
      <c r="AU2" s="149" t="s">
        <v>36</v>
      </c>
      <c r="AV2" s="10" t="s">
        <v>37</v>
      </c>
      <c r="AW2" s="149" t="s">
        <v>38</v>
      </c>
      <c r="AX2" s="10" t="s">
        <v>65</v>
      </c>
      <c r="AY2" s="149" t="s">
        <v>35</v>
      </c>
      <c r="AZ2" s="149" t="s">
        <v>36</v>
      </c>
      <c r="BA2" s="10" t="s">
        <v>37</v>
      </c>
      <c r="BB2" s="149" t="s">
        <v>38</v>
      </c>
      <c r="BC2" s="10" t="s">
        <v>65</v>
      </c>
      <c r="BD2" s="148" t="s">
        <v>35</v>
      </c>
      <c r="BE2" s="149" t="s">
        <v>36</v>
      </c>
      <c r="BF2" s="239" t="s">
        <v>37</v>
      </c>
      <c r="BG2" s="148" t="s">
        <v>38</v>
      </c>
      <c r="BH2" s="240" t="s">
        <v>35</v>
      </c>
      <c r="BI2" s="10" t="s">
        <v>36</v>
      </c>
      <c r="BJ2" s="149" t="s">
        <v>37</v>
      </c>
      <c r="BK2" s="149" t="s">
        <v>38</v>
      </c>
      <c r="BL2" s="10" t="s">
        <v>35</v>
      </c>
      <c r="BM2" s="10" t="s">
        <v>36</v>
      </c>
      <c r="BN2" s="241" t="s">
        <v>37</v>
      </c>
      <c r="BO2" s="148" t="s">
        <v>38</v>
      </c>
      <c r="BP2" s="240" t="s">
        <v>35</v>
      </c>
      <c r="BQ2" s="10" t="s">
        <v>36</v>
      </c>
      <c r="BR2" s="10" t="s">
        <v>37</v>
      </c>
      <c r="BS2" s="10" t="s">
        <v>38</v>
      </c>
      <c r="BT2" s="148" t="s">
        <v>35</v>
      </c>
      <c r="BU2" s="10" t="s">
        <v>36</v>
      </c>
      <c r="BV2" s="149" t="s">
        <v>37</v>
      </c>
      <c r="BW2" s="149" t="s">
        <v>38</v>
      </c>
      <c r="BX2" s="10" t="s">
        <v>35</v>
      </c>
      <c r="BY2" s="10" t="s">
        <v>36</v>
      </c>
      <c r="BZ2" s="149" t="s">
        <v>37</v>
      </c>
      <c r="CA2" s="10" t="s">
        <v>38</v>
      </c>
    </row>
    <row r="3" ht="120" customHeight="1" spans="1:79">
      <c r="A3" s="13">
        <v>1</v>
      </c>
      <c r="B3" s="14" t="s">
        <v>66</v>
      </c>
      <c r="C3" s="15">
        <v>10</v>
      </c>
      <c r="D3" s="109">
        <v>40</v>
      </c>
      <c r="E3" s="172">
        <f t="shared" ref="E3:E25" si="0">K3+P3+U3+Z3+AE3+AJ3+AO3+AT3+AY3+BD3+BH3+BL3+BP3+BT3+BX3</f>
        <v>0</v>
      </c>
      <c r="F3" s="173">
        <f t="shared" ref="F3:F25" si="1">L3+Q3+V3+AA3+AF3+AK3+AP3+AU3+AZ3+BE3+BI3+BM3+BQ3+BU3+BY3</f>
        <v>51</v>
      </c>
      <c r="G3" s="173">
        <f t="shared" ref="G3:G25" si="2">M3+R3+W3+AB3+AG3+AL3+AQ3+AV3+BA3+BF3+BJ3+BN3+BR3+BV3+BZ3</f>
        <v>-51</v>
      </c>
      <c r="H3" s="173">
        <f t="shared" ref="H3:H25" si="3">N3+S3+X3+AC3+AH3+AM3+AR3+AW3+BB3+BG3+BK3+BO3+BS3+BW3+CA3</f>
        <v>51</v>
      </c>
      <c r="I3" s="126">
        <f>SUM(O3+T3+Y3+AD3+AI3+AN3+AS3+AX3+BC3)</f>
        <v>51</v>
      </c>
      <c r="J3" s="488">
        <f>E3+H3-F3</f>
        <v>0</v>
      </c>
      <c r="K3" s="13">
        <v>0</v>
      </c>
      <c r="L3" s="266">
        <v>3</v>
      </c>
      <c r="M3" s="102">
        <f>K3-L3</f>
        <v>-3</v>
      </c>
      <c r="N3" s="400">
        <v>3</v>
      </c>
      <c r="O3" s="55">
        <f>SUM(K3+N3)</f>
        <v>3</v>
      </c>
      <c r="P3" s="13">
        <v>0</v>
      </c>
      <c r="Q3" s="466">
        <v>1</v>
      </c>
      <c r="R3" s="102">
        <f t="shared" ref="R3:R30" si="4">P3-Q3</f>
        <v>-1</v>
      </c>
      <c r="S3" s="150">
        <v>1</v>
      </c>
      <c r="T3" s="151">
        <f t="shared" ref="T3:T30" si="5">SUM(P3+S3)</f>
        <v>1</v>
      </c>
      <c r="U3" s="13">
        <v>0</v>
      </c>
      <c r="V3" s="15">
        <v>15</v>
      </c>
      <c r="W3" s="102">
        <f t="shared" ref="W3:W30" si="6">U3-V3</f>
        <v>-15</v>
      </c>
      <c r="X3" s="100">
        <v>15</v>
      </c>
      <c r="Y3" s="55">
        <f t="shared" ref="Y3:Y30" si="7">SUM(U3+X3)</f>
        <v>15</v>
      </c>
      <c r="Z3" s="13">
        <v>0</v>
      </c>
      <c r="AA3" s="266">
        <v>2</v>
      </c>
      <c r="AB3" s="102">
        <f t="shared" ref="AB3:AB30" si="8">Z3-AA3</f>
        <v>-2</v>
      </c>
      <c r="AC3" s="400">
        <v>2</v>
      </c>
      <c r="AD3" s="55">
        <f t="shared" ref="AD3:AD30" si="9">SUM(Z3+AC3)</f>
        <v>2</v>
      </c>
      <c r="AE3" s="13">
        <v>0</v>
      </c>
      <c r="AF3" s="266">
        <v>23</v>
      </c>
      <c r="AG3" s="102">
        <f t="shared" ref="AG3:AG30" si="10">AE3-AF3</f>
        <v>-23</v>
      </c>
      <c r="AH3" s="100">
        <v>23</v>
      </c>
      <c r="AI3" s="55">
        <f t="shared" ref="AI3:AI30" si="11">SUM(AE3+AH3)</f>
        <v>23</v>
      </c>
      <c r="AJ3" s="13">
        <v>0</v>
      </c>
      <c r="AK3" s="266">
        <v>1</v>
      </c>
      <c r="AL3" s="102">
        <f t="shared" ref="AL3:AL30" si="12">AJ3-AK3</f>
        <v>-1</v>
      </c>
      <c r="AM3" s="400">
        <v>1</v>
      </c>
      <c r="AN3" s="55">
        <f t="shared" ref="AN3:AN30" si="13">SUM(AJ3+AM3)</f>
        <v>1</v>
      </c>
      <c r="AO3" s="13">
        <v>0</v>
      </c>
      <c r="AP3" s="266">
        <v>2</v>
      </c>
      <c r="AQ3" s="102">
        <f t="shared" ref="AQ3:AQ30" si="14">AO3-AP3</f>
        <v>-2</v>
      </c>
      <c r="AR3" s="150">
        <v>2</v>
      </c>
      <c r="AS3" s="55">
        <f t="shared" ref="AS3:AS30" si="15">SUM(AO3+AR3)</f>
        <v>2</v>
      </c>
      <c r="AT3" s="13">
        <v>0</v>
      </c>
      <c r="AU3" s="266">
        <v>3</v>
      </c>
      <c r="AV3" s="102">
        <f t="shared" ref="AV3:AV30" si="16">AT3-AU3</f>
        <v>-3</v>
      </c>
      <c r="AW3" s="400">
        <v>3</v>
      </c>
      <c r="AX3" s="55">
        <f t="shared" ref="AX3:AX30" si="17">SUM(AT3+AW3)</f>
        <v>3</v>
      </c>
      <c r="AY3" s="13">
        <v>0</v>
      </c>
      <c r="AZ3" s="266">
        <v>1</v>
      </c>
      <c r="BA3" s="102">
        <f t="shared" ref="BA3:BA30" si="18">AY3-AZ3</f>
        <v>-1</v>
      </c>
      <c r="BB3" s="400">
        <v>1</v>
      </c>
      <c r="BC3" s="55">
        <f t="shared" ref="BC3:BC30" si="19">SUM(AY3+BB3)</f>
        <v>1</v>
      </c>
      <c r="BD3" s="266"/>
      <c r="BE3" s="101"/>
      <c r="BF3" s="102">
        <f t="shared" ref="BF3:BF30" si="20">BD3-BE3</f>
        <v>0</v>
      </c>
      <c r="BG3" s="102"/>
      <c r="BH3" s="102"/>
      <c r="BI3" s="102"/>
      <c r="BJ3" s="102">
        <f t="shared" ref="BJ3:BJ30" si="21">BH3-BI3</f>
        <v>0</v>
      </c>
      <c r="BK3" s="102"/>
      <c r="BL3" s="102"/>
      <c r="BM3" s="102"/>
      <c r="BN3" s="102">
        <f t="shared" ref="BN3:BN30" si="22">BL3-BM3</f>
        <v>0</v>
      </c>
      <c r="BO3" s="102"/>
      <c r="BP3" s="102"/>
      <c r="BQ3" s="102"/>
      <c r="BR3" s="102">
        <f t="shared" ref="BR3:BR30" si="23">BP3-BQ3</f>
        <v>0</v>
      </c>
      <c r="BS3" s="102"/>
      <c r="BT3" s="102"/>
      <c r="BU3" s="102"/>
      <c r="BV3" s="102">
        <f t="shared" ref="BV3:BV30" si="24">BT3-BU3</f>
        <v>0</v>
      </c>
      <c r="BW3" s="102"/>
      <c r="BX3" s="102"/>
      <c r="BY3" s="102"/>
      <c r="BZ3" s="105">
        <f t="shared" ref="BZ3:BZ30" si="25">BX3-BY3</f>
        <v>0</v>
      </c>
      <c r="CA3" s="102"/>
    </row>
    <row r="4" customHeight="1" spans="1:79">
      <c r="A4" s="13">
        <v>2</v>
      </c>
      <c r="B4" s="21" t="s">
        <v>67</v>
      </c>
      <c r="C4" s="710" t="s">
        <v>42</v>
      </c>
      <c r="D4" s="711" t="s">
        <v>42</v>
      </c>
      <c r="E4" s="172">
        <f t="shared" si="0"/>
        <v>0</v>
      </c>
      <c r="F4" s="173">
        <f t="shared" si="1"/>
        <v>71</v>
      </c>
      <c r="G4" s="173">
        <f t="shared" si="2"/>
        <v>-71</v>
      </c>
      <c r="H4" s="173">
        <f t="shared" si="3"/>
        <v>71</v>
      </c>
      <c r="I4" s="126">
        <f t="shared" ref="I4:I30" si="26">SUM(O4+T4+Y4+AD4+AI4+AN4+AS4+AX4+BC4)</f>
        <v>71</v>
      </c>
      <c r="J4" s="488">
        <f t="shared" ref="J4:J30" si="27">E4+H4-F4</f>
        <v>0</v>
      </c>
      <c r="K4" s="13">
        <v>0</v>
      </c>
      <c r="L4" s="266">
        <v>4</v>
      </c>
      <c r="M4" s="102">
        <f t="shared" ref="M4:M14" si="28">K4-L4</f>
        <v>-4</v>
      </c>
      <c r="N4" s="400">
        <v>4</v>
      </c>
      <c r="O4" s="55">
        <f t="shared" ref="O4:O30" si="29">SUM(K4+N4)</f>
        <v>4</v>
      </c>
      <c r="P4" s="13">
        <v>0</v>
      </c>
      <c r="Q4" s="466">
        <v>2</v>
      </c>
      <c r="R4" s="102">
        <f t="shared" si="4"/>
        <v>-2</v>
      </c>
      <c r="S4" s="150">
        <v>2</v>
      </c>
      <c r="T4" s="151">
        <f t="shared" si="5"/>
        <v>2</v>
      </c>
      <c r="U4" s="13">
        <v>0</v>
      </c>
      <c r="V4" s="15">
        <v>21</v>
      </c>
      <c r="W4" s="102">
        <f t="shared" si="6"/>
        <v>-21</v>
      </c>
      <c r="X4" s="100">
        <v>21</v>
      </c>
      <c r="Y4" s="55">
        <f t="shared" si="7"/>
        <v>21</v>
      </c>
      <c r="Z4" s="13">
        <v>0</v>
      </c>
      <c r="AA4" s="266">
        <v>3</v>
      </c>
      <c r="AB4" s="102">
        <f t="shared" si="8"/>
        <v>-3</v>
      </c>
      <c r="AC4" s="400">
        <v>3</v>
      </c>
      <c r="AD4" s="55">
        <f t="shared" si="9"/>
        <v>3</v>
      </c>
      <c r="AE4" s="13">
        <v>0</v>
      </c>
      <c r="AF4" s="266">
        <v>32</v>
      </c>
      <c r="AG4" s="102">
        <f t="shared" si="10"/>
        <v>-32</v>
      </c>
      <c r="AH4" s="100">
        <v>32</v>
      </c>
      <c r="AI4" s="55">
        <f t="shared" si="11"/>
        <v>32</v>
      </c>
      <c r="AJ4" s="13">
        <v>0</v>
      </c>
      <c r="AK4" s="266">
        <v>2</v>
      </c>
      <c r="AL4" s="102">
        <f t="shared" si="12"/>
        <v>-2</v>
      </c>
      <c r="AM4" s="400">
        <v>2</v>
      </c>
      <c r="AN4" s="55">
        <f t="shared" si="13"/>
        <v>2</v>
      </c>
      <c r="AO4" s="13">
        <v>0</v>
      </c>
      <c r="AP4" s="266">
        <v>2</v>
      </c>
      <c r="AQ4" s="102">
        <f t="shared" si="14"/>
        <v>-2</v>
      </c>
      <c r="AR4" s="125">
        <v>2</v>
      </c>
      <c r="AS4" s="55">
        <f t="shared" si="15"/>
        <v>2</v>
      </c>
      <c r="AT4" s="13">
        <v>0</v>
      </c>
      <c r="AU4" s="266">
        <v>4</v>
      </c>
      <c r="AV4" s="102">
        <f t="shared" si="16"/>
        <v>-4</v>
      </c>
      <c r="AW4" s="400">
        <v>4</v>
      </c>
      <c r="AX4" s="55">
        <f t="shared" si="17"/>
        <v>4</v>
      </c>
      <c r="AY4" s="13">
        <v>0</v>
      </c>
      <c r="AZ4" s="266">
        <v>1</v>
      </c>
      <c r="BA4" s="102">
        <f t="shared" si="18"/>
        <v>-1</v>
      </c>
      <c r="BB4" s="400">
        <v>1</v>
      </c>
      <c r="BC4" s="55">
        <f t="shared" si="19"/>
        <v>1</v>
      </c>
      <c r="BD4" s="266"/>
      <c r="BE4" s="101"/>
      <c r="BF4" s="102">
        <f t="shared" si="20"/>
        <v>0</v>
      </c>
      <c r="BG4" s="102"/>
      <c r="BH4" s="102"/>
      <c r="BI4" s="102"/>
      <c r="BJ4" s="102">
        <f t="shared" si="21"/>
        <v>0</v>
      </c>
      <c r="BK4" s="102"/>
      <c r="BL4" s="102"/>
      <c r="BM4" s="102"/>
      <c r="BN4" s="102">
        <f t="shared" si="22"/>
        <v>0</v>
      </c>
      <c r="BO4" s="102"/>
      <c r="BP4" s="102"/>
      <c r="BQ4" s="102"/>
      <c r="BR4" s="102">
        <f t="shared" si="23"/>
        <v>0</v>
      </c>
      <c r="BS4" s="102"/>
      <c r="BT4" s="102"/>
      <c r="BU4" s="102"/>
      <c r="BV4" s="102">
        <f t="shared" si="24"/>
        <v>0</v>
      </c>
      <c r="BW4" s="102"/>
      <c r="BX4" s="102"/>
      <c r="BY4" s="102"/>
      <c r="BZ4" s="105">
        <f t="shared" si="25"/>
        <v>0</v>
      </c>
      <c r="CA4" s="57"/>
    </row>
    <row r="5" customHeight="1" spans="1:79">
      <c r="A5" s="13">
        <v>3</v>
      </c>
      <c r="B5" s="21" t="s">
        <v>6</v>
      </c>
      <c r="C5" s="24">
        <v>4</v>
      </c>
      <c r="D5" s="111">
        <v>35</v>
      </c>
      <c r="E5" s="172">
        <f t="shared" si="0"/>
        <v>157</v>
      </c>
      <c r="F5" s="173">
        <f t="shared" si="1"/>
        <v>215</v>
      </c>
      <c r="G5" s="173">
        <f t="shared" si="2"/>
        <v>-58</v>
      </c>
      <c r="H5" s="173">
        <f t="shared" si="3"/>
        <v>69</v>
      </c>
      <c r="I5" s="126">
        <f t="shared" si="26"/>
        <v>226</v>
      </c>
      <c r="J5" s="488">
        <f t="shared" si="27"/>
        <v>11</v>
      </c>
      <c r="K5" s="13">
        <v>10</v>
      </c>
      <c r="L5" s="266">
        <v>11</v>
      </c>
      <c r="M5" s="102">
        <f t="shared" si="28"/>
        <v>-1</v>
      </c>
      <c r="N5" s="400">
        <v>1</v>
      </c>
      <c r="O5" s="55">
        <f t="shared" si="29"/>
        <v>11</v>
      </c>
      <c r="P5" s="13">
        <v>0</v>
      </c>
      <c r="Q5" s="466">
        <v>4</v>
      </c>
      <c r="R5" s="102">
        <f t="shared" si="4"/>
        <v>-4</v>
      </c>
      <c r="S5" s="150">
        <v>4</v>
      </c>
      <c r="T5" s="151">
        <f t="shared" si="5"/>
        <v>4</v>
      </c>
      <c r="U5" s="13">
        <v>28</v>
      </c>
      <c r="V5" s="15">
        <v>70</v>
      </c>
      <c r="W5" s="102">
        <f t="shared" si="6"/>
        <v>-42</v>
      </c>
      <c r="X5" s="400">
        <v>42</v>
      </c>
      <c r="Y5" s="55">
        <f t="shared" si="7"/>
        <v>70</v>
      </c>
      <c r="Z5" s="13">
        <v>6</v>
      </c>
      <c r="AA5" s="266">
        <v>6</v>
      </c>
      <c r="AB5" s="102">
        <f t="shared" si="8"/>
        <v>0</v>
      </c>
      <c r="AC5" s="100">
        <v>0</v>
      </c>
      <c r="AD5" s="55">
        <f t="shared" si="9"/>
        <v>6</v>
      </c>
      <c r="AE5" s="13">
        <v>97</v>
      </c>
      <c r="AF5" s="266">
        <v>105</v>
      </c>
      <c r="AG5" s="102">
        <f t="shared" si="10"/>
        <v>-8</v>
      </c>
      <c r="AH5" s="100">
        <v>8</v>
      </c>
      <c r="AI5" s="55">
        <f t="shared" si="11"/>
        <v>105</v>
      </c>
      <c r="AJ5" s="13">
        <v>0</v>
      </c>
      <c r="AK5" s="266">
        <v>3</v>
      </c>
      <c r="AL5" s="102">
        <f t="shared" si="12"/>
        <v>-3</v>
      </c>
      <c r="AM5" s="400">
        <v>3</v>
      </c>
      <c r="AN5" s="55">
        <f t="shared" si="13"/>
        <v>3</v>
      </c>
      <c r="AO5" s="13">
        <v>16</v>
      </c>
      <c r="AP5" s="266">
        <v>5</v>
      </c>
      <c r="AQ5" s="102">
        <f t="shared" si="14"/>
        <v>11</v>
      </c>
      <c r="AR5" s="57">
        <v>0</v>
      </c>
      <c r="AS5" s="55">
        <f t="shared" si="15"/>
        <v>16</v>
      </c>
      <c r="AT5" s="13">
        <v>0</v>
      </c>
      <c r="AU5" s="266">
        <v>10</v>
      </c>
      <c r="AV5" s="102">
        <f t="shared" si="16"/>
        <v>-10</v>
      </c>
      <c r="AW5" s="400">
        <v>10</v>
      </c>
      <c r="AX5" s="55">
        <f t="shared" si="17"/>
        <v>10</v>
      </c>
      <c r="AY5" s="13">
        <v>0</v>
      </c>
      <c r="AZ5" s="266">
        <v>1</v>
      </c>
      <c r="BA5" s="102">
        <f t="shared" si="18"/>
        <v>-1</v>
      </c>
      <c r="BB5" s="400">
        <v>1</v>
      </c>
      <c r="BC5" s="55">
        <f t="shared" si="19"/>
        <v>1</v>
      </c>
      <c r="BD5" s="266"/>
      <c r="BE5" s="101"/>
      <c r="BF5" s="102">
        <f t="shared" si="20"/>
        <v>0</v>
      </c>
      <c r="BG5" s="102"/>
      <c r="BH5" s="102"/>
      <c r="BI5" s="102"/>
      <c r="BJ5" s="102">
        <f t="shared" si="21"/>
        <v>0</v>
      </c>
      <c r="BK5" s="102"/>
      <c r="BL5" s="102"/>
      <c r="BM5" s="102"/>
      <c r="BN5" s="102">
        <f t="shared" si="22"/>
        <v>0</v>
      </c>
      <c r="BO5" s="102"/>
      <c r="BP5" s="102"/>
      <c r="BQ5" s="102"/>
      <c r="BR5" s="102">
        <f t="shared" si="23"/>
        <v>0</v>
      </c>
      <c r="BS5" s="102"/>
      <c r="BT5" s="102"/>
      <c r="BU5" s="102"/>
      <c r="BV5" s="102">
        <f t="shared" si="24"/>
        <v>0</v>
      </c>
      <c r="BW5" s="102"/>
      <c r="BX5" s="102"/>
      <c r="BY5" s="102"/>
      <c r="BZ5" s="105">
        <f t="shared" si="25"/>
        <v>0</v>
      </c>
      <c r="CA5" s="57"/>
    </row>
    <row r="6" customHeight="1" spans="1:79">
      <c r="A6" s="13">
        <v>4</v>
      </c>
      <c r="B6" s="21" t="s">
        <v>7</v>
      </c>
      <c r="C6" s="24">
        <v>8</v>
      </c>
      <c r="D6" s="111">
        <v>25</v>
      </c>
      <c r="E6" s="172">
        <f t="shared" si="0"/>
        <v>139</v>
      </c>
      <c r="F6" s="173">
        <f t="shared" si="1"/>
        <v>161</v>
      </c>
      <c r="G6" s="173">
        <f t="shared" si="2"/>
        <v>-22</v>
      </c>
      <c r="H6" s="173">
        <f t="shared" si="3"/>
        <v>42</v>
      </c>
      <c r="I6" s="126">
        <f t="shared" si="26"/>
        <v>181</v>
      </c>
      <c r="J6" s="488">
        <f t="shared" si="27"/>
        <v>20</v>
      </c>
      <c r="K6" s="13">
        <v>8</v>
      </c>
      <c r="L6" s="266">
        <v>9</v>
      </c>
      <c r="M6" s="102">
        <f t="shared" si="28"/>
        <v>-1</v>
      </c>
      <c r="N6" s="400">
        <v>1</v>
      </c>
      <c r="O6" s="55">
        <f t="shared" si="29"/>
        <v>9</v>
      </c>
      <c r="P6" s="13">
        <v>0</v>
      </c>
      <c r="Q6" s="466">
        <v>4</v>
      </c>
      <c r="R6" s="102">
        <f t="shared" si="4"/>
        <v>-4</v>
      </c>
      <c r="S6" s="102">
        <v>0</v>
      </c>
      <c r="T6" s="151">
        <f t="shared" si="5"/>
        <v>0</v>
      </c>
      <c r="U6" s="13">
        <v>28</v>
      </c>
      <c r="V6" s="15">
        <v>51</v>
      </c>
      <c r="W6" s="102">
        <f t="shared" si="6"/>
        <v>-23</v>
      </c>
      <c r="X6" s="400">
        <v>23</v>
      </c>
      <c r="Y6" s="55">
        <f t="shared" si="7"/>
        <v>51</v>
      </c>
      <c r="Z6" s="13">
        <v>0</v>
      </c>
      <c r="AA6" s="266">
        <v>6</v>
      </c>
      <c r="AB6" s="102">
        <f t="shared" si="8"/>
        <v>-6</v>
      </c>
      <c r="AC6" s="400">
        <v>6</v>
      </c>
      <c r="AD6" s="55">
        <f t="shared" si="9"/>
        <v>6</v>
      </c>
      <c r="AE6" s="13">
        <v>85</v>
      </c>
      <c r="AF6" s="266">
        <v>75</v>
      </c>
      <c r="AG6" s="102">
        <f t="shared" si="10"/>
        <v>10</v>
      </c>
      <c r="AH6" s="400">
        <v>0</v>
      </c>
      <c r="AI6" s="55">
        <f t="shared" si="11"/>
        <v>85</v>
      </c>
      <c r="AJ6" s="13">
        <v>0</v>
      </c>
      <c r="AK6" s="266">
        <v>3</v>
      </c>
      <c r="AL6" s="102">
        <f t="shared" si="12"/>
        <v>-3</v>
      </c>
      <c r="AM6" s="400">
        <v>3</v>
      </c>
      <c r="AN6" s="55">
        <f t="shared" si="13"/>
        <v>3</v>
      </c>
      <c r="AO6" s="13">
        <v>18</v>
      </c>
      <c r="AP6" s="266">
        <v>4</v>
      </c>
      <c r="AQ6" s="102">
        <f t="shared" si="14"/>
        <v>14</v>
      </c>
      <c r="AR6" s="125">
        <v>0</v>
      </c>
      <c r="AS6" s="55">
        <f t="shared" si="15"/>
        <v>18</v>
      </c>
      <c r="AT6" s="13">
        <v>0</v>
      </c>
      <c r="AU6" s="266">
        <v>8</v>
      </c>
      <c r="AV6" s="102">
        <f t="shared" si="16"/>
        <v>-8</v>
      </c>
      <c r="AW6" s="400">
        <v>8</v>
      </c>
      <c r="AX6" s="55">
        <f t="shared" si="17"/>
        <v>8</v>
      </c>
      <c r="AY6" s="13">
        <v>0</v>
      </c>
      <c r="AZ6" s="266">
        <v>1</v>
      </c>
      <c r="BA6" s="102">
        <f t="shared" si="18"/>
        <v>-1</v>
      </c>
      <c r="BB6" s="400">
        <v>1</v>
      </c>
      <c r="BC6" s="55">
        <f t="shared" si="19"/>
        <v>1</v>
      </c>
      <c r="BD6" s="266"/>
      <c r="BE6" s="101"/>
      <c r="BF6" s="102">
        <f t="shared" si="20"/>
        <v>0</v>
      </c>
      <c r="BG6" s="102"/>
      <c r="BH6" s="102"/>
      <c r="BI6" s="102"/>
      <c r="BJ6" s="102">
        <f t="shared" si="21"/>
        <v>0</v>
      </c>
      <c r="BK6" s="102"/>
      <c r="BL6" s="102"/>
      <c r="BM6" s="102"/>
      <c r="BN6" s="102">
        <f t="shared" si="22"/>
        <v>0</v>
      </c>
      <c r="BO6" s="102"/>
      <c r="BP6" s="102"/>
      <c r="BQ6" s="102"/>
      <c r="BR6" s="102">
        <f t="shared" si="23"/>
        <v>0</v>
      </c>
      <c r="BS6" s="102"/>
      <c r="BT6" s="102"/>
      <c r="BU6" s="102"/>
      <c r="BV6" s="102">
        <f t="shared" si="24"/>
        <v>0</v>
      </c>
      <c r="BW6" s="102"/>
      <c r="BX6" s="102"/>
      <c r="BY6" s="102"/>
      <c r="BZ6" s="105">
        <f t="shared" si="25"/>
        <v>0</v>
      </c>
      <c r="CA6" s="57"/>
    </row>
    <row r="7" customHeight="1" spans="1:79">
      <c r="A7" s="24">
        <v>5</v>
      </c>
      <c r="B7" s="21" t="s">
        <v>8</v>
      </c>
      <c r="C7" s="24">
        <v>20</v>
      </c>
      <c r="D7" s="111">
        <v>50</v>
      </c>
      <c r="E7" s="172">
        <f t="shared" si="0"/>
        <v>277</v>
      </c>
      <c r="F7" s="173">
        <f t="shared" si="1"/>
        <v>286</v>
      </c>
      <c r="G7" s="173">
        <f t="shared" si="2"/>
        <v>-9</v>
      </c>
      <c r="H7" s="173">
        <f t="shared" si="3"/>
        <v>81</v>
      </c>
      <c r="I7" s="126">
        <f t="shared" si="26"/>
        <v>358</v>
      </c>
      <c r="J7" s="488">
        <f t="shared" si="27"/>
        <v>72</v>
      </c>
      <c r="K7" s="66">
        <v>18</v>
      </c>
      <c r="L7" s="209">
        <v>15</v>
      </c>
      <c r="M7" s="102">
        <f t="shared" si="28"/>
        <v>3</v>
      </c>
      <c r="N7" s="150">
        <v>2</v>
      </c>
      <c r="O7" s="151">
        <f t="shared" si="29"/>
        <v>20</v>
      </c>
      <c r="P7" s="66">
        <v>0</v>
      </c>
      <c r="Q7" s="209">
        <v>5</v>
      </c>
      <c r="R7" s="102">
        <f t="shared" si="4"/>
        <v>-5</v>
      </c>
      <c r="S7" s="150">
        <v>5</v>
      </c>
      <c r="T7" s="151">
        <f t="shared" si="5"/>
        <v>5</v>
      </c>
      <c r="U7" s="66">
        <v>45</v>
      </c>
      <c r="V7" s="209">
        <v>91</v>
      </c>
      <c r="W7" s="102">
        <f t="shared" si="6"/>
        <v>-46</v>
      </c>
      <c r="X7" s="102">
        <v>46</v>
      </c>
      <c r="Y7" s="151">
        <f t="shared" si="7"/>
        <v>91</v>
      </c>
      <c r="Z7" s="66">
        <v>0</v>
      </c>
      <c r="AA7" s="209">
        <v>8</v>
      </c>
      <c r="AB7" s="102">
        <f t="shared" si="8"/>
        <v>-8</v>
      </c>
      <c r="AC7" s="150">
        <v>8</v>
      </c>
      <c r="AD7" s="151">
        <f t="shared" si="9"/>
        <v>8</v>
      </c>
      <c r="AE7" s="66">
        <v>197</v>
      </c>
      <c r="AF7" s="209">
        <v>141</v>
      </c>
      <c r="AG7" s="102">
        <f t="shared" si="10"/>
        <v>56</v>
      </c>
      <c r="AH7" s="150">
        <v>0</v>
      </c>
      <c r="AI7" s="151">
        <f t="shared" si="11"/>
        <v>197</v>
      </c>
      <c r="AJ7" s="66">
        <v>0</v>
      </c>
      <c r="AK7" s="209">
        <v>4</v>
      </c>
      <c r="AL7" s="102">
        <f t="shared" si="12"/>
        <v>-4</v>
      </c>
      <c r="AM7" s="150">
        <v>4</v>
      </c>
      <c r="AN7" s="151">
        <f t="shared" si="13"/>
        <v>4</v>
      </c>
      <c r="AO7" s="66">
        <v>17</v>
      </c>
      <c r="AP7" s="209">
        <v>6</v>
      </c>
      <c r="AQ7" s="102">
        <f t="shared" si="14"/>
        <v>11</v>
      </c>
      <c r="AR7" s="125">
        <v>0</v>
      </c>
      <c r="AS7" s="126">
        <f t="shared" si="15"/>
        <v>17</v>
      </c>
      <c r="AT7" s="66">
        <v>0</v>
      </c>
      <c r="AU7" s="209">
        <v>14</v>
      </c>
      <c r="AV7" s="102">
        <f t="shared" si="16"/>
        <v>-14</v>
      </c>
      <c r="AW7" s="150">
        <v>14</v>
      </c>
      <c r="AX7" s="151">
        <f t="shared" si="17"/>
        <v>14</v>
      </c>
      <c r="AY7" s="66">
        <v>0</v>
      </c>
      <c r="AZ7" s="209">
        <v>2</v>
      </c>
      <c r="BA7" s="102">
        <f t="shared" si="18"/>
        <v>-2</v>
      </c>
      <c r="BB7" s="150">
        <v>2</v>
      </c>
      <c r="BC7" s="151">
        <f t="shared" si="19"/>
        <v>2</v>
      </c>
      <c r="BD7" s="326"/>
      <c r="BE7" s="96"/>
      <c r="BF7" s="102">
        <f t="shared" si="20"/>
        <v>0</v>
      </c>
      <c r="BG7" s="102"/>
      <c r="BH7" s="103"/>
      <c r="BI7" s="103"/>
      <c r="BJ7" s="102">
        <f t="shared" si="21"/>
        <v>0</v>
      </c>
      <c r="BK7" s="102"/>
      <c r="BL7" s="103"/>
      <c r="BM7" s="103"/>
      <c r="BN7" s="102">
        <f t="shared" si="22"/>
        <v>0</v>
      </c>
      <c r="BO7" s="102"/>
      <c r="BP7" s="103"/>
      <c r="BQ7" s="103"/>
      <c r="BR7" s="102">
        <f t="shared" si="23"/>
        <v>0</v>
      </c>
      <c r="BS7" s="102"/>
      <c r="BT7" s="103"/>
      <c r="BU7" s="103"/>
      <c r="BV7" s="102">
        <f t="shared" si="24"/>
        <v>0</v>
      </c>
      <c r="BW7" s="102"/>
      <c r="BX7" s="103"/>
      <c r="BY7" s="103"/>
      <c r="BZ7" s="105">
        <f t="shared" si="25"/>
        <v>0</v>
      </c>
      <c r="CA7" s="57"/>
    </row>
    <row r="8" customHeight="1" spans="1:79">
      <c r="A8" s="26">
        <v>6</v>
      </c>
      <c r="B8" s="21" t="s">
        <v>9</v>
      </c>
      <c r="C8" s="24">
        <v>8</v>
      </c>
      <c r="D8" s="111">
        <v>35</v>
      </c>
      <c r="E8" s="172">
        <f t="shared" si="0"/>
        <v>229</v>
      </c>
      <c r="F8" s="173">
        <f t="shared" si="1"/>
        <v>201</v>
      </c>
      <c r="G8" s="173">
        <f t="shared" si="2"/>
        <v>28</v>
      </c>
      <c r="H8" s="173">
        <f t="shared" si="3"/>
        <v>49</v>
      </c>
      <c r="I8" s="126">
        <f t="shared" si="26"/>
        <v>278</v>
      </c>
      <c r="J8" s="488">
        <f t="shared" si="27"/>
        <v>77</v>
      </c>
      <c r="K8" s="66">
        <v>16</v>
      </c>
      <c r="L8" s="209">
        <v>10</v>
      </c>
      <c r="M8" s="102">
        <f t="shared" si="28"/>
        <v>6</v>
      </c>
      <c r="N8" s="102">
        <v>0</v>
      </c>
      <c r="O8" s="151">
        <f t="shared" si="29"/>
        <v>16</v>
      </c>
      <c r="P8" s="66">
        <v>0</v>
      </c>
      <c r="Q8" s="209">
        <v>4</v>
      </c>
      <c r="R8" s="102">
        <f t="shared" si="4"/>
        <v>-4</v>
      </c>
      <c r="S8" s="150">
        <v>4</v>
      </c>
      <c r="T8" s="151">
        <f t="shared" si="5"/>
        <v>4</v>
      </c>
      <c r="U8" s="66">
        <v>37</v>
      </c>
      <c r="V8" s="209">
        <v>62</v>
      </c>
      <c r="W8" s="102">
        <f t="shared" si="6"/>
        <v>-25</v>
      </c>
      <c r="X8" s="150">
        <v>25</v>
      </c>
      <c r="Y8" s="151">
        <f t="shared" si="7"/>
        <v>62</v>
      </c>
      <c r="Z8" s="66">
        <v>0</v>
      </c>
      <c r="AA8" s="209">
        <v>6</v>
      </c>
      <c r="AB8" s="102">
        <f t="shared" si="8"/>
        <v>-6</v>
      </c>
      <c r="AC8" s="150">
        <v>6</v>
      </c>
      <c r="AD8" s="151">
        <f t="shared" si="9"/>
        <v>6</v>
      </c>
      <c r="AE8" s="66">
        <v>152</v>
      </c>
      <c r="AF8" s="209">
        <v>100</v>
      </c>
      <c r="AG8" s="102">
        <f t="shared" si="10"/>
        <v>52</v>
      </c>
      <c r="AH8" s="150">
        <v>0</v>
      </c>
      <c r="AI8" s="151">
        <f t="shared" si="11"/>
        <v>152</v>
      </c>
      <c r="AJ8" s="66">
        <v>0</v>
      </c>
      <c r="AK8" s="209">
        <v>3</v>
      </c>
      <c r="AL8" s="102">
        <f t="shared" si="12"/>
        <v>-3</v>
      </c>
      <c r="AM8" s="150">
        <v>3</v>
      </c>
      <c r="AN8" s="151">
        <f t="shared" si="13"/>
        <v>3</v>
      </c>
      <c r="AO8" s="66">
        <v>24</v>
      </c>
      <c r="AP8" s="209">
        <v>5</v>
      </c>
      <c r="AQ8" s="102">
        <f t="shared" si="14"/>
        <v>19</v>
      </c>
      <c r="AR8" s="57">
        <v>0</v>
      </c>
      <c r="AS8" s="126">
        <f t="shared" si="15"/>
        <v>24</v>
      </c>
      <c r="AT8" s="66">
        <v>0</v>
      </c>
      <c r="AU8" s="209">
        <v>10</v>
      </c>
      <c r="AV8" s="102">
        <f t="shared" si="16"/>
        <v>-10</v>
      </c>
      <c r="AW8" s="150">
        <v>10</v>
      </c>
      <c r="AX8" s="151">
        <f t="shared" si="17"/>
        <v>10</v>
      </c>
      <c r="AY8" s="66">
        <v>0</v>
      </c>
      <c r="AZ8" s="209">
        <v>1</v>
      </c>
      <c r="BA8" s="102">
        <f t="shared" si="18"/>
        <v>-1</v>
      </c>
      <c r="BB8" s="150">
        <v>1</v>
      </c>
      <c r="BC8" s="151">
        <f t="shared" si="19"/>
        <v>1</v>
      </c>
      <c r="BD8" s="326"/>
      <c r="BE8" s="96"/>
      <c r="BF8" s="102">
        <f t="shared" si="20"/>
        <v>0</v>
      </c>
      <c r="BG8" s="102"/>
      <c r="BH8" s="103"/>
      <c r="BI8" s="103"/>
      <c r="BJ8" s="102">
        <f t="shared" si="21"/>
        <v>0</v>
      </c>
      <c r="BK8" s="102"/>
      <c r="BL8" s="103"/>
      <c r="BM8" s="103"/>
      <c r="BN8" s="102">
        <f t="shared" si="22"/>
        <v>0</v>
      </c>
      <c r="BO8" s="102"/>
      <c r="BP8" s="103"/>
      <c r="BQ8" s="103"/>
      <c r="BR8" s="102">
        <f t="shared" si="23"/>
        <v>0</v>
      </c>
      <c r="BS8" s="102"/>
      <c r="BT8" s="103"/>
      <c r="BU8" s="103"/>
      <c r="BV8" s="102">
        <f t="shared" si="24"/>
        <v>0</v>
      </c>
      <c r="BW8" s="102"/>
      <c r="BX8" s="103"/>
      <c r="BY8" s="103"/>
      <c r="BZ8" s="105">
        <f t="shared" si="25"/>
        <v>0</v>
      </c>
      <c r="CA8" s="57"/>
    </row>
    <row r="9" customHeight="1" spans="1:79">
      <c r="A9" s="112">
        <v>7</v>
      </c>
      <c r="B9" s="21" t="s">
        <v>10</v>
      </c>
      <c r="C9" s="24">
        <v>8</v>
      </c>
      <c r="D9" s="111">
        <v>30</v>
      </c>
      <c r="E9" s="172">
        <f t="shared" si="0"/>
        <v>97</v>
      </c>
      <c r="F9" s="173">
        <f t="shared" si="1"/>
        <v>100</v>
      </c>
      <c r="G9" s="173">
        <f t="shared" si="2"/>
        <v>-3</v>
      </c>
      <c r="H9" s="173">
        <f t="shared" si="3"/>
        <v>34</v>
      </c>
      <c r="I9" s="126">
        <f t="shared" si="26"/>
        <v>131</v>
      </c>
      <c r="J9" s="488">
        <f t="shared" si="27"/>
        <v>31</v>
      </c>
      <c r="K9" s="31">
        <v>9</v>
      </c>
      <c r="L9" s="39">
        <v>5</v>
      </c>
      <c r="M9" s="102">
        <f t="shared" si="28"/>
        <v>4</v>
      </c>
      <c r="N9" s="102">
        <v>0</v>
      </c>
      <c r="O9" s="151">
        <f t="shared" si="29"/>
        <v>9</v>
      </c>
      <c r="P9" s="31">
        <v>0</v>
      </c>
      <c r="Q9" s="39">
        <v>2</v>
      </c>
      <c r="R9" s="102">
        <f t="shared" si="4"/>
        <v>-2</v>
      </c>
      <c r="S9" s="150">
        <v>2</v>
      </c>
      <c r="T9" s="151">
        <f t="shared" si="5"/>
        <v>2</v>
      </c>
      <c r="U9" s="31">
        <v>20</v>
      </c>
      <c r="V9" s="39">
        <v>36</v>
      </c>
      <c r="W9" s="102">
        <f t="shared" si="6"/>
        <v>-16</v>
      </c>
      <c r="X9" s="150">
        <v>16</v>
      </c>
      <c r="Y9" s="151">
        <f t="shared" si="7"/>
        <v>36</v>
      </c>
      <c r="Z9" s="31">
        <v>0</v>
      </c>
      <c r="AA9" s="39">
        <v>3</v>
      </c>
      <c r="AB9" s="102">
        <f t="shared" si="8"/>
        <v>-3</v>
      </c>
      <c r="AC9" s="150">
        <v>3</v>
      </c>
      <c r="AD9" s="151">
        <f t="shared" si="9"/>
        <v>3</v>
      </c>
      <c r="AE9" s="31">
        <v>65</v>
      </c>
      <c r="AF9" s="39">
        <v>43</v>
      </c>
      <c r="AG9" s="102">
        <f t="shared" si="10"/>
        <v>22</v>
      </c>
      <c r="AH9" s="102">
        <v>0</v>
      </c>
      <c r="AI9" s="151">
        <f t="shared" si="11"/>
        <v>65</v>
      </c>
      <c r="AJ9" s="31">
        <v>0</v>
      </c>
      <c r="AK9" s="39">
        <v>2</v>
      </c>
      <c r="AL9" s="102">
        <f t="shared" si="12"/>
        <v>-2</v>
      </c>
      <c r="AM9" s="150">
        <v>2</v>
      </c>
      <c r="AN9" s="151">
        <f t="shared" si="13"/>
        <v>2</v>
      </c>
      <c r="AO9" s="31">
        <v>3</v>
      </c>
      <c r="AP9" s="39">
        <v>3</v>
      </c>
      <c r="AQ9" s="102">
        <f t="shared" si="14"/>
        <v>0</v>
      </c>
      <c r="AR9" s="57">
        <v>5</v>
      </c>
      <c r="AS9" s="126">
        <f t="shared" si="15"/>
        <v>8</v>
      </c>
      <c r="AT9" s="31">
        <v>0</v>
      </c>
      <c r="AU9" s="39">
        <v>5</v>
      </c>
      <c r="AV9" s="102">
        <f t="shared" si="16"/>
        <v>-5</v>
      </c>
      <c r="AW9" s="150">
        <v>5</v>
      </c>
      <c r="AX9" s="151">
        <f t="shared" si="17"/>
        <v>5</v>
      </c>
      <c r="AY9" s="31">
        <v>0</v>
      </c>
      <c r="AZ9" s="39">
        <v>1</v>
      </c>
      <c r="BA9" s="102">
        <f t="shared" si="18"/>
        <v>-1</v>
      </c>
      <c r="BB9" s="150">
        <v>1</v>
      </c>
      <c r="BC9" s="151">
        <f t="shared" si="19"/>
        <v>1</v>
      </c>
      <c r="BD9" s="271"/>
      <c r="BE9" s="136"/>
      <c r="BF9" s="102">
        <f t="shared" si="20"/>
        <v>0</v>
      </c>
      <c r="BG9" s="102"/>
      <c r="BH9" s="136"/>
      <c r="BI9" s="136"/>
      <c r="BJ9" s="102">
        <f t="shared" si="21"/>
        <v>0</v>
      </c>
      <c r="BK9" s="102"/>
      <c r="BL9" s="136"/>
      <c r="BM9" s="136"/>
      <c r="BN9" s="102">
        <f t="shared" si="22"/>
        <v>0</v>
      </c>
      <c r="BO9" s="102"/>
      <c r="BP9" s="136"/>
      <c r="BQ9" s="136"/>
      <c r="BR9" s="102">
        <f t="shared" si="23"/>
        <v>0</v>
      </c>
      <c r="BS9" s="102"/>
      <c r="BT9" s="136"/>
      <c r="BU9" s="136"/>
      <c r="BV9" s="102">
        <f t="shared" si="24"/>
        <v>0</v>
      </c>
      <c r="BW9" s="102"/>
      <c r="BX9" s="136"/>
      <c r="BY9" s="136"/>
      <c r="BZ9" s="105">
        <f t="shared" si="25"/>
        <v>0</v>
      </c>
      <c r="CA9" s="57"/>
    </row>
    <row r="10" customHeight="1" spans="1:79">
      <c r="A10" s="113">
        <v>8</v>
      </c>
      <c r="B10" s="28" t="s">
        <v>11</v>
      </c>
      <c r="C10" s="29">
        <v>20</v>
      </c>
      <c r="D10" s="114">
        <v>30</v>
      </c>
      <c r="E10" s="172">
        <f t="shared" si="0"/>
        <v>44</v>
      </c>
      <c r="F10" s="173">
        <f t="shared" si="1"/>
        <v>89</v>
      </c>
      <c r="G10" s="173">
        <f t="shared" si="2"/>
        <v>-45</v>
      </c>
      <c r="H10" s="173">
        <f t="shared" si="3"/>
        <v>45</v>
      </c>
      <c r="I10" s="126">
        <f t="shared" si="26"/>
        <v>89</v>
      </c>
      <c r="J10" s="488">
        <f t="shared" si="27"/>
        <v>0</v>
      </c>
      <c r="K10" s="31">
        <v>0</v>
      </c>
      <c r="L10" s="39">
        <v>5</v>
      </c>
      <c r="M10" s="102">
        <f t="shared" si="28"/>
        <v>-5</v>
      </c>
      <c r="N10" s="150">
        <v>5</v>
      </c>
      <c r="O10" s="151">
        <f t="shared" si="29"/>
        <v>5</v>
      </c>
      <c r="P10" s="31">
        <v>0</v>
      </c>
      <c r="Q10" s="39">
        <v>1</v>
      </c>
      <c r="R10" s="102">
        <f t="shared" si="4"/>
        <v>-1</v>
      </c>
      <c r="S10" s="150">
        <v>1</v>
      </c>
      <c r="T10" s="151">
        <f t="shared" si="5"/>
        <v>1</v>
      </c>
      <c r="U10" s="31">
        <v>20</v>
      </c>
      <c r="V10" s="39">
        <v>29</v>
      </c>
      <c r="W10" s="102">
        <f t="shared" si="6"/>
        <v>-9</v>
      </c>
      <c r="X10" s="150">
        <v>9</v>
      </c>
      <c r="Y10" s="151">
        <f t="shared" si="7"/>
        <v>29</v>
      </c>
      <c r="Z10" s="31">
        <v>0</v>
      </c>
      <c r="AA10" s="39">
        <v>3</v>
      </c>
      <c r="AB10" s="102">
        <f t="shared" si="8"/>
        <v>-3</v>
      </c>
      <c r="AC10" s="150">
        <v>3</v>
      </c>
      <c r="AD10" s="151">
        <f t="shared" si="9"/>
        <v>3</v>
      </c>
      <c r="AE10" s="31">
        <v>24</v>
      </c>
      <c r="AF10" s="39">
        <v>43</v>
      </c>
      <c r="AG10" s="102">
        <f t="shared" si="10"/>
        <v>-19</v>
      </c>
      <c r="AH10" s="102">
        <v>19</v>
      </c>
      <c r="AI10" s="151">
        <f t="shared" si="11"/>
        <v>43</v>
      </c>
      <c r="AJ10" s="31">
        <v>0</v>
      </c>
      <c r="AK10" s="39">
        <v>1</v>
      </c>
      <c r="AL10" s="102">
        <f t="shared" si="12"/>
        <v>-1</v>
      </c>
      <c r="AM10" s="150">
        <v>1</v>
      </c>
      <c r="AN10" s="151">
        <f t="shared" si="13"/>
        <v>1</v>
      </c>
      <c r="AO10" s="31">
        <v>0</v>
      </c>
      <c r="AP10" s="39">
        <v>2</v>
      </c>
      <c r="AQ10" s="102">
        <f t="shared" si="14"/>
        <v>-2</v>
      </c>
      <c r="AR10" s="125">
        <v>2</v>
      </c>
      <c r="AS10" s="126">
        <f t="shared" si="15"/>
        <v>2</v>
      </c>
      <c r="AT10" s="31">
        <v>0</v>
      </c>
      <c r="AU10" s="39">
        <v>4</v>
      </c>
      <c r="AV10" s="102">
        <f t="shared" si="16"/>
        <v>-4</v>
      </c>
      <c r="AW10" s="150">
        <v>4</v>
      </c>
      <c r="AX10" s="151">
        <f t="shared" si="17"/>
        <v>4</v>
      </c>
      <c r="AY10" s="31">
        <v>0</v>
      </c>
      <c r="AZ10" s="39">
        <v>1</v>
      </c>
      <c r="BA10" s="102">
        <f t="shared" si="18"/>
        <v>-1</v>
      </c>
      <c r="BB10" s="150">
        <v>1</v>
      </c>
      <c r="BC10" s="151">
        <f t="shared" si="19"/>
        <v>1</v>
      </c>
      <c r="BD10" s="272"/>
      <c r="BE10" s="138"/>
      <c r="BF10" s="102">
        <f t="shared" si="20"/>
        <v>0</v>
      </c>
      <c r="BG10" s="102"/>
      <c r="BH10" s="138"/>
      <c r="BI10" s="138"/>
      <c r="BJ10" s="102">
        <f t="shared" si="21"/>
        <v>0</v>
      </c>
      <c r="BK10" s="102"/>
      <c r="BL10" s="138"/>
      <c r="BM10" s="138"/>
      <c r="BN10" s="102">
        <f t="shared" si="22"/>
        <v>0</v>
      </c>
      <c r="BO10" s="102"/>
      <c r="BP10" s="138"/>
      <c r="BQ10" s="138"/>
      <c r="BR10" s="102">
        <f t="shared" si="23"/>
        <v>0</v>
      </c>
      <c r="BS10" s="102"/>
      <c r="BT10" s="138"/>
      <c r="BU10" s="138"/>
      <c r="BV10" s="102">
        <f t="shared" si="24"/>
        <v>0</v>
      </c>
      <c r="BW10" s="102"/>
      <c r="BX10" s="138"/>
      <c r="BY10" s="138"/>
      <c r="BZ10" s="105">
        <f t="shared" si="25"/>
        <v>0</v>
      </c>
      <c r="CA10" s="57"/>
    </row>
    <row r="11" customHeight="1" spans="1:79">
      <c r="A11" s="115">
        <v>9</v>
      </c>
      <c r="B11" s="21" t="s">
        <v>12</v>
      </c>
      <c r="C11" s="24">
        <v>20</v>
      </c>
      <c r="D11" s="111">
        <v>30</v>
      </c>
      <c r="E11" s="172">
        <f t="shared" si="0"/>
        <v>115</v>
      </c>
      <c r="F11" s="173">
        <f t="shared" si="1"/>
        <v>318</v>
      </c>
      <c r="G11" s="173">
        <f t="shared" si="2"/>
        <v>-203</v>
      </c>
      <c r="H11" s="173">
        <f t="shared" si="3"/>
        <v>207</v>
      </c>
      <c r="I11" s="126">
        <f t="shared" si="26"/>
        <v>322</v>
      </c>
      <c r="J11" s="488">
        <f t="shared" si="27"/>
        <v>4</v>
      </c>
      <c r="K11" s="31">
        <v>0</v>
      </c>
      <c r="L11" s="39">
        <v>16</v>
      </c>
      <c r="M11" s="102">
        <f t="shared" si="28"/>
        <v>-16</v>
      </c>
      <c r="N11" s="102">
        <v>20</v>
      </c>
      <c r="O11" s="151">
        <f t="shared" si="29"/>
        <v>20</v>
      </c>
      <c r="P11" s="31">
        <v>0</v>
      </c>
      <c r="Q11" s="39">
        <v>7</v>
      </c>
      <c r="R11" s="102">
        <f t="shared" si="4"/>
        <v>-7</v>
      </c>
      <c r="S11" s="150">
        <v>7</v>
      </c>
      <c r="T11" s="151">
        <f t="shared" si="5"/>
        <v>7</v>
      </c>
      <c r="U11" s="31">
        <v>20</v>
      </c>
      <c r="V11" s="39">
        <v>97</v>
      </c>
      <c r="W11" s="102">
        <f t="shared" si="6"/>
        <v>-77</v>
      </c>
      <c r="X11" s="150">
        <v>77</v>
      </c>
      <c r="Y11" s="151">
        <f t="shared" si="7"/>
        <v>97</v>
      </c>
      <c r="Z11" s="31">
        <v>0</v>
      </c>
      <c r="AA11" s="39">
        <v>9</v>
      </c>
      <c r="AB11" s="102">
        <f t="shared" si="8"/>
        <v>-9</v>
      </c>
      <c r="AC11" s="150">
        <v>9</v>
      </c>
      <c r="AD11" s="151">
        <f t="shared" si="9"/>
        <v>9</v>
      </c>
      <c r="AE11" s="31">
        <v>95</v>
      </c>
      <c r="AF11" s="39">
        <v>158</v>
      </c>
      <c r="AG11" s="102">
        <f t="shared" si="10"/>
        <v>-63</v>
      </c>
      <c r="AH11" s="150">
        <v>63</v>
      </c>
      <c r="AI11" s="151">
        <f t="shared" si="11"/>
        <v>158</v>
      </c>
      <c r="AJ11" s="31">
        <v>0</v>
      </c>
      <c r="AK11" s="39">
        <v>6</v>
      </c>
      <c r="AL11" s="102">
        <f t="shared" si="12"/>
        <v>-6</v>
      </c>
      <c r="AM11" s="150">
        <v>6</v>
      </c>
      <c r="AN11" s="151">
        <f t="shared" si="13"/>
        <v>6</v>
      </c>
      <c r="AO11" s="31">
        <v>0</v>
      </c>
      <c r="AP11" s="39">
        <v>7</v>
      </c>
      <c r="AQ11" s="102">
        <f t="shared" si="14"/>
        <v>-7</v>
      </c>
      <c r="AR11" s="125">
        <v>7</v>
      </c>
      <c r="AS11" s="126">
        <f t="shared" si="15"/>
        <v>7</v>
      </c>
      <c r="AT11" s="31">
        <v>0</v>
      </c>
      <c r="AU11" s="39">
        <v>16</v>
      </c>
      <c r="AV11" s="102">
        <f t="shared" si="16"/>
        <v>-16</v>
      </c>
      <c r="AW11" s="150">
        <v>16</v>
      </c>
      <c r="AX11" s="151">
        <f t="shared" si="17"/>
        <v>16</v>
      </c>
      <c r="AY11" s="31">
        <v>0</v>
      </c>
      <c r="AZ11" s="39">
        <v>2</v>
      </c>
      <c r="BA11" s="102">
        <f t="shared" si="18"/>
        <v>-2</v>
      </c>
      <c r="BB11" s="150">
        <v>2</v>
      </c>
      <c r="BC11" s="151">
        <f t="shared" si="19"/>
        <v>2</v>
      </c>
      <c r="BD11" s="271"/>
      <c r="BE11" s="136"/>
      <c r="BF11" s="102">
        <f t="shared" si="20"/>
        <v>0</v>
      </c>
      <c r="BG11" s="102"/>
      <c r="BH11" s="136"/>
      <c r="BI11" s="136"/>
      <c r="BJ11" s="102">
        <f t="shared" si="21"/>
        <v>0</v>
      </c>
      <c r="BK11" s="102"/>
      <c r="BL11" s="136"/>
      <c r="BM11" s="136"/>
      <c r="BN11" s="102">
        <f t="shared" si="22"/>
        <v>0</v>
      </c>
      <c r="BO11" s="102"/>
      <c r="BP11" s="136"/>
      <c r="BQ11" s="136"/>
      <c r="BR11" s="102">
        <f t="shared" si="23"/>
        <v>0</v>
      </c>
      <c r="BS11" s="102"/>
      <c r="BT11" s="136"/>
      <c r="BU11" s="136"/>
      <c r="BV11" s="102">
        <f t="shared" si="24"/>
        <v>0</v>
      </c>
      <c r="BW11" s="102"/>
      <c r="BX11" s="136"/>
      <c r="BY11" s="136"/>
      <c r="BZ11" s="105">
        <f t="shared" si="25"/>
        <v>0</v>
      </c>
      <c r="CA11" s="57"/>
    </row>
    <row r="12" customHeight="1" spans="1:79">
      <c r="A12" s="13">
        <v>10</v>
      </c>
      <c r="B12" s="21" t="s">
        <v>13</v>
      </c>
      <c r="C12" s="15">
        <v>10</v>
      </c>
      <c r="D12" s="109">
        <v>50</v>
      </c>
      <c r="E12" s="172">
        <f t="shared" si="0"/>
        <v>10</v>
      </c>
      <c r="F12" s="173">
        <f t="shared" si="1"/>
        <v>14</v>
      </c>
      <c r="G12" s="173">
        <f t="shared" si="2"/>
        <v>-4</v>
      </c>
      <c r="H12" s="173">
        <f t="shared" si="3"/>
        <v>11</v>
      </c>
      <c r="I12" s="126">
        <f t="shared" si="26"/>
        <v>21</v>
      </c>
      <c r="J12" s="488">
        <f t="shared" si="27"/>
        <v>7</v>
      </c>
      <c r="K12" s="13">
        <v>0</v>
      </c>
      <c r="L12" s="266">
        <v>1</v>
      </c>
      <c r="M12" s="102">
        <f t="shared" si="28"/>
        <v>-1</v>
      </c>
      <c r="N12" s="150">
        <v>1</v>
      </c>
      <c r="O12" s="55">
        <f t="shared" si="29"/>
        <v>1</v>
      </c>
      <c r="P12" s="13">
        <v>0</v>
      </c>
      <c r="Q12" s="466">
        <v>1</v>
      </c>
      <c r="R12" s="102">
        <f t="shared" si="4"/>
        <v>-1</v>
      </c>
      <c r="S12" s="150">
        <v>1</v>
      </c>
      <c r="T12" s="151">
        <f t="shared" si="5"/>
        <v>1</v>
      </c>
      <c r="U12" s="13">
        <v>10</v>
      </c>
      <c r="V12" s="15">
        <v>3</v>
      </c>
      <c r="W12" s="102">
        <f t="shared" si="6"/>
        <v>7</v>
      </c>
      <c r="X12" s="102">
        <v>0</v>
      </c>
      <c r="Y12" s="55">
        <f t="shared" si="7"/>
        <v>10</v>
      </c>
      <c r="Z12" s="13">
        <v>0</v>
      </c>
      <c r="AA12" s="266">
        <v>1</v>
      </c>
      <c r="AB12" s="102">
        <f t="shared" si="8"/>
        <v>-1</v>
      </c>
      <c r="AC12" s="150">
        <v>1</v>
      </c>
      <c r="AD12" s="55">
        <f t="shared" si="9"/>
        <v>1</v>
      </c>
      <c r="AE12" s="13">
        <v>0</v>
      </c>
      <c r="AF12" s="266">
        <v>4</v>
      </c>
      <c r="AG12" s="102">
        <f t="shared" si="10"/>
        <v>-4</v>
      </c>
      <c r="AH12" s="150">
        <v>4</v>
      </c>
      <c r="AI12" s="55">
        <f t="shared" si="11"/>
        <v>4</v>
      </c>
      <c r="AJ12" s="13">
        <v>0</v>
      </c>
      <c r="AK12" s="266">
        <v>1</v>
      </c>
      <c r="AL12" s="102">
        <f t="shared" si="12"/>
        <v>-1</v>
      </c>
      <c r="AM12" s="150">
        <v>1</v>
      </c>
      <c r="AN12" s="55">
        <f t="shared" si="13"/>
        <v>1</v>
      </c>
      <c r="AO12" s="13">
        <v>0</v>
      </c>
      <c r="AP12" s="266">
        <v>1</v>
      </c>
      <c r="AQ12" s="102">
        <f t="shared" si="14"/>
        <v>-1</v>
      </c>
      <c r="AR12" s="150">
        <v>1</v>
      </c>
      <c r="AS12" s="55">
        <f t="shared" si="15"/>
        <v>1</v>
      </c>
      <c r="AT12" s="13">
        <v>0</v>
      </c>
      <c r="AU12" s="266">
        <v>1</v>
      </c>
      <c r="AV12" s="102">
        <f t="shared" si="16"/>
        <v>-1</v>
      </c>
      <c r="AW12" s="150">
        <v>1</v>
      </c>
      <c r="AX12" s="55">
        <f t="shared" si="17"/>
        <v>1</v>
      </c>
      <c r="AY12" s="13">
        <v>0</v>
      </c>
      <c r="AZ12" s="266">
        <v>1</v>
      </c>
      <c r="BA12" s="102">
        <f t="shared" si="18"/>
        <v>-1</v>
      </c>
      <c r="BB12" s="400">
        <v>1</v>
      </c>
      <c r="BC12" s="55">
        <f t="shared" si="19"/>
        <v>1</v>
      </c>
      <c r="BD12" s="266"/>
      <c r="BE12" s="101"/>
      <c r="BF12" s="102">
        <f t="shared" si="20"/>
        <v>0</v>
      </c>
      <c r="BG12" s="102"/>
      <c r="BH12" s="102"/>
      <c r="BI12" s="102"/>
      <c r="BJ12" s="102">
        <f t="shared" si="21"/>
        <v>0</v>
      </c>
      <c r="BK12" s="102"/>
      <c r="BL12" s="102"/>
      <c r="BM12" s="102"/>
      <c r="BN12" s="102">
        <f t="shared" si="22"/>
        <v>0</v>
      </c>
      <c r="BO12" s="102"/>
      <c r="BP12" s="102"/>
      <c r="BQ12" s="102"/>
      <c r="BR12" s="102">
        <f t="shared" si="23"/>
        <v>0</v>
      </c>
      <c r="BS12" s="102"/>
      <c r="BT12" s="102"/>
      <c r="BU12" s="102"/>
      <c r="BV12" s="102">
        <f t="shared" si="24"/>
        <v>0</v>
      </c>
      <c r="BW12" s="102"/>
      <c r="BX12" s="102"/>
      <c r="BY12" s="102"/>
      <c r="BZ12" s="102">
        <f t="shared" si="25"/>
        <v>0</v>
      </c>
      <c r="CA12" s="57"/>
    </row>
    <row r="13" customHeight="1" spans="1:79">
      <c r="A13" s="116">
        <v>11</v>
      </c>
      <c r="B13" s="33" t="s">
        <v>14</v>
      </c>
      <c r="C13" s="710" t="s">
        <v>42</v>
      </c>
      <c r="D13" s="711" t="s">
        <v>42</v>
      </c>
      <c r="E13" s="172">
        <f t="shared" si="0"/>
        <v>489</v>
      </c>
      <c r="F13" s="173">
        <f t="shared" si="1"/>
        <v>0</v>
      </c>
      <c r="G13" s="173">
        <f t="shared" si="2"/>
        <v>489</v>
      </c>
      <c r="H13" s="173">
        <f t="shared" si="3"/>
        <v>59</v>
      </c>
      <c r="I13" s="126">
        <f t="shared" si="26"/>
        <v>548</v>
      </c>
      <c r="J13" s="488">
        <f t="shared" si="27"/>
        <v>548</v>
      </c>
      <c r="K13" s="31">
        <v>31</v>
      </c>
      <c r="L13" s="39">
        <v>0</v>
      </c>
      <c r="M13" s="102">
        <f t="shared" si="28"/>
        <v>31</v>
      </c>
      <c r="N13" s="102">
        <v>0</v>
      </c>
      <c r="O13" s="151">
        <f t="shared" si="29"/>
        <v>31</v>
      </c>
      <c r="P13" s="31">
        <v>15</v>
      </c>
      <c r="Q13" s="39">
        <v>0</v>
      </c>
      <c r="R13" s="102">
        <f t="shared" si="4"/>
        <v>15</v>
      </c>
      <c r="S13" s="102">
        <v>0</v>
      </c>
      <c r="T13" s="151">
        <f t="shared" si="5"/>
        <v>15</v>
      </c>
      <c r="U13" s="31">
        <v>138</v>
      </c>
      <c r="V13" s="39">
        <v>0</v>
      </c>
      <c r="W13" s="102">
        <f t="shared" si="6"/>
        <v>138</v>
      </c>
      <c r="X13" s="102">
        <v>0</v>
      </c>
      <c r="Y13" s="151">
        <f t="shared" si="7"/>
        <v>138</v>
      </c>
      <c r="Z13" s="31">
        <v>21</v>
      </c>
      <c r="AA13" s="39">
        <v>0</v>
      </c>
      <c r="AB13" s="102">
        <f t="shared" si="8"/>
        <v>21</v>
      </c>
      <c r="AC13" s="102">
        <v>0</v>
      </c>
      <c r="AD13" s="151">
        <f t="shared" si="9"/>
        <v>21</v>
      </c>
      <c r="AE13" s="31">
        <v>219</v>
      </c>
      <c r="AF13" s="39">
        <v>0</v>
      </c>
      <c r="AG13" s="102">
        <f t="shared" si="10"/>
        <v>219</v>
      </c>
      <c r="AH13" s="102">
        <v>44</v>
      </c>
      <c r="AI13" s="151">
        <f t="shared" si="11"/>
        <v>263</v>
      </c>
      <c r="AJ13" s="31">
        <v>20</v>
      </c>
      <c r="AK13" s="39">
        <v>0</v>
      </c>
      <c r="AL13" s="102">
        <f t="shared" si="12"/>
        <v>20</v>
      </c>
      <c r="AM13" s="102">
        <v>0</v>
      </c>
      <c r="AN13" s="151">
        <f t="shared" si="13"/>
        <v>20</v>
      </c>
      <c r="AO13" s="31">
        <v>11</v>
      </c>
      <c r="AP13" s="39">
        <v>0</v>
      </c>
      <c r="AQ13" s="102">
        <f t="shared" si="14"/>
        <v>11</v>
      </c>
      <c r="AR13" s="102">
        <v>0</v>
      </c>
      <c r="AS13" s="151">
        <f t="shared" si="15"/>
        <v>11</v>
      </c>
      <c r="AT13" s="31">
        <v>25</v>
      </c>
      <c r="AU13" s="39">
        <v>0</v>
      </c>
      <c r="AV13" s="102">
        <f t="shared" si="16"/>
        <v>25</v>
      </c>
      <c r="AW13" s="102">
        <v>15</v>
      </c>
      <c r="AX13" s="151">
        <f t="shared" si="17"/>
        <v>40</v>
      </c>
      <c r="AY13" s="31">
        <v>9</v>
      </c>
      <c r="AZ13" s="39">
        <v>0</v>
      </c>
      <c r="BA13" s="102">
        <f t="shared" si="18"/>
        <v>9</v>
      </c>
      <c r="BB13" s="100">
        <v>0</v>
      </c>
      <c r="BC13" s="55">
        <f t="shared" si="19"/>
        <v>9</v>
      </c>
      <c r="BD13" s="273"/>
      <c r="BE13" s="140"/>
      <c r="BF13" s="102">
        <f t="shared" si="20"/>
        <v>0</v>
      </c>
      <c r="BG13" s="102"/>
      <c r="BH13" s="140"/>
      <c r="BI13" s="140"/>
      <c r="BJ13" s="102">
        <f t="shared" si="21"/>
        <v>0</v>
      </c>
      <c r="BK13" s="102"/>
      <c r="BL13" s="140"/>
      <c r="BM13" s="140"/>
      <c r="BN13" s="102">
        <f t="shared" si="22"/>
        <v>0</v>
      </c>
      <c r="BO13" s="102"/>
      <c r="BP13" s="140"/>
      <c r="BQ13" s="140"/>
      <c r="BR13" s="102">
        <f t="shared" si="23"/>
        <v>0</v>
      </c>
      <c r="BS13" s="102"/>
      <c r="BT13" s="140"/>
      <c r="BU13" s="140"/>
      <c r="BV13" s="102">
        <f t="shared" si="24"/>
        <v>0</v>
      </c>
      <c r="BW13" s="102"/>
      <c r="BX13" s="140"/>
      <c r="BY13" s="140"/>
      <c r="BZ13" s="102">
        <f t="shared" si="25"/>
        <v>0</v>
      </c>
      <c r="CA13" s="57"/>
    </row>
    <row r="14" customHeight="1" spans="1:79">
      <c r="A14" s="13">
        <v>12</v>
      </c>
      <c r="B14" s="34" t="s">
        <v>15</v>
      </c>
      <c r="C14" s="15">
        <v>8</v>
      </c>
      <c r="D14" s="109">
        <v>12</v>
      </c>
      <c r="E14" s="172">
        <f t="shared" si="0"/>
        <v>20</v>
      </c>
      <c r="F14" s="173">
        <f t="shared" si="1"/>
        <v>25</v>
      </c>
      <c r="G14" s="173">
        <f t="shared" si="2"/>
        <v>-5</v>
      </c>
      <c r="H14" s="173">
        <f t="shared" si="3"/>
        <v>8</v>
      </c>
      <c r="I14" s="126">
        <f t="shared" si="26"/>
        <v>28</v>
      </c>
      <c r="J14" s="488">
        <f t="shared" si="27"/>
        <v>3</v>
      </c>
      <c r="K14" s="13">
        <v>0</v>
      </c>
      <c r="L14" s="266">
        <v>1</v>
      </c>
      <c r="M14" s="102">
        <f t="shared" si="28"/>
        <v>-1</v>
      </c>
      <c r="N14" s="408">
        <v>0</v>
      </c>
      <c r="O14" s="55">
        <f t="shared" si="29"/>
        <v>0</v>
      </c>
      <c r="P14" s="13">
        <v>0</v>
      </c>
      <c r="Q14" s="466">
        <v>1</v>
      </c>
      <c r="R14" s="102">
        <f t="shared" si="4"/>
        <v>-1</v>
      </c>
      <c r="S14" s="275">
        <v>0</v>
      </c>
      <c r="T14" s="151">
        <f t="shared" si="5"/>
        <v>0</v>
      </c>
      <c r="U14" s="13">
        <v>20</v>
      </c>
      <c r="V14" s="15">
        <v>8</v>
      </c>
      <c r="W14" s="102">
        <f t="shared" si="6"/>
        <v>12</v>
      </c>
      <c r="X14" s="408">
        <v>0</v>
      </c>
      <c r="Y14" s="55">
        <f t="shared" si="7"/>
        <v>20</v>
      </c>
      <c r="Z14" s="13">
        <v>0</v>
      </c>
      <c r="AA14" s="266">
        <v>1</v>
      </c>
      <c r="AB14" s="102">
        <f t="shared" si="8"/>
        <v>-1</v>
      </c>
      <c r="AC14" s="408">
        <v>0</v>
      </c>
      <c r="AD14" s="55">
        <f t="shared" si="9"/>
        <v>0</v>
      </c>
      <c r="AE14" s="13">
        <v>0</v>
      </c>
      <c r="AF14" s="266">
        <v>10</v>
      </c>
      <c r="AG14" s="102">
        <f t="shared" si="10"/>
        <v>-10</v>
      </c>
      <c r="AH14" s="400">
        <v>8</v>
      </c>
      <c r="AI14" s="55">
        <f t="shared" si="11"/>
        <v>8</v>
      </c>
      <c r="AJ14" s="13">
        <v>0</v>
      </c>
      <c r="AK14" s="266">
        <v>1</v>
      </c>
      <c r="AL14" s="102">
        <f t="shared" si="12"/>
        <v>-1</v>
      </c>
      <c r="AM14" s="408">
        <v>0</v>
      </c>
      <c r="AN14" s="55">
        <f t="shared" si="13"/>
        <v>0</v>
      </c>
      <c r="AO14" s="13">
        <v>0</v>
      </c>
      <c r="AP14" s="266">
        <v>1</v>
      </c>
      <c r="AQ14" s="102">
        <f t="shared" si="14"/>
        <v>-1</v>
      </c>
      <c r="AR14" s="408">
        <v>0</v>
      </c>
      <c r="AS14" s="55">
        <f t="shared" si="15"/>
        <v>0</v>
      </c>
      <c r="AT14" s="13">
        <v>0</v>
      </c>
      <c r="AU14" s="266">
        <v>1</v>
      </c>
      <c r="AV14" s="102">
        <f t="shared" si="16"/>
        <v>-1</v>
      </c>
      <c r="AW14" s="408">
        <v>0</v>
      </c>
      <c r="AX14" s="55">
        <f t="shared" si="17"/>
        <v>0</v>
      </c>
      <c r="AY14" s="13">
        <v>0</v>
      </c>
      <c r="AZ14" s="266">
        <v>1</v>
      </c>
      <c r="BA14" s="102">
        <f t="shared" si="18"/>
        <v>-1</v>
      </c>
      <c r="BB14" s="408">
        <v>0</v>
      </c>
      <c r="BC14" s="55">
        <f t="shared" si="19"/>
        <v>0</v>
      </c>
      <c r="BD14" s="266"/>
      <c r="BE14" s="101"/>
      <c r="BF14" s="102">
        <f t="shared" si="20"/>
        <v>0</v>
      </c>
      <c r="BG14" s="102"/>
      <c r="BH14" s="102"/>
      <c r="BI14" s="102"/>
      <c r="BJ14" s="102">
        <f t="shared" si="21"/>
        <v>0</v>
      </c>
      <c r="BK14" s="102"/>
      <c r="BL14" s="102"/>
      <c r="BM14" s="102"/>
      <c r="BN14" s="102">
        <f t="shared" si="22"/>
        <v>0</v>
      </c>
      <c r="BO14" s="102"/>
      <c r="BP14" s="102"/>
      <c r="BQ14" s="102"/>
      <c r="BR14" s="102">
        <f t="shared" si="23"/>
        <v>0</v>
      </c>
      <c r="BS14" s="102"/>
      <c r="BT14" s="102"/>
      <c r="BU14" s="102"/>
      <c r="BV14" s="102">
        <f t="shared" si="24"/>
        <v>0</v>
      </c>
      <c r="BW14" s="102"/>
      <c r="BX14" s="102"/>
      <c r="BY14" s="102"/>
      <c r="BZ14" s="105">
        <f t="shared" si="25"/>
        <v>0</v>
      </c>
      <c r="CA14" s="102"/>
    </row>
    <row r="15" customHeight="1" spans="1:79">
      <c r="A15" s="116">
        <v>13</v>
      </c>
      <c r="B15" s="34" t="s">
        <v>16</v>
      </c>
      <c r="C15" s="117">
        <v>4</v>
      </c>
      <c r="D15" s="118">
        <v>6</v>
      </c>
      <c r="E15" s="172">
        <f t="shared" si="0"/>
        <v>0</v>
      </c>
      <c r="F15" s="173">
        <f t="shared" si="1"/>
        <v>0</v>
      </c>
      <c r="G15" s="173">
        <f t="shared" si="2"/>
        <v>0</v>
      </c>
      <c r="H15" s="173">
        <f t="shared" si="3"/>
        <v>0</v>
      </c>
      <c r="I15" s="126">
        <f t="shared" si="26"/>
        <v>0</v>
      </c>
      <c r="J15" s="488">
        <f t="shared" si="27"/>
        <v>0</v>
      </c>
      <c r="K15" s="26">
        <v>0</v>
      </c>
      <c r="L15" s="24">
        <v>0</v>
      </c>
      <c r="M15" s="102">
        <f t="shared" ref="M15:M30" si="30">K15-L15</f>
        <v>0</v>
      </c>
      <c r="N15" s="408">
        <v>0</v>
      </c>
      <c r="O15" s="55">
        <f t="shared" si="29"/>
        <v>0</v>
      </c>
      <c r="P15" s="13">
        <v>0</v>
      </c>
      <c r="Q15" s="466">
        <v>0</v>
      </c>
      <c r="R15" s="102">
        <f t="shared" si="4"/>
        <v>0</v>
      </c>
      <c r="S15" s="275">
        <v>0</v>
      </c>
      <c r="T15" s="151">
        <f t="shared" si="5"/>
        <v>0</v>
      </c>
      <c r="U15" s="13">
        <v>0</v>
      </c>
      <c r="V15" s="15">
        <v>0</v>
      </c>
      <c r="W15" s="102">
        <f t="shared" si="6"/>
        <v>0</v>
      </c>
      <c r="X15" s="408">
        <v>0</v>
      </c>
      <c r="Y15" s="55">
        <f t="shared" si="7"/>
        <v>0</v>
      </c>
      <c r="Z15" s="13">
        <v>0</v>
      </c>
      <c r="AA15" s="266">
        <v>0</v>
      </c>
      <c r="AB15" s="102">
        <f t="shared" si="8"/>
        <v>0</v>
      </c>
      <c r="AC15" s="408">
        <v>0</v>
      </c>
      <c r="AD15" s="55">
        <f t="shared" si="9"/>
        <v>0</v>
      </c>
      <c r="AE15" s="13">
        <v>0</v>
      </c>
      <c r="AF15" s="266">
        <v>0</v>
      </c>
      <c r="AG15" s="102">
        <f t="shared" si="10"/>
        <v>0</v>
      </c>
      <c r="AH15" s="408">
        <v>0</v>
      </c>
      <c r="AI15" s="55">
        <f t="shared" si="11"/>
        <v>0</v>
      </c>
      <c r="AJ15" s="13">
        <v>0</v>
      </c>
      <c r="AK15" s="266">
        <v>0</v>
      </c>
      <c r="AL15" s="102">
        <f t="shared" si="12"/>
        <v>0</v>
      </c>
      <c r="AM15" s="408">
        <v>0</v>
      </c>
      <c r="AN15" s="55">
        <f t="shared" si="13"/>
        <v>0</v>
      </c>
      <c r="AO15" s="13">
        <v>0</v>
      </c>
      <c r="AP15" s="266">
        <v>0</v>
      </c>
      <c r="AQ15" s="102">
        <f t="shared" si="14"/>
        <v>0</v>
      </c>
      <c r="AR15" s="408">
        <v>0</v>
      </c>
      <c r="AS15" s="55">
        <f t="shared" si="15"/>
        <v>0</v>
      </c>
      <c r="AT15" s="13">
        <v>0</v>
      </c>
      <c r="AU15" s="266">
        <v>0</v>
      </c>
      <c r="AV15" s="102">
        <f t="shared" si="16"/>
        <v>0</v>
      </c>
      <c r="AW15" s="408">
        <v>0</v>
      </c>
      <c r="AX15" s="55">
        <f t="shared" si="17"/>
        <v>0</v>
      </c>
      <c r="AY15" s="13">
        <v>0</v>
      </c>
      <c r="AZ15" s="266">
        <v>0</v>
      </c>
      <c r="BA15" s="102">
        <f t="shared" si="18"/>
        <v>0</v>
      </c>
      <c r="BB15" s="408">
        <v>0</v>
      </c>
      <c r="BC15" s="55">
        <f t="shared" si="19"/>
        <v>0</v>
      </c>
      <c r="BD15" s="266"/>
      <c r="BE15" s="101"/>
      <c r="BF15" s="102">
        <f t="shared" si="20"/>
        <v>0</v>
      </c>
      <c r="BG15" s="102"/>
      <c r="BH15" s="102"/>
      <c r="BI15" s="102"/>
      <c r="BJ15" s="102">
        <f t="shared" si="21"/>
        <v>0</v>
      </c>
      <c r="BK15" s="102"/>
      <c r="BL15" s="102"/>
      <c r="BM15" s="102"/>
      <c r="BN15" s="102">
        <f t="shared" si="22"/>
        <v>0</v>
      </c>
      <c r="BO15" s="102"/>
      <c r="BP15" s="102"/>
      <c r="BQ15" s="102"/>
      <c r="BR15" s="102">
        <f t="shared" si="23"/>
        <v>0</v>
      </c>
      <c r="BS15" s="102"/>
      <c r="BT15" s="102"/>
      <c r="BU15" s="102"/>
      <c r="BV15" s="102">
        <f t="shared" si="24"/>
        <v>0</v>
      </c>
      <c r="BW15" s="102"/>
      <c r="BX15" s="102"/>
      <c r="BY15" s="102"/>
      <c r="BZ15" s="105">
        <f t="shared" si="25"/>
        <v>0</v>
      </c>
      <c r="CA15" s="57"/>
    </row>
    <row r="16" customHeight="1" spans="1:79">
      <c r="A16" s="13">
        <v>14</v>
      </c>
      <c r="B16" s="34" t="s">
        <v>17</v>
      </c>
      <c r="C16" s="24">
        <v>8</v>
      </c>
      <c r="D16" s="111">
        <v>12</v>
      </c>
      <c r="E16" s="172">
        <f t="shared" si="0"/>
        <v>30</v>
      </c>
      <c r="F16" s="173">
        <f t="shared" si="1"/>
        <v>28</v>
      </c>
      <c r="G16" s="173">
        <f t="shared" si="2"/>
        <v>2</v>
      </c>
      <c r="H16" s="173">
        <f t="shared" si="3"/>
        <v>0</v>
      </c>
      <c r="I16" s="126">
        <f t="shared" si="26"/>
        <v>30</v>
      </c>
      <c r="J16" s="488">
        <f t="shared" si="27"/>
        <v>2</v>
      </c>
      <c r="K16" s="13">
        <v>0</v>
      </c>
      <c r="L16" s="266">
        <v>2</v>
      </c>
      <c r="M16" s="102">
        <f t="shared" si="30"/>
        <v>-2</v>
      </c>
      <c r="N16" s="408">
        <v>0</v>
      </c>
      <c r="O16" s="55">
        <f t="shared" si="29"/>
        <v>0</v>
      </c>
      <c r="P16" s="13">
        <v>0</v>
      </c>
      <c r="Q16" s="466">
        <v>1</v>
      </c>
      <c r="R16" s="102">
        <f t="shared" si="4"/>
        <v>-1</v>
      </c>
      <c r="S16" s="275">
        <v>0</v>
      </c>
      <c r="T16" s="151">
        <f t="shared" si="5"/>
        <v>0</v>
      </c>
      <c r="U16" s="13">
        <v>14</v>
      </c>
      <c r="V16" s="15">
        <v>8</v>
      </c>
      <c r="W16" s="102">
        <f t="shared" si="6"/>
        <v>6</v>
      </c>
      <c r="X16" s="408">
        <v>0</v>
      </c>
      <c r="Y16" s="55">
        <f t="shared" si="7"/>
        <v>14</v>
      </c>
      <c r="Z16" s="13">
        <v>0</v>
      </c>
      <c r="AA16" s="266">
        <v>1</v>
      </c>
      <c r="AB16" s="102">
        <f t="shared" si="8"/>
        <v>-1</v>
      </c>
      <c r="AC16" s="408">
        <v>0</v>
      </c>
      <c r="AD16" s="55">
        <f t="shared" si="9"/>
        <v>0</v>
      </c>
      <c r="AE16" s="13">
        <v>16</v>
      </c>
      <c r="AF16" s="266">
        <v>12</v>
      </c>
      <c r="AG16" s="102">
        <f t="shared" si="10"/>
        <v>4</v>
      </c>
      <c r="AH16" s="408">
        <v>0</v>
      </c>
      <c r="AI16" s="55">
        <f t="shared" si="11"/>
        <v>16</v>
      </c>
      <c r="AJ16" s="13">
        <v>0</v>
      </c>
      <c r="AK16" s="266">
        <v>1</v>
      </c>
      <c r="AL16" s="102">
        <f t="shared" si="12"/>
        <v>-1</v>
      </c>
      <c r="AM16" s="408">
        <v>0</v>
      </c>
      <c r="AN16" s="55">
        <f t="shared" si="13"/>
        <v>0</v>
      </c>
      <c r="AO16" s="13">
        <v>0</v>
      </c>
      <c r="AP16" s="266">
        <v>1</v>
      </c>
      <c r="AQ16" s="102">
        <f t="shared" si="14"/>
        <v>-1</v>
      </c>
      <c r="AR16" s="408">
        <v>0</v>
      </c>
      <c r="AS16" s="55">
        <f t="shared" si="15"/>
        <v>0</v>
      </c>
      <c r="AT16" s="13">
        <v>0</v>
      </c>
      <c r="AU16" s="266">
        <v>1</v>
      </c>
      <c r="AV16" s="102">
        <f t="shared" si="16"/>
        <v>-1</v>
      </c>
      <c r="AW16" s="408">
        <v>0</v>
      </c>
      <c r="AX16" s="55">
        <f t="shared" si="17"/>
        <v>0</v>
      </c>
      <c r="AY16" s="13">
        <v>0</v>
      </c>
      <c r="AZ16" s="266">
        <v>1</v>
      </c>
      <c r="BA16" s="102">
        <f t="shared" si="18"/>
        <v>-1</v>
      </c>
      <c r="BB16" s="408">
        <v>0</v>
      </c>
      <c r="BC16" s="55">
        <f t="shared" si="19"/>
        <v>0</v>
      </c>
      <c r="BD16" s="266"/>
      <c r="BE16" s="101"/>
      <c r="BF16" s="102">
        <f t="shared" si="20"/>
        <v>0</v>
      </c>
      <c r="BG16" s="102"/>
      <c r="BH16" s="102"/>
      <c r="BI16" s="102"/>
      <c r="BJ16" s="102">
        <f t="shared" si="21"/>
        <v>0</v>
      </c>
      <c r="BK16" s="102"/>
      <c r="BL16" s="102"/>
      <c r="BM16" s="102"/>
      <c r="BN16" s="102">
        <f t="shared" si="22"/>
        <v>0</v>
      </c>
      <c r="BO16" s="102"/>
      <c r="BP16" s="102"/>
      <c r="BQ16" s="102"/>
      <c r="BR16" s="102">
        <f t="shared" si="23"/>
        <v>0</v>
      </c>
      <c r="BS16" s="102"/>
      <c r="BT16" s="102"/>
      <c r="BU16" s="102"/>
      <c r="BV16" s="102">
        <f t="shared" si="24"/>
        <v>0</v>
      </c>
      <c r="BW16" s="102"/>
      <c r="BX16" s="102"/>
      <c r="BY16" s="102"/>
      <c r="BZ16" s="105">
        <f t="shared" si="25"/>
        <v>0</v>
      </c>
      <c r="CA16" s="57"/>
    </row>
    <row r="17" ht="58.5" customHeight="1" spans="1:79">
      <c r="A17" s="116">
        <v>15</v>
      </c>
      <c r="B17" s="34" t="s">
        <v>18</v>
      </c>
      <c r="C17" s="24">
        <v>8</v>
      </c>
      <c r="D17" s="111">
        <v>20</v>
      </c>
      <c r="E17" s="172">
        <f t="shared" si="0"/>
        <v>54</v>
      </c>
      <c r="F17" s="173">
        <f t="shared" si="1"/>
        <v>177</v>
      </c>
      <c r="G17" s="173">
        <f t="shared" si="2"/>
        <v>-123</v>
      </c>
      <c r="H17" s="173">
        <f t="shared" si="3"/>
        <v>123</v>
      </c>
      <c r="I17" s="126">
        <f t="shared" si="26"/>
        <v>177</v>
      </c>
      <c r="J17" s="488">
        <f t="shared" si="27"/>
        <v>0</v>
      </c>
      <c r="K17" s="26">
        <v>15</v>
      </c>
      <c r="L17" s="266">
        <v>13</v>
      </c>
      <c r="M17" s="102">
        <f t="shared" si="30"/>
        <v>2</v>
      </c>
      <c r="N17" s="408">
        <v>5</v>
      </c>
      <c r="O17" s="55">
        <f t="shared" si="29"/>
        <v>20</v>
      </c>
      <c r="P17" s="13">
        <v>0</v>
      </c>
      <c r="Q17" s="466">
        <v>3</v>
      </c>
      <c r="R17" s="102">
        <f t="shared" si="4"/>
        <v>-3</v>
      </c>
      <c r="S17" s="150">
        <v>3</v>
      </c>
      <c r="T17" s="151">
        <f t="shared" si="5"/>
        <v>3</v>
      </c>
      <c r="U17" s="13">
        <v>0</v>
      </c>
      <c r="V17" s="15">
        <v>66</v>
      </c>
      <c r="W17" s="102">
        <f t="shared" si="6"/>
        <v>-66</v>
      </c>
      <c r="X17" s="400">
        <v>28</v>
      </c>
      <c r="Y17" s="55">
        <f t="shared" si="7"/>
        <v>28</v>
      </c>
      <c r="Z17" s="13">
        <v>0</v>
      </c>
      <c r="AA17" s="266">
        <v>3</v>
      </c>
      <c r="AB17" s="102">
        <f t="shared" si="8"/>
        <v>-3</v>
      </c>
      <c r="AC17" s="400">
        <v>3</v>
      </c>
      <c r="AD17" s="55">
        <f t="shared" si="9"/>
        <v>3</v>
      </c>
      <c r="AE17" s="13">
        <v>14</v>
      </c>
      <c r="AF17" s="266">
        <v>73</v>
      </c>
      <c r="AG17" s="102">
        <f t="shared" si="10"/>
        <v>-59</v>
      </c>
      <c r="AH17" s="408">
        <v>70</v>
      </c>
      <c r="AI17" s="55">
        <f t="shared" si="11"/>
        <v>84</v>
      </c>
      <c r="AJ17" s="13">
        <v>0</v>
      </c>
      <c r="AK17" s="266">
        <v>3</v>
      </c>
      <c r="AL17" s="102">
        <f t="shared" si="12"/>
        <v>-3</v>
      </c>
      <c r="AM17" s="400">
        <v>3</v>
      </c>
      <c r="AN17" s="55">
        <f t="shared" si="13"/>
        <v>3</v>
      </c>
      <c r="AO17" s="13">
        <v>25</v>
      </c>
      <c r="AP17" s="266">
        <v>5</v>
      </c>
      <c r="AQ17" s="102">
        <f t="shared" si="14"/>
        <v>20</v>
      </c>
      <c r="AR17" s="408">
        <v>0</v>
      </c>
      <c r="AS17" s="55">
        <f t="shared" si="15"/>
        <v>25</v>
      </c>
      <c r="AT17" s="13">
        <v>0</v>
      </c>
      <c r="AU17" s="266">
        <v>10</v>
      </c>
      <c r="AV17" s="102">
        <f t="shared" si="16"/>
        <v>-10</v>
      </c>
      <c r="AW17" s="400">
        <v>10</v>
      </c>
      <c r="AX17" s="55">
        <f t="shared" si="17"/>
        <v>10</v>
      </c>
      <c r="AY17" s="13">
        <v>0</v>
      </c>
      <c r="AZ17" s="266">
        <v>1</v>
      </c>
      <c r="BA17" s="102">
        <f t="shared" si="18"/>
        <v>-1</v>
      </c>
      <c r="BB17" s="400">
        <v>1</v>
      </c>
      <c r="BC17" s="55">
        <f t="shared" si="19"/>
        <v>1</v>
      </c>
      <c r="BD17" s="266"/>
      <c r="BE17" s="101"/>
      <c r="BF17" s="102">
        <f t="shared" si="20"/>
        <v>0</v>
      </c>
      <c r="BG17" s="102"/>
      <c r="BH17" s="102"/>
      <c r="BI17" s="102"/>
      <c r="BJ17" s="102">
        <f t="shared" si="21"/>
        <v>0</v>
      </c>
      <c r="BK17" s="102"/>
      <c r="BL17" s="102"/>
      <c r="BM17" s="102"/>
      <c r="BN17" s="102">
        <f t="shared" si="22"/>
        <v>0</v>
      </c>
      <c r="BO17" s="102"/>
      <c r="BP17" s="102"/>
      <c r="BQ17" s="102"/>
      <c r="BR17" s="102">
        <f t="shared" si="23"/>
        <v>0</v>
      </c>
      <c r="BS17" s="102"/>
      <c r="BT17" s="102"/>
      <c r="BU17" s="102"/>
      <c r="BV17" s="102">
        <f t="shared" si="24"/>
        <v>0</v>
      </c>
      <c r="BW17" s="102"/>
      <c r="BX17" s="102"/>
      <c r="BY17" s="102"/>
      <c r="BZ17" s="105">
        <f t="shared" si="25"/>
        <v>0</v>
      </c>
      <c r="CA17" s="57"/>
    </row>
    <row r="18" ht="66" customHeight="1" spans="1:79">
      <c r="A18" s="13">
        <v>16</v>
      </c>
      <c r="B18" s="34" t="s">
        <v>19</v>
      </c>
      <c r="C18" s="24">
        <v>8</v>
      </c>
      <c r="D18" s="111">
        <v>30</v>
      </c>
      <c r="E18" s="172">
        <f t="shared" si="0"/>
        <v>103</v>
      </c>
      <c r="F18" s="173">
        <f t="shared" si="1"/>
        <v>104</v>
      </c>
      <c r="G18" s="173">
        <f t="shared" si="2"/>
        <v>-1</v>
      </c>
      <c r="H18" s="173">
        <f t="shared" si="3"/>
        <v>1</v>
      </c>
      <c r="I18" s="126">
        <f t="shared" si="26"/>
        <v>104</v>
      </c>
      <c r="J18" s="488">
        <f t="shared" si="27"/>
        <v>0</v>
      </c>
      <c r="K18" s="66">
        <v>20</v>
      </c>
      <c r="L18" s="209">
        <v>7</v>
      </c>
      <c r="M18" s="102">
        <f t="shared" si="30"/>
        <v>13</v>
      </c>
      <c r="N18" s="275">
        <v>0</v>
      </c>
      <c r="O18" s="151">
        <f t="shared" si="29"/>
        <v>20</v>
      </c>
      <c r="P18" s="66">
        <v>0</v>
      </c>
      <c r="Q18" s="209">
        <v>2</v>
      </c>
      <c r="R18" s="102">
        <f t="shared" si="4"/>
        <v>-2</v>
      </c>
      <c r="S18" s="275">
        <v>0</v>
      </c>
      <c r="T18" s="151">
        <f t="shared" si="5"/>
        <v>0</v>
      </c>
      <c r="U18" s="66">
        <v>0</v>
      </c>
      <c r="V18" s="209">
        <v>26</v>
      </c>
      <c r="W18" s="102">
        <f t="shared" si="6"/>
        <v>-26</v>
      </c>
      <c r="X18" s="150">
        <v>0</v>
      </c>
      <c r="Y18" s="151">
        <f t="shared" si="7"/>
        <v>0</v>
      </c>
      <c r="Z18" s="66">
        <v>0</v>
      </c>
      <c r="AA18" s="209">
        <v>3</v>
      </c>
      <c r="AB18" s="102">
        <f t="shared" si="8"/>
        <v>-3</v>
      </c>
      <c r="AC18" s="275">
        <v>0</v>
      </c>
      <c r="AD18" s="151">
        <f t="shared" si="9"/>
        <v>0</v>
      </c>
      <c r="AE18" s="66">
        <v>83</v>
      </c>
      <c r="AF18" s="209">
        <v>53</v>
      </c>
      <c r="AG18" s="102">
        <f t="shared" si="10"/>
        <v>30</v>
      </c>
      <c r="AH18" s="275">
        <v>0</v>
      </c>
      <c r="AI18" s="151">
        <f t="shared" si="11"/>
        <v>83</v>
      </c>
      <c r="AJ18" s="66">
        <v>0</v>
      </c>
      <c r="AK18" s="209">
        <v>2</v>
      </c>
      <c r="AL18" s="102">
        <f t="shared" si="12"/>
        <v>-2</v>
      </c>
      <c r="AM18" s="275">
        <v>0</v>
      </c>
      <c r="AN18" s="151">
        <f t="shared" si="13"/>
        <v>0</v>
      </c>
      <c r="AO18" s="66">
        <v>0</v>
      </c>
      <c r="AP18" s="209">
        <v>5</v>
      </c>
      <c r="AQ18" s="102">
        <f t="shared" si="14"/>
        <v>-5</v>
      </c>
      <c r="AR18" s="275">
        <v>0</v>
      </c>
      <c r="AS18" s="151">
        <f t="shared" si="15"/>
        <v>0</v>
      </c>
      <c r="AT18" s="66">
        <v>0</v>
      </c>
      <c r="AU18" s="209">
        <v>5</v>
      </c>
      <c r="AV18" s="102">
        <f t="shared" si="16"/>
        <v>-5</v>
      </c>
      <c r="AW18" s="275">
        <v>0</v>
      </c>
      <c r="AX18" s="151">
        <f t="shared" si="17"/>
        <v>0</v>
      </c>
      <c r="AY18" s="66">
        <v>0</v>
      </c>
      <c r="AZ18" s="209">
        <v>1</v>
      </c>
      <c r="BA18" s="102">
        <f t="shared" si="18"/>
        <v>-1</v>
      </c>
      <c r="BB18" s="150">
        <v>1</v>
      </c>
      <c r="BC18" s="151">
        <f t="shared" si="19"/>
        <v>1</v>
      </c>
      <c r="BD18" s="326"/>
      <c r="BE18" s="96"/>
      <c r="BF18" s="102">
        <f t="shared" si="20"/>
        <v>0</v>
      </c>
      <c r="BG18" s="102"/>
      <c r="BH18" s="103"/>
      <c r="BI18" s="103"/>
      <c r="BJ18" s="102">
        <f t="shared" si="21"/>
        <v>0</v>
      </c>
      <c r="BK18" s="102"/>
      <c r="BL18" s="103"/>
      <c r="BM18" s="103"/>
      <c r="BN18" s="102">
        <f t="shared" si="22"/>
        <v>0</v>
      </c>
      <c r="BO18" s="102"/>
      <c r="BP18" s="103"/>
      <c r="BQ18" s="103"/>
      <c r="BR18" s="102">
        <f t="shared" si="23"/>
        <v>0</v>
      </c>
      <c r="BS18" s="102"/>
      <c r="BT18" s="103"/>
      <c r="BU18" s="103"/>
      <c r="BV18" s="102">
        <f t="shared" si="24"/>
        <v>0</v>
      </c>
      <c r="BW18" s="102"/>
      <c r="BX18" s="103"/>
      <c r="BY18" s="103"/>
      <c r="BZ18" s="106">
        <f t="shared" si="25"/>
        <v>0</v>
      </c>
      <c r="CA18" s="57"/>
    </row>
    <row r="19" ht="69.75" customHeight="1" spans="1:79">
      <c r="A19" s="116">
        <v>17</v>
      </c>
      <c r="B19" s="34" t="s">
        <v>20</v>
      </c>
      <c r="C19" s="24">
        <v>8</v>
      </c>
      <c r="D19" s="111">
        <v>30</v>
      </c>
      <c r="E19" s="172">
        <f t="shared" si="0"/>
        <v>0</v>
      </c>
      <c r="F19" s="173">
        <f t="shared" si="1"/>
        <v>398</v>
      </c>
      <c r="G19" s="173">
        <f t="shared" si="2"/>
        <v>-398</v>
      </c>
      <c r="H19" s="173">
        <f t="shared" si="3"/>
        <v>398</v>
      </c>
      <c r="I19" s="126">
        <f t="shared" si="26"/>
        <v>398</v>
      </c>
      <c r="J19" s="488">
        <f t="shared" si="27"/>
        <v>0</v>
      </c>
      <c r="K19" s="66">
        <v>0</v>
      </c>
      <c r="L19" s="209">
        <v>40</v>
      </c>
      <c r="M19" s="102">
        <f t="shared" si="30"/>
        <v>-40</v>
      </c>
      <c r="N19" s="150">
        <v>40</v>
      </c>
      <c r="O19" s="151">
        <f t="shared" si="29"/>
        <v>40</v>
      </c>
      <c r="P19" s="66">
        <v>0</v>
      </c>
      <c r="Q19" s="209">
        <v>10</v>
      </c>
      <c r="R19" s="102">
        <f t="shared" si="4"/>
        <v>-10</v>
      </c>
      <c r="S19" s="150">
        <v>10</v>
      </c>
      <c r="T19" s="151">
        <f t="shared" si="5"/>
        <v>10</v>
      </c>
      <c r="U19" s="66">
        <v>0</v>
      </c>
      <c r="V19" s="209">
        <v>124</v>
      </c>
      <c r="W19" s="102">
        <f t="shared" si="6"/>
        <v>-124</v>
      </c>
      <c r="X19" s="150">
        <v>124</v>
      </c>
      <c r="Y19" s="151">
        <f t="shared" si="7"/>
        <v>124</v>
      </c>
      <c r="Z19" s="66">
        <v>0</v>
      </c>
      <c r="AA19" s="209">
        <v>2</v>
      </c>
      <c r="AB19" s="102">
        <f t="shared" si="8"/>
        <v>-2</v>
      </c>
      <c r="AC19" s="150">
        <v>2</v>
      </c>
      <c r="AD19" s="151">
        <f t="shared" si="9"/>
        <v>2</v>
      </c>
      <c r="AE19" s="66">
        <v>0</v>
      </c>
      <c r="AF19" s="209">
        <v>174</v>
      </c>
      <c r="AG19" s="102">
        <f t="shared" si="10"/>
        <v>-174</v>
      </c>
      <c r="AH19" s="150">
        <v>174</v>
      </c>
      <c r="AI19" s="151">
        <f t="shared" si="11"/>
        <v>174</v>
      </c>
      <c r="AJ19" s="66">
        <v>0</v>
      </c>
      <c r="AK19" s="209">
        <v>7</v>
      </c>
      <c r="AL19" s="102">
        <f t="shared" si="12"/>
        <v>-7</v>
      </c>
      <c r="AM19" s="150">
        <v>7</v>
      </c>
      <c r="AN19" s="151">
        <f t="shared" si="13"/>
        <v>7</v>
      </c>
      <c r="AO19" s="66">
        <v>0</v>
      </c>
      <c r="AP19" s="209">
        <v>11</v>
      </c>
      <c r="AQ19" s="102">
        <f t="shared" si="14"/>
        <v>-11</v>
      </c>
      <c r="AR19" s="150">
        <v>11</v>
      </c>
      <c r="AS19" s="151">
        <f t="shared" si="15"/>
        <v>11</v>
      </c>
      <c r="AT19" s="66">
        <v>0</v>
      </c>
      <c r="AU19" s="209">
        <v>28</v>
      </c>
      <c r="AV19" s="102">
        <f t="shared" si="16"/>
        <v>-28</v>
      </c>
      <c r="AW19" s="150">
        <v>28</v>
      </c>
      <c r="AX19" s="151">
        <f t="shared" si="17"/>
        <v>28</v>
      </c>
      <c r="AY19" s="66">
        <v>0</v>
      </c>
      <c r="AZ19" s="209">
        <v>2</v>
      </c>
      <c r="BA19" s="102">
        <f t="shared" si="18"/>
        <v>-2</v>
      </c>
      <c r="BB19" s="150">
        <v>2</v>
      </c>
      <c r="BC19" s="151">
        <f t="shared" si="19"/>
        <v>2</v>
      </c>
      <c r="BD19" s="326"/>
      <c r="BE19" s="96"/>
      <c r="BF19" s="102">
        <f t="shared" si="20"/>
        <v>0</v>
      </c>
      <c r="BG19" s="102"/>
      <c r="BH19" s="103"/>
      <c r="BI19" s="103"/>
      <c r="BJ19" s="102">
        <f t="shared" si="21"/>
        <v>0</v>
      </c>
      <c r="BK19" s="102"/>
      <c r="BL19" s="103"/>
      <c r="BM19" s="103"/>
      <c r="BN19" s="102">
        <f t="shared" si="22"/>
        <v>0</v>
      </c>
      <c r="BO19" s="102"/>
      <c r="BP19" s="103"/>
      <c r="BQ19" s="103"/>
      <c r="BR19" s="102">
        <f t="shared" si="23"/>
        <v>0</v>
      </c>
      <c r="BS19" s="102"/>
      <c r="BT19" s="103"/>
      <c r="BU19" s="103"/>
      <c r="BV19" s="102">
        <f t="shared" si="24"/>
        <v>0</v>
      </c>
      <c r="BW19" s="102"/>
      <c r="BX19" s="103"/>
      <c r="BY19" s="103"/>
      <c r="BZ19" s="105">
        <f t="shared" si="25"/>
        <v>0</v>
      </c>
      <c r="CA19" s="57"/>
    </row>
    <row r="20" ht="58.5" customHeight="1" spans="1:79">
      <c r="A20" s="13">
        <v>18</v>
      </c>
      <c r="B20" s="34" t="s">
        <v>21</v>
      </c>
      <c r="C20" s="24">
        <v>8</v>
      </c>
      <c r="D20" s="111">
        <v>20</v>
      </c>
      <c r="E20" s="172">
        <f t="shared" si="0"/>
        <v>0</v>
      </c>
      <c r="F20" s="173">
        <f t="shared" si="1"/>
        <v>46</v>
      </c>
      <c r="G20" s="173">
        <f t="shared" si="2"/>
        <v>-46</v>
      </c>
      <c r="H20" s="173">
        <f t="shared" si="3"/>
        <v>46</v>
      </c>
      <c r="I20" s="126">
        <f t="shared" si="26"/>
        <v>46</v>
      </c>
      <c r="J20" s="488">
        <f t="shared" si="27"/>
        <v>0</v>
      </c>
      <c r="K20" s="31">
        <v>0</v>
      </c>
      <c r="L20" s="463">
        <v>3</v>
      </c>
      <c r="M20" s="102">
        <f t="shared" si="30"/>
        <v>-3</v>
      </c>
      <c r="N20" s="150">
        <v>3</v>
      </c>
      <c r="O20" s="151">
        <f t="shared" si="29"/>
        <v>3</v>
      </c>
      <c r="P20" s="31">
        <v>0</v>
      </c>
      <c r="Q20" s="39">
        <v>1</v>
      </c>
      <c r="R20" s="102">
        <f t="shared" si="4"/>
        <v>-1</v>
      </c>
      <c r="S20" s="275">
        <v>0</v>
      </c>
      <c r="T20" s="151">
        <f t="shared" si="5"/>
        <v>0</v>
      </c>
      <c r="U20" s="31">
        <v>0</v>
      </c>
      <c r="V20" s="39">
        <v>13</v>
      </c>
      <c r="W20" s="102">
        <f t="shared" si="6"/>
        <v>-13</v>
      </c>
      <c r="X20" s="150">
        <v>13</v>
      </c>
      <c r="Y20" s="151">
        <f t="shared" si="7"/>
        <v>13</v>
      </c>
      <c r="Z20" s="31">
        <v>0</v>
      </c>
      <c r="AA20" s="39">
        <v>2</v>
      </c>
      <c r="AB20" s="102">
        <f t="shared" si="8"/>
        <v>-2</v>
      </c>
      <c r="AC20" s="150">
        <v>2</v>
      </c>
      <c r="AD20" s="151">
        <f t="shared" si="9"/>
        <v>2</v>
      </c>
      <c r="AE20" s="31">
        <v>0</v>
      </c>
      <c r="AF20" s="39">
        <v>22</v>
      </c>
      <c r="AG20" s="102">
        <f t="shared" si="10"/>
        <v>-22</v>
      </c>
      <c r="AH20" s="275">
        <v>28</v>
      </c>
      <c r="AI20" s="151">
        <f t="shared" si="11"/>
        <v>28</v>
      </c>
      <c r="AJ20" s="31">
        <v>0</v>
      </c>
      <c r="AK20" s="39">
        <v>1</v>
      </c>
      <c r="AL20" s="102">
        <f t="shared" si="12"/>
        <v>-1</v>
      </c>
      <c r="AM20" s="275">
        <v>0</v>
      </c>
      <c r="AN20" s="151">
        <f t="shared" si="13"/>
        <v>0</v>
      </c>
      <c r="AO20" s="31">
        <v>0</v>
      </c>
      <c r="AP20" s="39">
        <v>1</v>
      </c>
      <c r="AQ20" s="102">
        <f t="shared" si="14"/>
        <v>-1</v>
      </c>
      <c r="AR20" s="275">
        <v>0</v>
      </c>
      <c r="AS20" s="151">
        <f t="shared" si="15"/>
        <v>0</v>
      </c>
      <c r="AT20" s="31">
        <v>0</v>
      </c>
      <c r="AU20" s="39">
        <v>2</v>
      </c>
      <c r="AV20" s="102">
        <f t="shared" si="16"/>
        <v>-2</v>
      </c>
      <c r="AW20" s="275">
        <v>0</v>
      </c>
      <c r="AX20" s="151">
        <f t="shared" si="17"/>
        <v>0</v>
      </c>
      <c r="AY20" s="31">
        <v>0</v>
      </c>
      <c r="AZ20" s="39">
        <v>1</v>
      </c>
      <c r="BA20" s="102">
        <f t="shared" si="18"/>
        <v>-1</v>
      </c>
      <c r="BB20" s="275">
        <v>0</v>
      </c>
      <c r="BC20" s="151">
        <f t="shared" si="19"/>
        <v>0</v>
      </c>
      <c r="BD20" s="272"/>
      <c r="BE20" s="138"/>
      <c r="BF20" s="102">
        <f t="shared" si="20"/>
        <v>0</v>
      </c>
      <c r="BG20" s="102"/>
      <c r="BH20" s="138"/>
      <c r="BI20" s="138"/>
      <c r="BJ20" s="102">
        <f t="shared" si="21"/>
        <v>0</v>
      </c>
      <c r="BK20" s="102"/>
      <c r="BL20" s="138"/>
      <c r="BM20" s="138"/>
      <c r="BN20" s="102">
        <f t="shared" si="22"/>
        <v>0</v>
      </c>
      <c r="BO20" s="102"/>
      <c r="BP20" s="138"/>
      <c r="BQ20" s="138"/>
      <c r="BR20" s="102">
        <f t="shared" si="23"/>
        <v>0</v>
      </c>
      <c r="BS20" s="102"/>
      <c r="BT20" s="138"/>
      <c r="BU20" s="138"/>
      <c r="BV20" s="102">
        <f t="shared" si="24"/>
        <v>0</v>
      </c>
      <c r="BW20" s="102"/>
      <c r="BX20" s="138"/>
      <c r="BY20" s="138"/>
      <c r="BZ20" s="105">
        <f t="shared" si="25"/>
        <v>0</v>
      </c>
      <c r="CA20" s="57"/>
    </row>
    <row r="21" customHeight="1" spans="1:79">
      <c r="A21" s="116">
        <v>19</v>
      </c>
      <c r="B21" s="34" t="s">
        <v>22</v>
      </c>
      <c r="C21" s="29">
        <v>8</v>
      </c>
      <c r="D21" s="114">
        <v>30</v>
      </c>
      <c r="E21" s="172">
        <f t="shared" si="0"/>
        <v>0</v>
      </c>
      <c r="F21" s="173">
        <f t="shared" si="1"/>
        <v>35</v>
      </c>
      <c r="G21" s="173">
        <f t="shared" si="2"/>
        <v>-35</v>
      </c>
      <c r="H21" s="173">
        <f t="shared" si="3"/>
        <v>35</v>
      </c>
      <c r="I21" s="126">
        <f t="shared" si="26"/>
        <v>35</v>
      </c>
      <c r="J21" s="488">
        <f t="shared" si="27"/>
        <v>0</v>
      </c>
      <c r="K21" s="31">
        <v>0</v>
      </c>
      <c r="L21" s="39">
        <v>2</v>
      </c>
      <c r="M21" s="57">
        <f t="shared" si="30"/>
        <v>-2</v>
      </c>
      <c r="N21" s="125">
        <v>2</v>
      </c>
      <c r="O21" s="126">
        <f t="shared" si="29"/>
        <v>2</v>
      </c>
      <c r="P21" s="31">
        <v>0</v>
      </c>
      <c r="Q21" s="39">
        <v>1</v>
      </c>
      <c r="R21" s="57">
        <f t="shared" si="4"/>
        <v>-1</v>
      </c>
      <c r="S21" s="125">
        <v>1</v>
      </c>
      <c r="T21" s="126">
        <f t="shared" si="5"/>
        <v>1</v>
      </c>
      <c r="U21" s="31">
        <v>0</v>
      </c>
      <c r="V21" s="39">
        <v>16</v>
      </c>
      <c r="W21" s="57">
        <f t="shared" si="6"/>
        <v>-16</v>
      </c>
      <c r="X21" s="125">
        <v>16</v>
      </c>
      <c r="Y21" s="126">
        <f t="shared" si="7"/>
        <v>16</v>
      </c>
      <c r="Z21" s="31">
        <v>0</v>
      </c>
      <c r="AA21" s="39">
        <v>1</v>
      </c>
      <c r="AB21" s="57">
        <f t="shared" si="8"/>
        <v>-1</v>
      </c>
      <c r="AC21" s="125">
        <v>1</v>
      </c>
      <c r="AD21" s="126">
        <f t="shared" si="9"/>
        <v>1</v>
      </c>
      <c r="AE21" s="31">
        <v>0</v>
      </c>
      <c r="AF21" s="39">
        <v>10</v>
      </c>
      <c r="AG21" s="57">
        <f t="shared" si="10"/>
        <v>-10</v>
      </c>
      <c r="AH21" s="128">
        <v>10</v>
      </c>
      <c r="AI21" s="126">
        <f t="shared" si="11"/>
        <v>10</v>
      </c>
      <c r="AJ21" s="31">
        <v>0</v>
      </c>
      <c r="AK21" s="39">
        <v>1</v>
      </c>
      <c r="AL21" s="57">
        <f t="shared" si="12"/>
        <v>-1</v>
      </c>
      <c r="AM21" s="125">
        <v>1</v>
      </c>
      <c r="AN21" s="126">
        <f t="shared" si="13"/>
        <v>1</v>
      </c>
      <c r="AO21" s="31">
        <v>0</v>
      </c>
      <c r="AP21" s="39">
        <v>1</v>
      </c>
      <c r="AQ21" s="57">
        <f t="shared" si="14"/>
        <v>-1</v>
      </c>
      <c r="AR21" s="125">
        <v>1</v>
      </c>
      <c r="AS21" s="126">
        <f t="shared" si="15"/>
        <v>1</v>
      </c>
      <c r="AT21" s="31">
        <v>0</v>
      </c>
      <c r="AU21" s="39">
        <v>2</v>
      </c>
      <c r="AV21" s="57">
        <f t="shared" si="16"/>
        <v>-2</v>
      </c>
      <c r="AW21" s="125">
        <v>2</v>
      </c>
      <c r="AX21" s="126">
        <f t="shared" si="17"/>
        <v>2</v>
      </c>
      <c r="AY21" s="31">
        <v>0</v>
      </c>
      <c r="AZ21" s="39">
        <v>1</v>
      </c>
      <c r="BA21" s="57">
        <f t="shared" si="18"/>
        <v>-1</v>
      </c>
      <c r="BB21" s="125">
        <v>1</v>
      </c>
      <c r="BC21" s="126">
        <f t="shared" si="19"/>
        <v>1</v>
      </c>
      <c r="BD21" s="272"/>
      <c r="BE21" s="138"/>
      <c r="BF21" s="57">
        <f t="shared" si="20"/>
        <v>0</v>
      </c>
      <c r="BG21" s="57"/>
      <c r="BH21" s="138"/>
      <c r="BI21" s="138"/>
      <c r="BJ21" s="57">
        <f t="shared" si="21"/>
        <v>0</v>
      </c>
      <c r="BK21" s="57"/>
      <c r="BL21" s="138"/>
      <c r="BM21" s="138"/>
      <c r="BN21" s="57">
        <f t="shared" si="22"/>
        <v>0</v>
      </c>
      <c r="BO21" s="57"/>
      <c r="BP21" s="138"/>
      <c r="BQ21" s="138"/>
      <c r="BR21" s="57">
        <f t="shared" si="23"/>
        <v>0</v>
      </c>
      <c r="BS21" s="57"/>
      <c r="BT21" s="138"/>
      <c r="BU21" s="138"/>
      <c r="BV21" s="57">
        <f t="shared" si="24"/>
        <v>0</v>
      </c>
      <c r="BW21" s="57"/>
      <c r="BX21" s="138"/>
      <c r="BY21" s="138"/>
      <c r="BZ21" s="106">
        <f t="shared" si="25"/>
        <v>0</v>
      </c>
      <c r="CA21" s="57"/>
    </row>
    <row r="22" ht="86.4" customHeight="1" spans="1:79">
      <c r="A22" s="13">
        <v>20</v>
      </c>
      <c r="B22" s="38" t="s">
        <v>23</v>
      </c>
      <c r="C22" s="119">
        <v>15</v>
      </c>
      <c r="D22" s="120">
        <v>120</v>
      </c>
      <c r="E22" s="172">
        <f t="shared" si="0"/>
        <v>30</v>
      </c>
      <c r="F22" s="173">
        <f t="shared" si="1"/>
        <v>190</v>
      </c>
      <c r="G22" s="173">
        <f t="shared" si="2"/>
        <v>-160</v>
      </c>
      <c r="H22" s="173">
        <f t="shared" si="3"/>
        <v>160</v>
      </c>
      <c r="I22" s="126">
        <f t="shared" si="26"/>
        <v>190</v>
      </c>
      <c r="J22" s="488">
        <f t="shared" si="27"/>
        <v>0</v>
      </c>
      <c r="K22" s="444">
        <v>0</v>
      </c>
      <c r="L22" s="464">
        <v>11</v>
      </c>
      <c r="M22" s="57">
        <f t="shared" si="30"/>
        <v>-11</v>
      </c>
      <c r="N22" s="125">
        <v>8</v>
      </c>
      <c r="O22" s="126">
        <f t="shared" si="29"/>
        <v>8</v>
      </c>
      <c r="P22" s="31">
        <v>0</v>
      </c>
      <c r="Q22" s="39">
        <v>3</v>
      </c>
      <c r="R22" s="57">
        <f t="shared" si="4"/>
        <v>-3</v>
      </c>
      <c r="S22" s="128">
        <v>0</v>
      </c>
      <c r="T22" s="126">
        <f t="shared" si="5"/>
        <v>0</v>
      </c>
      <c r="U22" s="31">
        <v>0</v>
      </c>
      <c r="V22" s="39">
        <v>62</v>
      </c>
      <c r="W22" s="57">
        <f t="shared" si="6"/>
        <v>-62</v>
      </c>
      <c r="X22" s="128">
        <v>62</v>
      </c>
      <c r="Y22" s="126">
        <f t="shared" si="7"/>
        <v>62</v>
      </c>
      <c r="Z22" s="31">
        <v>30</v>
      </c>
      <c r="AA22" s="39">
        <v>7</v>
      </c>
      <c r="AB22" s="57">
        <f t="shared" si="8"/>
        <v>23</v>
      </c>
      <c r="AC22" s="128">
        <v>0</v>
      </c>
      <c r="AD22" s="126">
        <f t="shared" si="9"/>
        <v>30</v>
      </c>
      <c r="AE22" s="31">
        <v>0</v>
      </c>
      <c r="AF22" s="39">
        <v>87</v>
      </c>
      <c r="AG22" s="57">
        <f t="shared" si="10"/>
        <v>-87</v>
      </c>
      <c r="AH22" s="128">
        <v>90</v>
      </c>
      <c r="AI22" s="126">
        <f t="shared" si="11"/>
        <v>90</v>
      </c>
      <c r="AJ22" s="31">
        <v>0</v>
      </c>
      <c r="AK22" s="39">
        <v>4</v>
      </c>
      <c r="AL22" s="57">
        <f t="shared" si="12"/>
        <v>-4</v>
      </c>
      <c r="AM22" s="128">
        <v>0</v>
      </c>
      <c r="AN22" s="126">
        <f t="shared" si="13"/>
        <v>0</v>
      </c>
      <c r="AO22" s="31">
        <v>0</v>
      </c>
      <c r="AP22" s="39">
        <v>3</v>
      </c>
      <c r="AQ22" s="57">
        <f t="shared" si="14"/>
        <v>-3</v>
      </c>
      <c r="AR22" s="128">
        <v>0</v>
      </c>
      <c r="AS22" s="126">
        <f t="shared" si="15"/>
        <v>0</v>
      </c>
      <c r="AT22" s="31">
        <v>0</v>
      </c>
      <c r="AU22" s="39">
        <v>11</v>
      </c>
      <c r="AV22" s="57">
        <f t="shared" si="16"/>
        <v>-11</v>
      </c>
      <c r="AW22" s="128">
        <v>0</v>
      </c>
      <c r="AX22" s="126">
        <f t="shared" si="17"/>
        <v>0</v>
      </c>
      <c r="AY22" s="31">
        <v>0</v>
      </c>
      <c r="AZ22" s="39">
        <v>2</v>
      </c>
      <c r="BA22" s="57">
        <f t="shared" si="18"/>
        <v>-2</v>
      </c>
      <c r="BB22" s="128">
        <v>0</v>
      </c>
      <c r="BC22" s="126">
        <f t="shared" si="19"/>
        <v>0</v>
      </c>
      <c r="BD22" s="273"/>
      <c r="BE22" s="140"/>
      <c r="BF22" s="57">
        <f t="shared" si="20"/>
        <v>0</v>
      </c>
      <c r="BG22" s="57"/>
      <c r="BH22" s="140"/>
      <c r="BI22" s="140"/>
      <c r="BJ22" s="57">
        <f t="shared" si="21"/>
        <v>0</v>
      </c>
      <c r="BK22" s="57"/>
      <c r="BL22" s="140"/>
      <c r="BM22" s="140"/>
      <c r="BN22" s="57">
        <f t="shared" si="22"/>
        <v>0</v>
      </c>
      <c r="BO22" s="57"/>
      <c r="BP22" s="140"/>
      <c r="BQ22" s="140"/>
      <c r="BR22" s="57">
        <f t="shared" si="23"/>
        <v>0</v>
      </c>
      <c r="BS22" s="57"/>
      <c r="BT22" s="140"/>
      <c r="BU22" s="140"/>
      <c r="BV22" s="57">
        <f t="shared" si="24"/>
        <v>0</v>
      </c>
      <c r="BW22" s="57"/>
      <c r="BX22" s="140"/>
      <c r="BY22" s="140"/>
      <c r="BZ22" s="106">
        <f t="shared" si="25"/>
        <v>0</v>
      </c>
      <c r="CA22" s="57"/>
    </row>
    <row r="23" ht="120" customHeight="1" spans="1:79">
      <c r="A23" s="116">
        <v>21</v>
      </c>
      <c r="B23" s="34" t="s">
        <v>24</v>
      </c>
      <c r="C23" s="39">
        <v>6</v>
      </c>
      <c r="D23" s="121">
        <v>9</v>
      </c>
      <c r="E23" s="172">
        <f t="shared" si="0"/>
        <v>0</v>
      </c>
      <c r="F23" s="173">
        <f t="shared" si="1"/>
        <v>12</v>
      </c>
      <c r="G23" s="173">
        <f t="shared" si="2"/>
        <v>-12</v>
      </c>
      <c r="H23" s="173">
        <f t="shared" si="3"/>
        <v>12</v>
      </c>
      <c r="I23" s="126">
        <f t="shared" si="26"/>
        <v>12</v>
      </c>
      <c r="J23" s="488">
        <f t="shared" si="27"/>
        <v>0</v>
      </c>
      <c r="K23" s="31">
        <v>0</v>
      </c>
      <c r="L23" s="39">
        <v>1</v>
      </c>
      <c r="M23" s="57">
        <f t="shared" si="30"/>
        <v>-1</v>
      </c>
      <c r="N23" s="125">
        <v>1</v>
      </c>
      <c r="O23" s="126">
        <f t="shared" si="29"/>
        <v>1</v>
      </c>
      <c r="P23" s="31">
        <v>0</v>
      </c>
      <c r="Q23" s="39">
        <v>1</v>
      </c>
      <c r="R23" s="57">
        <f t="shared" si="4"/>
        <v>-1</v>
      </c>
      <c r="S23" s="125">
        <v>1</v>
      </c>
      <c r="T23" s="126">
        <f t="shared" si="5"/>
        <v>1</v>
      </c>
      <c r="U23" s="31">
        <v>0</v>
      </c>
      <c r="V23" s="39">
        <v>2</v>
      </c>
      <c r="W23" s="57">
        <f t="shared" si="6"/>
        <v>-2</v>
      </c>
      <c r="X23" s="125">
        <v>2</v>
      </c>
      <c r="Y23" s="126">
        <f t="shared" si="7"/>
        <v>2</v>
      </c>
      <c r="Z23" s="31">
        <v>0</v>
      </c>
      <c r="AA23" s="39">
        <v>1</v>
      </c>
      <c r="AB23" s="57">
        <f t="shared" si="8"/>
        <v>-1</v>
      </c>
      <c r="AC23" s="125">
        <v>1</v>
      </c>
      <c r="AD23" s="126">
        <f t="shared" si="9"/>
        <v>1</v>
      </c>
      <c r="AE23" s="31">
        <v>0</v>
      </c>
      <c r="AF23" s="39">
        <v>3</v>
      </c>
      <c r="AG23" s="57">
        <f t="shared" si="10"/>
        <v>-3</v>
      </c>
      <c r="AH23" s="125">
        <v>3</v>
      </c>
      <c r="AI23" s="126">
        <f t="shared" si="11"/>
        <v>3</v>
      </c>
      <c r="AJ23" s="31">
        <v>0</v>
      </c>
      <c r="AK23" s="39">
        <v>1</v>
      </c>
      <c r="AL23" s="57">
        <f t="shared" si="12"/>
        <v>-1</v>
      </c>
      <c r="AM23" s="125">
        <v>1</v>
      </c>
      <c r="AN23" s="126">
        <f t="shared" si="13"/>
        <v>1</v>
      </c>
      <c r="AO23" s="31">
        <v>0</v>
      </c>
      <c r="AP23" s="39">
        <v>1</v>
      </c>
      <c r="AQ23" s="57">
        <f t="shared" si="14"/>
        <v>-1</v>
      </c>
      <c r="AR23" s="125">
        <v>1</v>
      </c>
      <c r="AS23" s="126">
        <f t="shared" si="15"/>
        <v>1</v>
      </c>
      <c r="AT23" s="31">
        <v>0</v>
      </c>
      <c r="AU23" s="39">
        <v>1</v>
      </c>
      <c r="AV23" s="57">
        <f t="shared" si="16"/>
        <v>-1</v>
      </c>
      <c r="AW23" s="125">
        <v>1</v>
      </c>
      <c r="AX23" s="126">
        <f t="shared" si="17"/>
        <v>1</v>
      </c>
      <c r="AY23" s="31">
        <v>0</v>
      </c>
      <c r="AZ23" s="39">
        <v>1</v>
      </c>
      <c r="BA23" s="57">
        <f t="shared" si="18"/>
        <v>-1</v>
      </c>
      <c r="BB23" s="125">
        <v>1</v>
      </c>
      <c r="BC23" s="126">
        <f t="shared" si="19"/>
        <v>1</v>
      </c>
      <c r="BD23" s="277"/>
      <c r="BE23" s="142"/>
      <c r="BF23" s="57">
        <f t="shared" si="20"/>
        <v>0</v>
      </c>
      <c r="BG23" s="57"/>
      <c r="BH23" s="142"/>
      <c r="BI23" s="142"/>
      <c r="BJ23" s="57">
        <f t="shared" si="21"/>
        <v>0</v>
      </c>
      <c r="BK23" s="57"/>
      <c r="BL23" s="142"/>
      <c r="BM23" s="142"/>
      <c r="BN23" s="57">
        <f t="shared" si="22"/>
        <v>0</v>
      </c>
      <c r="BO23" s="57"/>
      <c r="BP23" s="142"/>
      <c r="BQ23" s="142"/>
      <c r="BR23" s="57">
        <f t="shared" si="23"/>
        <v>0</v>
      </c>
      <c r="BS23" s="57"/>
      <c r="BT23" s="142"/>
      <c r="BU23" s="142"/>
      <c r="BV23" s="57">
        <f t="shared" si="24"/>
        <v>0</v>
      </c>
      <c r="BW23" s="57"/>
      <c r="BX23" s="142"/>
      <c r="BY23" s="142"/>
      <c r="BZ23" s="106">
        <f t="shared" si="25"/>
        <v>0</v>
      </c>
      <c r="CA23" s="57"/>
    </row>
    <row r="24" ht="120" customHeight="1" spans="1:79">
      <c r="A24" s="13">
        <v>22</v>
      </c>
      <c r="B24" s="34" t="s">
        <v>25</v>
      </c>
      <c r="C24" s="119">
        <v>8</v>
      </c>
      <c r="D24" s="120">
        <v>15</v>
      </c>
      <c r="E24" s="172">
        <f t="shared" si="0"/>
        <v>0</v>
      </c>
      <c r="F24" s="173">
        <f t="shared" si="1"/>
        <v>68</v>
      </c>
      <c r="G24" s="173">
        <f t="shared" si="2"/>
        <v>-68</v>
      </c>
      <c r="H24" s="173">
        <f t="shared" si="3"/>
        <v>68</v>
      </c>
      <c r="I24" s="126">
        <f t="shared" si="26"/>
        <v>68</v>
      </c>
      <c r="J24" s="488">
        <f t="shared" si="27"/>
        <v>0</v>
      </c>
      <c r="K24" s="31">
        <v>0</v>
      </c>
      <c r="L24" s="39">
        <v>3</v>
      </c>
      <c r="M24" s="57">
        <f t="shared" si="30"/>
        <v>-3</v>
      </c>
      <c r="N24" s="125">
        <v>3</v>
      </c>
      <c r="O24" s="126">
        <f t="shared" si="29"/>
        <v>3</v>
      </c>
      <c r="P24" s="31">
        <v>0</v>
      </c>
      <c r="Q24" s="39">
        <v>2</v>
      </c>
      <c r="R24" s="57">
        <f t="shared" si="4"/>
        <v>-2</v>
      </c>
      <c r="S24" s="125">
        <v>2</v>
      </c>
      <c r="T24" s="126">
        <f t="shared" si="5"/>
        <v>2</v>
      </c>
      <c r="U24" s="31">
        <v>0</v>
      </c>
      <c r="V24" s="39">
        <v>28</v>
      </c>
      <c r="W24" s="57">
        <f t="shared" si="6"/>
        <v>-28</v>
      </c>
      <c r="X24" s="125">
        <v>28</v>
      </c>
      <c r="Y24" s="126">
        <f t="shared" si="7"/>
        <v>28</v>
      </c>
      <c r="Z24" s="31">
        <v>0</v>
      </c>
      <c r="AA24" s="39">
        <v>1</v>
      </c>
      <c r="AB24" s="57">
        <f t="shared" si="8"/>
        <v>-1</v>
      </c>
      <c r="AC24" s="125">
        <v>1</v>
      </c>
      <c r="AD24" s="126">
        <f t="shared" si="9"/>
        <v>1</v>
      </c>
      <c r="AE24" s="31">
        <v>0</v>
      </c>
      <c r="AF24" s="39">
        <v>28</v>
      </c>
      <c r="AG24" s="57">
        <f t="shared" si="10"/>
        <v>-28</v>
      </c>
      <c r="AH24" s="128">
        <v>28</v>
      </c>
      <c r="AI24" s="126">
        <f t="shared" si="11"/>
        <v>28</v>
      </c>
      <c r="AJ24" s="31">
        <v>0</v>
      </c>
      <c r="AK24" s="39">
        <v>2</v>
      </c>
      <c r="AL24" s="57">
        <f t="shared" si="12"/>
        <v>-2</v>
      </c>
      <c r="AM24" s="125">
        <v>2</v>
      </c>
      <c r="AN24" s="126">
        <f t="shared" si="13"/>
        <v>2</v>
      </c>
      <c r="AO24" s="31">
        <v>0</v>
      </c>
      <c r="AP24" s="39">
        <v>1</v>
      </c>
      <c r="AQ24" s="57">
        <f t="shared" si="14"/>
        <v>-1</v>
      </c>
      <c r="AR24" s="125">
        <v>1</v>
      </c>
      <c r="AS24" s="126">
        <f t="shared" si="15"/>
        <v>1</v>
      </c>
      <c r="AT24" s="31">
        <v>0</v>
      </c>
      <c r="AU24" s="39">
        <v>2</v>
      </c>
      <c r="AV24" s="57">
        <f t="shared" si="16"/>
        <v>-2</v>
      </c>
      <c r="AW24" s="125">
        <v>2</v>
      </c>
      <c r="AX24" s="126">
        <f t="shared" si="17"/>
        <v>2</v>
      </c>
      <c r="AY24" s="31">
        <v>0</v>
      </c>
      <c r="AZ24" s="39">
        <v>1</v>
      </c>
      <c r="BA24" s="57">
        <f t="shared" si="18"/>
        <v>-1</v>
      </c>
      <c r="BB24" s="125">
        <v>1</v>
      </c>
      <c r="BC24" s="126">
        <f t="shared" si="19"/>
        <v>1</v>
      </c>
      <c r="BD24" s="273"/>
      <c r="BE24" s="140"/>
      <c r="BF24" s="57">
        <f t="shared" si="20"/>
        <v>0</v>
      </c>
      <c r="BG24" s="57"/>
      <c r="BH24" s="140"/>
      <c r="BI24" s="140"/>
      <c r="BJ24" s="57">
        <f t="shared" si="21"/>
        <v>0</v>
      </c>
      <c r="BK24" s="57"/>
      <c r="BL24" s="140"/>
      <c r="BM24" s="140"/>
      <c r="BN24" s="57">
        <f t="shared" si="22"/>
        <v>0</v>
      </c>
      <c r="BO24" s="57"/>
      <c r="BP24" s="140"/>
      <c r="BQ24" s="140"/>
      <c r="BR24" s="57">
        <f t="shared" si="23"/>
        <v>0</v>
      </c>
      <c r="BS24" s="57"/>
      <c r="BT24" s="140"/>
      <c r="BU24" s="140"/>
      <c r="BV24" s="57">
        <f t="shared" si="24"/>
        <v>0</v>
      </c>
      <c r="BW24" s="57"/>
      <c r="BX24" s="140"/>
      <c r="BY24" s="140"/>
      <c r="BZ24" s="106">
        <f t="shared" si="25"/>
        <v>0</v>
      </c>
      <c r="CA24" s="57"/>
    </row>
    <row r="25" ht="120" customHeight="1" spans="1:79">
      <c r="A25" s="116">
        <v>23</v>
      </c>
      <c r="B25" s="34" t="s">
        <v>26</v>
      </c>
      <c r="C25" s="39">
        <v>8</v>
      </c>
      <c r="D25" s="122">
        <v>15</v>
      </c>
      <c r="E25" s="172">
        <f t="shared" si="0"/>
        <v>30</v>
      </c>
      <c r="F25" s="173">
        <f t="shared" si="1"/>
        <v>31</v>
      </c>
      <c r="G25" s="173">
        <f t="shared" si="2"/>
        <v>-1</v>
      </c>
      <c r="H25" s="173">
        <f t="shared" si="3"/>
        <v>0</v>
      </c>
      <c r="I25" s="126">
        <f t="shared" si="26"/>
        <v>30</v>
      </c>
      <c r="J25" s="488">
        <f t="shared" si="27"/>
        <v>-1</v>
      </c>
      <c r="K25" s="31">
        <v>0</v>
      </c>
      <c r="L25" s="39">
        <v>1</v>
      </c>
      <c r="M25" s="57">
        <f t="shared" si="30"/>
        <v>-1</v>
      </c>
      <c r="N25" s="128">
        <v>0</v>
      </c>
      <c r="O25" s="126">
        <f t="shared" si="29"/>
        <v>0</v>
      </c>
      <c r="P25" s="31">
        <v>0</v>
      </c>
      <c r="Q25" s="39">
        <v>1</v>
      </c>
      <c r="R25" s="57">
        <f t="shared" si="4"/>
        <v>-1</v>
      </c>
      <c r="S25" s="128">
        <v>0</v>
      </c>
      <c r="T25" s="126">
        <f t="shared" si="5"/>
        <v>0</v>
      </c>
      <c r="U25" s="31">
        <v>0</v>
      </c>
      <c r="V25" s="39">
        <v>8</v>
      </c>
      <c r="W25" s="57">
        <f t="shared" si="6"/>
        <v>-8</v>
      </c>
      <c r="X25" s="128">
        <v>0</v>
      </c>
      <c r="Y25" s="126">
        <f t="shared" si="7"/>
        <v>0</v>
      </c>
      <c r="Z25" s="31">
        <v>30</v>
      </c>
      <c r="AA25" s="39">
        <v>1</v>
      </c>
      <c r="AB25" s="57">
        <f t="shared" si="8"/>
        <v>29</v>
      </c>
      <c r="AC25" s="57">
        <v>0</v>
      </c>
      <c r="AD25" s="126">
        <f t="shared" si="9"/>
        <v>30</v>
      </c>
      <c r="AE25" s="31">
        <v>0</v>
      </c>
      <c r="AF25" s="39">
        <v>12</v>
      </c>
      <c r="AG25" s="57">
        <f t="shared" si="10"/>
        <v>-12</v>
      </c>
      <c r="AH25" s="125">
        <v>0</v>
      </c>
      <c r="AI25" s="126">
        <f t="shared" si="11"/>
        <v>0</v>
      </c>
      <c r="AJ25" s="31">
        <v>0</v>
      </c>
      <c r="AK25" s="39">
        <v>1</v>
      </c>
      <c r="AL25" s="57">
        <f t="shared" si="12"/>
        <v>-1</v>
      </c>
      <c r="AM25" s="128">
        <v>0</v>
      </c>
      <c r="AN25" s="126">
        <f t="shared" si="13"/>
        <v>0</v>
      </c>
      <c r="AO25" s="31">
        <v>0</v>
      </c>
      <c r="AP25" s="39">
        <v>1</v>
      </c>
      <c r="AQ25" s="57">
        <f t="shared" si="14"/>
        <v>-1</v>
      </c>
      <c r="AR25" s="128">
        <v>0</v>
      </c>
      <c r="AS25" s="126">
        <f t="shared" si="15"/>
        <v>0</v>
      </c>
      <c r="AT25" s="31">
        <v>0</v>
      </c>
      <c r="AU25" s="39">
        <v>5</v>
      </c>
      <c r="AV25" s="57">
        <f t="shared" si="16"/>
        <v>-5</v>
      </c>
      <c r="AW25" s="128">
        <v>0</v>
      </c>
      <c r="AX25" s="126">
        <f t="shared" si="17"/>
        <v>0</v>
      </c>
      <c r="AY25" s="31">
        <v>0</v>
      </c>
      <c r="AZ25" s="39">
        <v>1</v>
      </c>
      <c r="BA25" s="57">
        <f t="shared" si="18"/>
        <v>-1</v>
      </c>
      <c r="BB25" s="128">
        <v>0</v>
      </c>
      <c r="BC25" s="126">
        <f t="shared" si="19"/>
        <v>0</v>
      </c>
      <c r="BD25" s="277"/>
      <c r="BE25" s="142"/>
      <c r="BF25" s="57">
        <f t="shared" si="20"/>
        <v>0</v>
      </c>
      <c r="BG25" s="57"/>
      <c r="BH25" s="142"/>
      <c r="BI25" s="142"/>
      <c r="BJ25" s="57">
        <f t="shared" si="21"/>
        <v>0</v>
      </c>
      <c r="BK25" s="57"/>
      <c r="BL25" s="142"/>
      <c r="BM25" s="142"/>
      <c r="BN25" s="57">
        <f t="shared" si="22"/>
        <v>0</v>
      </c>
      <c r="BO25" s="57"/>
      <c r="BP25" s="142"/>
      <c r="BQ25" s="142"/>
      <c r="BR25" s="57">
        <f t="shared" si="23"/>
        <v>0</v>
      </c>
      <c r="BS25" s="57"/>
      <c r="BT25" s="142"/>
      <c r="BU25" s="142"/>
      <c r="BV25" s="57">
        <f t="shared" si="24"/>
        <v>0</v>
      </c>
      <c r="BW25" s="57"/>
      <c r="BX25" s="142"/>
      <c r="BY25" s="142"/>
      <c r="BZ25" s="106">
        <f t="shared" si="25"/>
        <v>0</v>
      </c>
      <c r="CA25" s="57"/>
    </row>
    <row r="26" ht="79.95" customHeight="1" spans="1:79">
      <c r="A26" s="13">
        <v>24</v>
      </c>
      <c r="B26" s="123" t="s">
        <v>27</v>
      </c>
      <c r="C26" s="710" t="s">
        <v>116</v>
      </c>
      <c r="D26" s="711" t="s">
        <v>85</v>
      </c>
      <c r="E26" s="172">
        <f t="shared" ref="E26:E30" si="31">K26+P26+U26+Z26+AE26+AJ26+AO26+AT26+AY26+BD26+BH26+BL26+BP26+BT26+BX26</f>
        <v>80</v>
      </c>
      <c r="F26" s="173">
        <f t="shared" ref="F26:F30" si="32">L26+Q26+V26+AA26+AF26+AK26+AP26+AU26+AZ26+BE26+BI26+BM26+BQ26+BU26+BY26</f>
        <v>0</v>
      </c>
      <c r="G26" s="173">
        <f t="shared" ref="G26:G30" si="33">M26+R26+W26+AB26+AG26+AL26+AQ26+AV26+BA26+BF26+BJ26+BN26+BR26+BV26+BZ26</f>
        <v>80</v>
      </c>
      <c r="H26" s="173">
        <f t="shared" ref="H26:H30" si="34">N26+S26+X26+AC26+AH26+AM26+AR26+AW26+BB26+BG26+BK26+BO26+BS26+BW26+CA26</f>
        <v>0</v>
      </c>
      <c r="I26" s="126">
        <f t="shared" si="26"/>
        <v>80</v>
      </c>
      <c r="J26" s="488">
        <f t="shared" si="27"/>
        <v>80</v>
      </c>
      <c r="K26" s="13">
        <v>0</v>
      </c>
      <c r="L26" s="266">
        <v>0</v>
      </c>
      <c r="M26" s="102">
        <f t="shared" si="30"/>
        <v>0</v>
      </c>
      <c r="N26" s="275">
        <v>0</v>
      </c>
      <c r="O26" s="55">
        <f t="shared" si="29"/>
        <v>0</v>
      </c>
      <c r="P26" s="13">
        <v>0</v>
      </c>
      <c r="Q26" s="466">
        <v>0</v>
      </c>
      <c r="R26" s="102">
        <f t="shared" si="4"/>
        <v>0</v>
      </c>
      <c r="S26" s="15">
        <v>0</v>
      </c>
      <c r="T26" s="151">
        <f t="shared" si="5"/>
        <v>0</v>
      </c>
      <c r="U26" s="13">
        <v>0</v>
      </c>
      <c r="V26" s="15">
        <v>0</v>
      </c>
      <c r="W26" s="102">
        <f t="shared" si="6"/>
        <v>0</v>
      </c>
      <c r="X26" s="15">
        <v>0</v>
      </c>
      <c r="Y26" s="55">
        <f t="shared" si="7"/>
        <v>0</v>
      </c>
      <c r="Z26" s="13">
        <v>0</v>
      </c>
      <c r="AA26" s="266">
        <v>0</v>
      </c>
      <c r="AB26" s="102">
        <f t="shared" si="8"/>
        <v>0</v>
      </c>
      <c r="AC26" s="15">
        <v>0</v>
      </c>
      <c r="AD26" s="55">
        <f t="shared" si="9"/>
        <v>0</v>
      </c>
      <c r="AE26" s="13">
        <v>80</v>
      </c>
      <c r="AF26" s="266">
        <v>0</v>
      </c>
      <c r="AG26" s="102">
        <f t="shared" si="10"/>
        <v>80</v>
      </c>
      <c r="AH26" s="15">
        <v>0</v>
      </c>
      <c r="AI26" s="55">
        <f t="shared" si="11"/>
        <v>80</v>
      </c>
      <c r="AJ26" s="13">
        <v>0</v>
      </c>
      <c r="AK26" s="266">
        <v>0</v>
      </c>
      <c r="AL26" s="102">
        <f t="shared" si="12"/>
        <v>0</v>
      </c>
      <c r="AM26" s="15">
        <v>0</v>
      </c>
      <c r="AN26" s="55">
        <f t="shared" si="13"/>
        <v>0</v>
      </c>
      <c r="AO26" s="13">
        <v>0</v>
      </c>
      <c r="AP26" s="266">
        <v>0</v>
      </c>
      <c r="AQ26" s="102">
        <f t="shared" si="14"/>
        <v>0</v>
      </c>
      <c r="AR26" s="15">
        <v>0</v>
      </c>
      <c r="AS26" s="55">
        <f t="shared" si="15"/>
        <v>0</v>
      </c>
      <c r="AT26" s="13">
        <v>0</v>
      </c>
      <c r="AU26" s="266">
        <v>0</v>
      </c>
      <c r="AV26" s="102">
        <f t="shared" si="16"/>
        <v>0</v>
      </c>
      <c r="AW26" s="15">
        <v>0</v>
      </c>
      <c r="AX26" s="55">
        <f t="shared" si="17"/>
        <v>0</v>
      </c>
      <c r="AY26" s="13">
        <v>0</v>
      </c>
      <c r="AZ26" s="266">
        <v>0</v>
      </c>
      <c r="BA26" s="102">
        <f t="shared" si="18"/>
        <v>0</v>
      </c>
      <c r="BB26" s="266">
        <v>0</v>
      </c>
      <c r="BC26" s="55">
        <f t="shared" si="19"/>
        <v>0</v>
      </c>
      <c r="BD26" s="266"/>
      <c r="BE26" s="101"/>
      <c r="BF26" s="102">
        <f t="shared" si="20"/>
        <v>0</v>
      </c>
      <c r="BG26" s="102"/>
      <c r="BH26" s="102"/>
      <c r="BI26" s="102"/>
      <c r="BJ26" s="102">
        <f t="shared" si="21"/>
        <v>0</v>
      </c>
      <c r="BK26" s="102"/>
      <c r="BL26" s="102"/>
      <c r="BM26" s="102"/>
      <c r="BN26" s="102">
        <f t="shared" si="22"/>
        <v>0</v>
      </c>
      <c r="BO26" s="102"/>
      <c r="BP26" s="102"/>
      <c r="BQ26" s="102"/>
      <c r="BR26" s="102">
        <f t="shared" si="23"/>
        <v>0</v>
      </c>
      <c r="BS26" s="102"/>
      <c r="BT26" s="102"/>
      <c r="BU26" s="102"/>
      <c r="BV26" s="102">
        <f t="shared" si="24"/>
        <v>0</v>
      </c>
      <c r="BW26" s="102"/>
      <c r="BX26" s="102"/>
      <c r="BY26" s="102"/>
      <c r="BZ26" s="102">
        <f t="shared" si="25"/>
        <v>0</v>
      </c>
      <c r="CA26" s="106"/>
    </row>
    <row r="27" ht="78.6" customHeight="1" spans="1:79">
      <c r="A27" s="116">
        <v>25</v>
      </c>
      <c r="B27" s="21" t="s">
        <v>28</v>
      </c>
      <c r="C27" s="24">
        <v>10</v>
      </c>
      <c r="D27" s="111">
        <v>15</v>
      </c>
      <c r="E27" s="172">
        <f t="shared" si="31"/>
        <v>0</v>
      </c>
      <c r="F27" s="173">
        <f t="shared" si="32"/>
        <v>18</v>
      </c>
      <c r="G27" s="173">
        <f t="shared" si="33"/>
        <v>-18</v>
      </c>
      <c r="H27" s="173">
        <f t="shared" si="34"/>
        <v>18</v>
      </c>
      <c r="I27" s="126">
        <f t="shared" si="26"/>
        <v>18</v>
      </c>
      <c r="J27" s="488">
        <f t="shared" si="27"/>
        <v>0</v>
      </c>
      <c r="K27" s="13">
        <v>0</v>
      </c>
      <c r="L27" s="266">
        <v>1</v>
      </c>
      <c r="M27" s="102">
        <f t="shared" si="30"/>
        <v>-1</v>
      </c>
      <c r="N27" s="150">
        <v>1</v>
      </c>
      <c r="O27" s="55">
        <f t="shared" si="29"/>
        <v>1</v>
      </c>
      <c r="P27" s="13">
        <v>0</v>
      </c>
      <c r="Q27" s="466">
        <v>1</v>
      </c>
      <c r="R27" s="102">
        <f t="shared" si="4"/>
        <v>-1</v>
      </c>
      <c r="S27" s="150">
        <v>1</v>
      </c>
      <c r="T27" s="151">
        <f t="shared" si="5"/>
        <v>1</v>
      </c>
      <c r="U27" s="13">
        <v>0</v>
      </c>
      <c r="V27" s="15">
        <v>4</v>
      </c>
      <c r="W27" s="102">
        <f t="shared" si="6"/>
        <v>-4</v>
      </c>
      <c r="X27" s="150">
        <v>4</v>
      </c>
      <c r="Y27" s="55">
        <f t="shared" si="7"/>
        <v>4</v>
      </c>
      <c r="Z27" s="13">
        <v>0</v>
      </c>
      <c r="AA27" s="266">
        <v>1</v>
      </c>
      <c r="AB27" s="102">
        <f t="shared" si="8"/>
        <v>-1</v>
      </c>
      <c r="AC27" s="150">
        <v>1</v>
      </c>
      <c r="AD27" s="55">
        <f t="shared" si="9"/>
        <v>1</v>
      </c>
      <c r="AE27" s="13">
        <v>0</v>
      </c>
      <c r="AF27" s="266">
        <v>7</v>
      </c>
      <c r="AG27" s="102">
        <f t="shared" si="10"/>
        <v>-7</v>
      </c>
      <c r="AH27" s="150">
        <v>7</v>
      </c>
      <c r="AI27" s="55">
        <f t="shared" si="11"/>
        <v>7</v>
      </c>
      <c r="AJ27" s="13">
        <v>0</v>
      </c>
      <c r="AK27" s="266">
        <v>1</v>
      </c>
      <c r="AL27" s="102">
        <f t="shared" si="12"/>
        <v>-1</v>
      </c>
      <c r="AM27" s="150">
        <v>1</v>
      </c>
      <c r="AN27" s="55">
        <f t="shared" si="13"/>
        <v>1</v>
      </c>
      <c r="AO27" s="13">
        <v>0</v>
      </c>
      <c r="AP27" s="266">
        <v>1</v>
      </c>
      <c r="AQ27" s="102">
        <f t="shared" si="14"/>
        <v>-1</v>
      </c>
      <c r="AR27" s="150">
        <v>1</v>
      </c>
      <c r="AS27" s="55">
        <f t="shared" si="15"/>
        <v>1</v>
      </c>
      <c r="AT27" s="13">
        <v>0</v>
      </c>
      <c r="AU27" s="266">
        <v>1</v>
      </c>
      <c r="AV27" s="102">
        <f t="shared" si="16"/>
        <v>-1</v>
      </c>
      <c r="AW27" s="150">
        <v>1</v>
      </c>
      <c r="AX27" s="55">
        <f t="shared" si="17"/>
        <v>1</v>
      </c>
      <c r="AY27" s="13">
        <v>0</v>
      </c>
      <c r="AZ27" s="266">
        <v>1</v>
      </c>
      <c r="BA27" s="102">
        <f t="shared" si="18"/>
        <v>-1</v>
      </c>
      <c r="BB27" s="400">
        <v>1</v>
      </c>
      <c r="BC27" s="55">
        <f t="shared" si="19"/>
        <v>1</v>
      </c>
      <c r="BD27" s="266"/>
      <c r="BE27" s="101"/>
      <c r="BF27" s="102">
        <f t="shared" si="20"/>
        <v>0</v>
      </c>
      <c r="BG27" s="102"/>
      <c r="BH27" s="102"/>
      <c r="BI27" s="102"/>
      <c r="BJ27" s="102">
        <f t="shared" si="21"/>
        <v>0</v>
      </c>
      <c r="BK27" s="102"/>
      <c r="BL27" s="102"/>
      <c r="BM27" s="102"/>
      <c r="BN27" s="102">
        <f t="shared" si="22"/>
        <v>0</v>
      </c>
      <c r="BO27" s="102"/>
      <c r="BP27" s="102"/>
      <c r="BQ27" s="102"/>
      <c r="BR27" s="102">
        <f t="shared" si="23"/>
        <v>0</v>
      </c>
      <c r="BS27" s="102"/>
      <c r="BT27" s="102"/>
      <c r="BU27" s="102"/>
      <c r="BV27" s="102">
        <f t="shared" si="24"/>
        <v>0</v>
      </c>
      <c r="BW27" s="102"/>
      <c r="BX27" s="102"/>
      <c r="BY27" s="102"/>
      <c r="BZ27" s="102">
        <f t="shared" si="25"/>
        <v>0</v>
      </c>
      <c r="CA27" s="106"/>
    </row>
    <row r="28" ht="76.95" customHeight="1" spans="1:79">
      <c r="A28" s="13">
        <v>26</v>
      </c>
      <c r="B28" s="21" t="s">
        <v>29</v>
      </c>
      <c r="C28" s="24">
        <v>4</v>
      </c>
      <c r="D28" s="111">
        <v>6</v>
      </c>
      <c r="E28" s="172">
        <f t="shared" si="31"/>
        <v>0</v>
      </c>
      <c r="F28" s="173">
        <f t="shared" si="32"/>
        <v>0</v>
      </c>
      <c r="G28" s="173">
        <f t="shared" si="33"/>
        <v>0</v>
      </c>
      <c r="H28" s="173">
        <f t="shared" si="34"/>
        <v>0</v>
      </c>
      <c r="I28" s="126">
        <f t="shared" si="26"/>
        <v>0</v>
      </c>
      <c r="J28" s="488">
        <f t="shared" si="27"/>
        <v>0</v>
      </c>
      <c r="K28" s="13">
        <v>0</v>
      </c>
      <c r="L28" s="266">
        <v>0</v>
      </c>
      <c r="M28" s="102">
        <f t="shared" si="30"/>
        <v>0</v>
      </c>
      <c r="N28" s="275">
        <v>0</v>
      </c>
      <c r="O28" s="55">
        <f t="shared" si="29"/>
        <v>0</v>
      </c>
      <c r="P28" s="13"/>
      <c r="Q28" s="466"/>
      <c r="R28" s="102">
        <f t="shared" si="4"/>
        <v>0</v>
      </c>
      <c r="S28" s="15">
        <v>0</v>
      </c>
      <c r="T28" s="151">
        <f t="shared" si="5"/>
        <v>0</v>
      </c>
      <c r="U28" s="13"/>
      <c r="V28" s="15"/>
      <c r="W28" s="102">
        <f t="shared" si="6"/>
        <v>0</v>
      </c>
      <c r="X28" s="15">
        <v>0</v>
      </c>
      <c r="Y28" s="55">
        <f t="shared" si="7"/>
        <v>0</v>
      </c>
      <c r="Z28" s="13"/>
      <c r="AA28" s="266"/>
      <c r="AB28" s="102">
        <f t="shared" si="8"/>
        <v>0</v>
      </c>
      <c r="AC28" s="15">
        <v>0</v>
      </c>
      <c r="AD28" s="55">
        <f t="shared" si="9"/>
        <v>0</v>
      </c>
      <c r="AE28" s="13"/>
      <c r="AF28" s="266">
        <v>0</v>
      </c>
      <c r="AG28" s="102">
        <f t="shared" si="10"/>
        <v>0</v>
      </c>
      <c r="AH28" s="15">
        <v>0</v>
      </c>
      <c r="AI28" s="55">
        <f t="shared" si="11"/>
        <v>0</v>
      </c>
      <c r="AJ28" s="13">
        <v>0</v>
      </c>
      <c r="AK28" s="266">
        <v>0</v>
      </c>
      <c r="AL28" s="102">
        <f t="shared" si="12"/>
        <v>0</v>
      </c>
      <c r="AM28" s="15">
        <v>0</v>
      </c>
      <c r="AN28" s="55">
        <f t="shared" si="13"/>
        <v>0</v>
      </c>
      <c r="AO28" s="13">
        <v>0</v>
      </c>
      <c r="AP28" s="266">
        <v>0</v>
      </c>
      <c r="AQ28" s="102">
        <f t="shared" si="14"/>
        <v>0</v>
      </c>
      <c r="AR28" s="15">
        <v>0</v>
      </c>
      <c r="AS28" s="55">
        <f t="shared" si="15"/>
        <v>0</v>
      </c>
      <c r="AT28" s="13">
        <v>0</v>
      </c>
      <c r="AU28" s="266">
        <v>0</v>
      </c>
      <c r="AV28" s="102">
        <f t="shared" si="16"/>
        <v>0</v>
      </c>
      <c r="AW28" s="15">
        <v>0</v>
      </c>
      <c r="AX28" s="55">
        <f t="shared" si="17"/>
        <v>0</v>
      </c>
      <c r="AY28" s="13">
        <v>0</v>
      </c>
      <c r="AZ28" s="266">
        <v>0</v>
      </c>
      <c r="BA28" s="102">
        <f t="shared" si="18"/>
        <v>0</v>
      </c>
      <c r="BB28" s="266">
        <v>0</v>
      </c>
      <c r="BC28" s="55">
        <f t="shared" si="19"/>
        <v>0</v>
      </c>
      <c r="BD28" s="266"/>
      <c r="BE28" s="101"/>
      <c r="BF28" s="102">
        <f t="shared" si="20"/>
        <v>0</v>
      </c>
      <c r="BG28" s="102"/>
      <c r="BH28" s="102"/>
      <c r="BI28" s="102"/>
      <c r="BJ28" s="102">
        <f t="shared" si="21"/>
        <v>0</v>
      </c>
      <c r="BK28" s="102"/>
      <c r="BL28" s="102"/>
      <c r="BM28" s="102"/>
      <c r="BN28" s="102">
        <f t="shared" si="22"/>
        <v>0</v>
      </c>
      <c r="BO28" s="102"/>
      <c r="BP28" s="102"/>
      <c r="BQ28" s="102"/>
      <c r="BR28" s="102">
        <f t="shared" si="23"/>
        <v>0</v>
      </c>
      <c r="BS28" s="102"/>
      <c r="BT28" s="102"/>
      <c r="BU28" s="102"/>
      <c r="BV28" s="102">
        <f t="shared" si="24"/>
        <v>0</v>
      </c>
      <c r="BW28" s="102"/>
      <c r="BX28" s="102"/>
      <c r="BY28" s="102"/>
      <c r="BZ28" s="102">
        <f t="shared" si="25"/>
        <v>0</v>
      </c>
      <c r="CA28" s="106"/>
    </row>
    <row r="29" ht="70.95" customHeight="1" spans="1:79">
      <c r="A29" s="116">
        <v>27</v>
      </c>
      <c r="B29" s="21" t="s">
        <v>30</v>
      </c>
      <c r="C29" s="24">
        <v>6</v>
      </c>
      <c r="D29" s="111">
        <v>10</v>
      </c>
      <c r="E29" s="172">
        <f t="shared" si="31"/>
        <v>0</v>
      </c>
      <c r="F29" s="173">
        <f t="shared" si="32"/>
        <v>17</v>
      </c>
      <c r="G29" s="173">
        <f t="shared" si="33"/>
        <v>-17</v>
      </c>
      <c r="H29" s="173">
        <f t="shared" si="34"/>
        <v>17</v>
      </c>
      <c r="I29" s="126">
        <f t="shared" si="26"/>
        <v>17</v>
      </c>
      <c r="J29" s="488">
        <f t="shared" si="27"/>
        <v>0</v>
      </c>
      <c r="K29" s="66">
        <v>0</v>
      </c>
      <c r="L29" s="209">
        <v>1</v>
      </c>
      <c r="M29" s="102">
        <f t="shared" si="30"/>
        <v>-1</v>
      </c>
      <c r="N29" s="150">
        <v>1</v>
      </c>
      <c r="O29" s="151">
        <f t="shared" si="29"/>
        <v>1</v>
      </c>
      <c r="P29" s="66">
        <v>0</v>
      </c>
      <c r="Q29" s="176">
        <v>1</v>
      </c>
      <c r="R29" s="102">
        <f t="shared" si="4"/>
        <v>-1</v>
      </c>
      <c r="S29" s="150">
        <v>1</v>
      </c>
      <c r="T29" s="151">
        <f t="shared" si="5"/>
        <v>1</v>
      </c>
      <c r="U29" s="66">
        <v>0</v>
      </c>
      <c r="V29" s="209">
        <v>4</v>
      </c>
      <c r="W29" s="102">
        <f t="shared" si="6"/>
        <v>-4</v>
      </c>
      <c r="X29" s="150">
        <v>4</v>
      </c>
      <c r="Y29" s="151">
        <f t="shared" si="7"/>
        <v>4</v>
      </c>
      <c r="Z29" s="66">
        <v>0</v>
      </c>
      <c r="AA29" s="209">
        <v>1</v>
      </c>
      <c r="AB29" s="102">
        <f t="shared" si="8"/>
        <v>-1</v>
      </c>
      <c r="AC29" s="150">
        <v>1</v>
      </c>
      <c r="AD29" s="151">
        <f t="shared" si="9"/>
        <v>1</v>
      </c>
      <c r="AE29" s="66">
        <v>0</v>
      </c>
      <c r="AF29" s="209">
        <v>6</v>
      </c>
      <c r="AG29" s="102">
        <f t="shared" si="10"/>
        <v>-6</v>
      </c>
      <c r="AH29" s="150">
        <v>6</v>
      </c>
      <c r="AI29" s="151">
        <f t="shared" si="11"/>
        <v>6</v>
      </c>
      <c r="AJ29" s="66">
        <v>0</v>
      </c>
      <c r="AK29" s="209">
        <v>1</v>
      </c>
      <c r="AL29" s="102">
        <f t="shared" si="12"/>
        <v>-1</v>
      </c>
      <c r="AM29" s="150">
        <v>1</v>
      </c>
      <c r="AN29" s="151">
        <f t="shared" si="13"/>
        <v>1</v>
      </c>
      <c r="AO29" s="66">
        <v>0</v>
      </c>
      <c r="AP29" s="209">
        <v>1</v>
      </c>
      <c r="AQ29" s="102">
        <f t="shared" si="14"/>
        <v>-1</v>
      </c>
      <c r="AR29" s="150">
        <v>1</v>
      </c>
      <c r="AS29" s="151">
        <f t="shared" si="15"/>
        <v>1</v>
      </c>
      <c r="AT29" s="66">
        <v>0</v>
      </c>
      <c r="AU29" s="209">
        <v>1</v>
      </c>
      <c r="AV29" s="102">
        <f t="shared" si="16"/>
        <v>-1</v>
      </c>
      <c r="AW29" s="150">
        <v>1</v>
      </c>
      <c r="AX29" s="151">
        <f t="shared" si="17"/>
        <v>1</v>
      </c>
      <c r="AY29" s="66">
        <v>0</v>
      </c>
      <c r="AZ29" s="209">
        <v>1</v>
      </c>
      <c r="BA29" s="102">
        <f t="shared" si="18"/>
        <v>-1</v>
      </c>
      <c r="BB29" s="150">
        <v>1</v>
      </c>
      <c r="BC29" s="151">
        <f t="shared" si="19"/>
        <v>1</v>
      </c>
      <c r="BD29" s="326"/>
      <c r="BE29" s="96"/>
      <c r="BF29" s="102">
        <f t="shared" si="20"/>
        <v>0</v>
      </c>
      <c r="BG29" s="102"/>
      <c r="BH29" s="103"/>
      <c r="BI29" s="103"/>
      <c r="BJ29" s="102">
        <f t="shared" si="21"/>
        <v>0</v>
      </c>
      <c r="BK29" s="102"/>
      <c r="BL29" s="103"/>
      <c r="BM29" s="103"/>
      <c r="BN29" s="102">
        <f t="shared" si="22"/>
        <v>0</v>
      </c>
      <c r="BO29" s="102"/>
      <c r="BP29" s="103"/>
      <c r="BQ29" s="103"/>
      <c r="BR29" s="102">
        <f t="shared" si="23"/>
        <v>0</v>
      </c>
      <c r="BS29" s="102"/>
      <c r="BT29" s="103"/>
      <c r="BU29" s="103"/>
      <c r="BV29" s="102">
        <f t="shared" si="24"/>
        <v>0</v>
      </c>
      <c r="BW29" s="102"/>
      <c r="BX29" s="103"/>
      <c r="BY29" s="103"/>
      <c r="BZ29" s="102">
        <f t="shared" si="25"/>
        <v>0</v>
      </c>
      <c r="CA29" s="106"/>
    </row>
    <row r="30" ht="103.8" customHeight="1" spans="1:79">
      <c r="A30" s="13">
        <v>28</v>
      </c>
      <c r="B30" s="21" t="s">
        <v>31</v>
      </c>
      <c r="C30" s="24">
        <v>6</v>
      </c>
      <c r="D30" s="111">
        <v>10</v>
      </c>
      <c r="E30" s="180">
        <f t="shared" si="31"/>
        <v>0</v>
      </c>
      <c r="F30" s="181">
        <f t="shared" si="32"/>
        <v>20</v>
      </c>
      <c r="G30" s="181">
        <f t="shared" si="33"/>
        <v>-20</v>
      </c>
      <c r="H30" s="181">
        <f t="shared" si="34"/>
        <v>20</v>
      </c>
      <c r="I30" s="231">
        <f t="shared" si="26"/>
        <v>20</v>
      </c>
      <c r="J30" s="492">
        <f t="shared" si="27"/>
        <v>0</v>
      </c>
      <c r="K30" s="73">
        <v>0</v>
      </c>
      <c r="L30" s="210">
        <v>1</v>
      </c>
      <c r="M30" s="421">
        <f t="shared" si="30"/>
        <v>-1</v>
      </c>
      <c r="N30" s="429">
        <v>1</v>
      </c>
      <c r="O30" s="156">
        <f t="shared" si="29"/>
        <v>1</v>
      </c>
      <c r="P30" s="73">
        <v>0</v>
      </c>
      <c r="Q30" s="210">
        <v>1</v>
      </c>
      <c r="R30" s="421">
        <f t="shared" si="4"/>
        <v>-1</v>
      </c>
      <c r="S30" s="429">
        <v>1</v>
      </c>
      <c r="T30" s="156">
        <f t="shared" si="5"/>
        <v>1</v>
      </c>
      <c r="U30" s="73">
        <v>0</v>
      </c>
      <c r="V30" s="210">
        <v>5</v>
      </c>
      <c r="W30" s="421">
        <f t="shared" si="6"/>
        <v>-5</v>
      </c>
      <c r="X30" s="429">
        <v>5</v>
      </c>
      <c r="Y30" s="156">
        <f t="shared" si="7"/>
        <v>5</v>
      </c>
      <c r="Z30" s="73">
        <v>0</v>
      </c>
      <c r="AA30" s="210">
        <v>1</v>
      </c>
      <c r="AB30" s="421">
        <f t="shared" si="8"/>
        <v>-1</v>
      </c>
      <c r="AC30" s="429">
        <v>1</v>
      </c>
      <c r="AD30" s="156">
        <f t="shared" si="9"/>
        <v>1</v>
      </c>
      <c r="AE30" s="73">
        <v>0</v>
      </c>
      <c r="AF30" s="210">
        <v>8</v>
      </c>
      <c r="AG30" s="421">
        <f t="shared" si="10"/>
        <v>-8</v>
      </c>
      <c r="AH30" s="429">
        <v>8</v>
      </c>
      <c r="AI30" s="156">
        <f t="shared" si="11"/>
        <v>8</v>
      </c>
      <c r="AJ30" s="73">
        <v>0</v>
      </c>
      <c r="AK30" s="210">
        <v>1</v>
      </c>
      <c r="AL30" s="421">
        <f t="shared" si="12"/>
        <v>-1</v>
      </c>
      <c r="AM30" s="429">
        <v>1</v>
      </c>
      <c r="AN30" s="156">
        <f t="shared" si="13"/>
        <v>1</v>
      </c>
      <c r="AO30" s="73">
        <v>0</v>
      </c>
      <c r="AP30" s="210">
        <v>1</v>
      </c>
      <c r="AQ30" s="421">
        <f t="shared" si="14"/>
        <v>-1</v>
      </c>
      <c r="AR30" s="429">
        <v>1</v>
      </c>
      <c r="AS30" s="156">
        <f t="shared" si="15"/>
        <v>1</v>
      </c>
      <c r="AT30" s="73">
        <v>0</v>
      </c>
      <c r="AU30" s="210">
        <v>1</v>
      </c>
      <c r="AV30" s="421">
        <f t="shared" si="16"/>
        <v>-1</v>
      </c>
      <c r="AW30" s="429">
        <v>1</v>
      </c>
      <c r="AX30" s="156">
        <f t="shared" si="17"/>
        <v>1</v>
      </c>
      <c r="AY30" s="73">
        <v>0</v>
      </c>
      <c r="AZ30" s="210">
        <v>1</v>
      </c>
      <c r="BA30" s="421">
        <f t="shared" si="18"/>
        <v>-1</v>
      </c>
      <c r="BB30" s="429">
        <v>1</v>
      </c>
      <c r="BC30" s="156">
        <f t="shared" si="19"/>
        <v>1</v>
      </c>
      <c r="BD30" s="279"/>
      <c r="BE30" s="166"/>
      <c r="BF30" s="102">
        <f t="shared" si="20"/>
        <v>0</v>
      </c>
      <c r="BG30" s="102"/>
      <c r="BH30" s="166"/>
      <c r="BI30" s="166"/>
      <c r="BJ30" s="102">
        <f t="shared" si="21"/>
        <v>0</v>
      </c>
      <c r="BK30" s="102"/>
      <c r="BL30" s="166"/>
      <c r="BM30" s="166"/>
      <c r="BN30" s="102">
        <f t="shared" si="22"/>
        <v>0</v>
      </c>
      <c r="BO30" s="102"/>
      <c r="BP30" s="166"/>
      <c r="BQ30" s="166"/>
      <c r="BR30" s="102">
        <f t="shared" si="23"/>
        <v>0</v>
      </c>
      <c r="BS30" s="102"/>
      <c r="BT30" s="166"/>
      <c r="BU30" s="166"/>
      <c r="BV30" s="102">
        <f t="shared" si="24"/>
        <v>0</v>
      </c>
      <c r="BW30" s="102"/>
      <c r="BX30" s="166"/>
      <c r="BY30" s="166"/>
      <c r="BZ30" s="102">
        <f t="shared" si="25"/>
        <v>0</v>
      </c>
      <c r="CA30" s="106"/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J3" activePane="bottomRight" state="frozen"/>
      <selection activeCell="Z26" sqref="Z26"/>
      <pageMargins left="0.7" right="0.7" top="0.75" bottom="0.75" header="0.3" footer="0.3"/>
      <headerFooter/>
    </customSheetView>
    <customSheetView guid="{DDA466F2-DEC4-4899-BCA4-70679764665E}" scale="80">
      <pane xSplit="9" ySplit="2" topLeftCell="J3" activePane="bottomRight" state="frozen"/>
      <selection activeCell="M24" sqref="M24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Y25" sqref="Y25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80">
      <pane xSplit="9" ySplit="2" topLeftCell="J3" activePane="bottomRight" state="frozen"/>
      <selection activeCell="M24" sqref="M24"/>
      <pageMargins left="0.7" right="0.7" top="0.75" bottom="0.75" header="0.3" footer="0.3"/>
      <headerFooter/>
    </customSheetView>
    <customSheetView guid="{F2E46030-49F3-46E6-9036-40A255D924CC}" scale="80">
      <pane xSplit="9" ySplit="2" topLeftCell="J6" activePane="bottomRight" state="frozen"/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G1"/>
    <mergeCell ref="BH1:BK1"/>
    <mergeCell ref="BL1:BO1"/>
    <mergeCell ref="BP1:BS1"/>
    <mergeCell ref="BT1:BW1"/>
    <mergeCell ref="BX1:CA1"/>
    <mergeCell ref="J1:J2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Z30"/>
  <sheetViews>
    <sheetView zoomScale="80" zoomScaleNormal="80" workbookViewId="0">
      <pane xSplit="10" ySplit="2" topLeftCell="V3" activePane="bottomRight" state="frozen"/>
      <selection/>
      <selection pane="topRight"/>
      <selection pane="bottomLeft"/>
      <selection pane="bottomRight" activeCell="E30" sqref="E30"/>
    </sheetView>
  </sheetViews>
  <sheetFormatPr defaultColWidth="9" defaultRowHeight="47.4" customHeight="1"/>
  <cols>
    <col min="1" max="1" width="4.43809523809524" customWidth="1"/>
    <col min="2" max="2" width="25.7809523809524" customWidth="1"/>
    <col min="3" max="3" width="4.88571428571429" customWidth="1"/>
    <col min="4" max="4" width="6.1047619047619" customWidth="1"/>
    <col min="5" max="6" width="6" customWidth="1"/>
    <col min="7" max="7" width="7.88571428571429" customWidth="1"/>
    <col min="8" max="9" width="5.66666666666667" customWidth="1"/>
    <col min="10" max="10" width="13.6666666666667" customWidth="1"/>
    <col min="11" max="12" width="5" customWidth="1"/>
    <col min="13" max="13" width="7.33333333333333" customWidth="1"/>
    <col min="14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4" width="5" customWidth="1"/>
    <col min="55" max="55" width="5.88571428571429" customWidth="1"/>
    <col min="56" max="56" width="5.33333333333333" customWidth="1"/>
    <col min="57" max="60" width="5.43809523809524" customWidth="1"/>
    <col min="61" max="62" width="5.55238095238095" customWidth="1"/>
    <col min="63" max="67" width="5.43809523809524" customWidth="1"/>
    <col min="68" max="68" width="6.66666666666667" customWidth="1"/>
    <col min="69" max="70" width="5.88571428571429" customWidth="1"/>
    <col min="71" max="72" width="5.43809523809524" customWidth="1"/>
    <col min="73" max="74" width="6.1047619047619" customWidth="1"/>
    <col min="75" max="76" width="5.43809523809524" customWidth="1"/>
    <col min="77" max="78" width="5.88571428571429" customWidth="1"/>
    <col min="79" max="79" width="8.88571428571429" customWidth="1"/>
  </cols>
  <sheetData>
    <row r="1" customHeight="1" spans="1:78">
      <c r="A1" s="107" t="s">
        <v>186</v>
      </c>
      <c r="B1" s="481"/>
      <c r="C1" s="481"/>
      <c r="D1" s="482"/>
      <c r="E1" s="458" t="s">
        <v>187</v>
      </c>
      <c r="F1" s="459"/>
      <c r="G1" s="459"/>
      <c r="H1" s="459"/>
      <c r="I1" s="461"/>
      <c r="J1" s="462" t="s">
        <v>46</v>
      </c>
      <c r="K1" s="146" t="s">
        <v>188</v>
      </c>
      <c r="L1" s="147"/>
      <c r="M1" s="147"/>
      <c r="N1" s="147"/>
      <c r="O1" s="131"/>
      <c r="P1" s="146" t="s">
        <v>189</v>
      </c>
      <c r="Q1" s="147"/>
      <c r="R1" s="147"/>
      <c r="S1" s="147"/>
      <c r="T1" s="131"/>
      <c r="U1" s="232" t="s">
        <v>190</v>
      </c>
      <c r="V1" s="233"/>
      <c r="W1" s="233"/>
      <c r="X1" s="233"/>
      <c r="Y1" s="211"/>
      <c r="Z1" s="232" t="s">
        <v>191</v>
      </c>
      <c r="AA1" s="233"/>
      <c r="AB1" s="233"/>
      <c r="AC1" s="233"/>
      <c r="AD1" s="211"/>
      <c r="AE1" s="232" t="s">
        <v>192</v>
      </c>
      <c r="AF1" s="233"/>
      <c r="AG1" s="233"/>
      <c r="AH1" s="233"/>
      <c r="AI1" s="211"/>
      <c r="AJ1" s="232" t="s">
        <v>193</v>
      </c>
      <c r="AK1" s="233"/>
      <c r="AL1" s="233"/>
      <c r="AM1" s="233"/>
      <c r="AN1" s="211"/>
      <c r="AO1" s="146" t="s">
        <v>194</v>
      </c>
      <c r="AP1" s="147"/>
      <c r="AQ1" s="147"/>
      <c r="AR1" s="147"/>
      <c r="AS1" s="131"/>
      <c r="AT1" s="146" t="s">
        <v>195</v>
      </c>
      <c r="AU1" s="147"/>
      <c r="AV1" s="147"/>
      <c r="AW1" s="147"/>
      <c r="AX1" s="131"/>
      <c r="AY1" s="147" t="s">
        <v>155</v>
      </c>
      <c r="AZ1" s="147"/>
      <c r="BA1" s="147"/>
      <c r="BB1" s="131"/>
      <c r="BC1" s="232" t="s">
        <v>156</v>
      </c>
      <c r="BD1" s="233"/>
      <c r="BE1" s="233"/>
      <c r="BF1" s="211"/>
      <c r="BG1" s="146" t="s">
        <v>113</v>
      </c>
      <c r="BH1" s="147"/>
      <c r="BI1" s="147"/>
      <c r="BJ1" s="131"/>
      <c r="BK1" s="232" t="s">
        <v>114</v>
      </c>
      <c r="BL1" s="233"/>
      <c r="BM1" s="233"/>
      <c r="BN1" s="211"/>
      <c r="BO1" s="232" t="s">
        <v>99</v>
      </c>
      <c r="BP1" s="233"/>
      <c r="BQ1" s="233"/>
      <c r="BR1" s="211"/>
      <c r="BS1" s="146" t="s">
        <v>82</v>
      </c>
      <c r="BT1" s="147"/>
      <c r="BU1" s="147"/>
      <c r="BV1" s="131"/>
      <c r="BW1" s="146" t="s">
        <v>61</v>
      </c>
      <c r="BX1" s="147"/>
      <c r="BY1" s="147"/>
      <c r="BZ1" s="131"/>
    </row>
    <row r="2" customHeight="1" spans="1:78">
      <c r="A2" s="239" t="s">
        <v>1</v>
      </c>
      <c r="B2" s="240" t="s">
        <v>62</v>
      </c>
      <c r="C2" s="12" t="s">
        <v>63</v>
      </c>
      <c r="D2" s="12" t="s">
        <v>64</v>
      </c>
      <c r="E2" s="149" t="s">
        <v>35</v>
      </c>
      <c r="F2" s="149" t="s">
        <v>36</v>
      </c>
      <c r="G2" s="10" t="s">
        <v>37</v>
      </c>
      <c r="H2" s="149" t="s">
        <v>38</v>
      </c>
      <c r="I2" s="10" t="s">
        <v>39</v>
      </c>
      <c r="J2" s="445"/>
      <c r="K2" s="149" t="s">
        <v>35</v>
      </c>
      <c r="L2" s="149" t="s">
        <v>36</v>
      </c>
      <c r="M2" s="10" t="s">
        <v>37</v>
      </c>
      <c r="N2" s="149" t="s">
        <v>38</v>
      </c>
      <c r="O2" s="10" t="s">
        <v>65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39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39</v>
      </c>
      <c r="Z2" s="10" t="s">
        <v>35</v>
      </c>
      <c r="AA2" s="237" t="s">
        <v>36</v>
      </c>
      <c r="AB2" s="237" t="s">
        <v>37</v>
      </c>
      <c r="AC2" s="148" t="s">
        <v>38</v>
      </c>
      <c r="AD2" s="10" t="s">
        <v>39</v>
      </c>
      <c r="AE2" s="149" t="s">
        <v>35</v>
      </c>
      <c r="AF2" s="149" t="s">
        <v>36</v>
      </c>
      <c r="AG2" s="10" t="s">
        <v>37</v>
      </c>
      <c r="AH2" s="149" t="s">
        <v>38</v>
      </c>
      <c r="AI2" s="10" t="s">
        <v>39</v>
      </c>
      <c r="AJ2" s="149" t="s">
        <v>35</v>
      </c>
      <c r="AK2" s="149" t="s">
        <v>36</v>
      </c>
      <c r="AL2" s="10" t="s">
        <v>37</v>
      </c>
      <c r="AM2" s="149" t="s">
        <v>38</v>
      </c>
      <c r="AN2" s="10" t="s">
        <v>39</v>
      </c>
      <c r="AO2" s="149" t="s">
        <v>35</v>
      </c>
      <c r="AP2" s="149" t="s">
        <v>36</v>
      </c>
      <c r="AQ2" s="10" t="s">
        <v>37</v>
      </c>
      <c r="AR2" s="10" t="s">
        <v>38</v>
      </c>
      <c r="AS2" s="10" t="s">
        <v>39</v>
      </c>
      <c r="AT2" s="149" t="s">
        <v>35</v>
      </c>
      <c r="AU2" s="149" t="s">
        <v>36</v>
      </c>
      <c r="AV2" s="149" t="s">
        <v>37</v>
      </c>
      <c r="AW2" s="10" t="s">
        <v>38</v>
      </c>
      <c r="AX2" s="10" t="s">
        <v>39</v>
      </c>
      <c r="AY2" s="148" t="s">
        <v>35</v>
      </c>
      <c r="AZ2" s="149" t="s">
        <v>36</v>
      </c>
      <c r="BA2" s="10" t="s">
        <v>37</v>
      </c>
      <c r="BB2" s="149" t="s">
        <v>38</v>
      </c>
      <c r="BC2" s="149" t="s">
        <v>35</v>
      </c>
      <c r="BD2" s="149" t="s">
        <v>36</v>
      </c>
      <c r="BE2" s="239" t="s">
        <v>37</v>
      </c>
      <c r="BF2" s="148" t="s">
        <v>38</v>
      </c>
      <c r="BG2" s="240" t="s">
        <v>35</v>
      </c>
      <c r="BH2" s="10" t="s">
        <v>36</v>
      </c>
      <c r="BI2" s="149" t="s">
        <v>37</v>
      </c>
      <c r="BJ2" s="149" t="s">
        <v>38</v>
      </c>
      <c r="BK2" s="10" t="s">
        <v>35</v>
      </c>
      <c r="BL2" s="10" t="s">
        <v>36</v>
      </c>
      <c r="BM2" s="241" t="s">
        <v>37</v>
      </c>
      <c r="BN2" s="148" t="s">
        <v>38</v>
      </c>
      <c r="BO2" s="240" t="s">
        <v>35</v>
      </c>
      <c r="BP2" s="10" t="s">
        <v>36</v>
      </c>
      <c r="BQ2" s="10" t="s">
        <v>37</v>
      </c>
      <c r="BR2" s="10" t="s">
        <v>38</v>
      </c>
      <c r="BS2" s="148" t="s">
        <v>35</v>
      </c>
      <c r="BT2" s="10" t="s">
        <v>36</v>
      </c>
      <c r="BU2" s="149" t="s">
        <v>37</v>
      </c>
      <c r="BV2" s="149" t="s">
        <v>38</v>
      </c>
      <c r="BW2" s="10" t="s">
        <v>35</v>
      </c>
      <c r="BX2" s="10" t="s">
        <v>36</v>
      </c>
      <c r="BY2" s="149" t="s">
        <v>37</v>
      </c>
      <c r="BZ2" s="10" t="s">
        <v>38</v>
      </c>
    </row>
    <row r="3" ht="120" customHeight="1" spans="1:78">
      <c r="A3" s="13">
        <v>1</v>
      </c>
      <c r="B3" s="14" t="s">
        <v>66</v>
      </c>
      <c r="C3" s="15">
        <v>10</v>
      </c>
      <c r="D3" s="109">
        <v>40</v>
      </c>
      <c r="E3" s="483">
        <f t="shared" ref="E3:H6" si="0">K3+P3+U3+Z3+AE3+AJ3+AO3+AT3+AY3+BC3+BG3+BK3+BO3+BS3+BW3</f>
        <v>0</v>
      </c>
      <c r="F3" s="18">
        <f t="shared" si="0"/>
        <v>46</v>
      </c>
      <c r="G3" s="19">
        <f t="shared" si="0"/>
        <v>-46</v>
      </c>
      <c r="H3" s="19">
        <f t="shared" si="0"/>
        <v>46</v>
      </c>
      <c r="I3" s="398">
        <f>SUM(O3+T3+Y3+AD3+AI3+AN3+AS3+AX3)</f>
        <v>46</v>
      </c>
      <c r="J3" s="56">
        <f>E3+H3-F3</f>
        <v>0</v>
      </c>
      <c r="K3" s="13">
        <v>0</v>
      </c>
      <c r="L3" s="266">
        <v>1</v>
      </c>
      <c r="M3" s="102">
        <f>K3-L3</f>
        <v>-1</v>
      </c>
      <c r="N3" s="400">
        <v>1</v>
      </c>
      <c r="O3" s="55">
        <f>SUM(K3+N3)</f>
        <v>1</v>
      </c>
      <c r="P3" s="13">
        <v>0</v>
      </c>
      <c r="Q3" s="466">
        <v>2</v>
      </c>
      <c r="R3" s="102">
        <f t="shared" ref="R3:R14" si="1">P3-Q3</f>
        <v>-2</v>
      </c>
      <c r="S3" s="150">
        <v>2</v>
      </c>
      <c r="T3" s="151">
        <f t="shared" ref="T3:T30" si="2">SUM(P3+S3)</f>
        <v>2</v>
      </c>
      <c r="U3" s="13">
        <v>0</v>
      </c>
      <c r="V3" s="15">
        <v>15</v>
      </c>
      <c r="W3" s="102">
        <f t="shared" ref="W3:W12" si="3">U3-V3</f>
        <v>-15</v>
      </c>
      <c r="X3" s="100">
        <v>15</v>
      </c>
      <c r="Y3" s="55">
        <f t="shared" ref="Y3:Y30" si="4">SUM(U3+X3)</f>
        <v>15</v>
      </c>
      <c r="Z3" s="13">
        <v>0</v>
      </c>
      <c r="AA3" s="266">
        <v>6</v>
      </c>
      <c r="AB3" s="102">
        <f t="shared" ref="AB3:AB30" si="5">Z3-AA3</f>
        <v>-6</v>
      </c>
      <c r="AC3" s="400">
        <v>6</v>
      </c>
      <c r="AD3" s="55">
        <f t="shared" ref="AD3:AD30" si="6">SUM(Z3+AC3)</f>
        <v>6</v>
      </c>
      <c r="AE3" s="13">
        <v>0</v>
      </c>
      <c r="AF3" s="266">
        <v>7</v>
      </c>
      <c r="AG3" s="102">
        <f t="shared" ref="AG3:AG30" si="7">AE3-AF3</f>
        <v>-7</v>
      </c>
      <c r="AH3" s="100">
        <v>7</v>
      </c>
      <c r="AI3" s="55">
        <f t="shared" ref="AI3:AI30" si="8">SUM(AE3+AH3)</f>
        <v>7</v>
      </c>
      <c r="AJ3" s="13">
        <v>0</v>
      </c>
      <c r="AK3" s="266">
        <v>10</v>
      </c>
      <c r="AL3" s="102">
        <f t="shared" ref="AL3:AL13" si="9">AJ3-AK3</f>
        <v>-10</v>
      </c>
      <c r="AM3" s="100">
        <v>10</v>
      </c>
      <c r="AN3" s="55">
        <f t="shared" ref="AN3:AN30" si="10">SUM(AJ3+AM3)</f>
        <v>10</v>
      </c>
      <c r="AO3" s="13">
        <v>0</v>
      </c>
      <c r="AP3" s="266">
        <v>2</v>
      </c>
      <c r="AQ3" s="102">
        <f t="shared" ref="AQ3:AQ12" si="11">AO3-AP3</f>
        <v>-2</v>
      </c>
      <c r="AR3" s="150">
        <v>2</v>
      </c>
      <c r="AS3" s="55">
        <f t="shared" ref="AS3:AS30" si="12">SUM(AO3+AR3)</f>
        <v>2</v>
      </c>
      <c r="AT3" s="13">
        <v>0</v>
      </c>
      <c r="AU3" s="266">
        <v>3</v>
      </c>
      <c r="AV3" s="102">
        <f t="shared" ref="AV3:AV30" si="13">AT3-AU3</f>
        <v>-3</v>
      </c>
      <c r="AW3" s="100">
        <v>3</v>
      </c>
      <c r="AX3" s="151">
        <f t="shared" ref="AX3:AX30" si="14">SUM(AT3+AW3)</f>
        <v>3</v>
      </c>
      <c r="AY3" s="266"/>
      <c r="AZ3" s="100"/>
      <c r="BA3" s="102">
        <f t="shared" ref="BA3:BA13" si="15">AY3-AZ3</f>
        <v>0</v>
      </c>
      <c r="BB3" s="100"/>
      <c r="BC3" s="100"/>
      <c r="BD3" s="101"/>
      <c r="BE3" s="102">
        <f t="shared" ref="BE3:BE13" si="16">BC3-BD3</f>
        <v>0</v>
      </c>
      <c r="BF3" s="102"/>
      <c r="BG3" s="102"/>
      <c r="BH3" s="102"/>
      <c r="BI3" s="102">
        <f t="shared" ref="BI3:BI13" si="17">BG3-BH3</f>
        <v>0</v>
      </c>
      <c r="BJ3" s="102"/>
      <c r="BK3" s="102"/>
      <c r="BL3" s="102"/>
      <c r="BM3" s="102">
        <f t="shared" ref="BM3:BM13" si="18">BK3-BL3</f>
        <v>0</v>
      </c>
      <c r="BN3" s="102"/>
      <c r="BO3" s="102"/>
      <c r="BP3" s="102"/>
      <c r="BQ3" s="102">
        <f t="shared" ref="BQ3:BQ13" si="19">BO3-BP3</f>
        <v>0</v>
      </c>
      <c r="BR3" s="102"/>
      <c r="BS3" s="102"/>
      <c r="BT3" s="102"/>
      <c r="BU3" s="102">
        <f t="shared" ref="BU3:BU13" si="20">BS3-BT3</f>
        <v>0</v>
      </c>
      <c r="BV3" s="102"/>
      <c r="BW3" s="102"/>
      <c r="BX3" s="102"/>
      <c r="BY3" s="105">
        <f t="shared" ref="BY3:BY13" si="21">BW3-BX3</f>
        <v>0</v>
      </c>
      <c r="BZ3" s="102"/>
    </row>
    <row r="4" customHeight="1" spans="1:78">
      <c r="A4" s="13">
        <v>2</v>
      </c>
      <c r="B4" s="21" t="s">
        <v>67</v>
      </c>
      <c r="C4" s="710" t="s">
        <v>42</v>
      </c>
      <c r="D4" s="711" t="s">
        <v>42</v>
      </c>
      <c r="E4" s="483">
        <f t="shared" si="0"/>
        <v>0</v>
      </c>
      <c r="F4" s="18">
        <f t="shared" si="0"/>
        <v>61</v>
      </c>
      <c r="G4" s="19">
        <f t="shared" si="0"/>
        <v>-61</v>
      </c>
      <c r="H4" s="19">
        <f t="shared" si="0"/>
        <v>61</v>
      </c>
      <c r="I4" s="398">
        <f t="shared" ref="I4:I30" si="22">SUM(O4+T4+Y4+AD4+AI4+AN4+AS4+AX4)</f>
        <v>61</v>
      </c>
      <c r="J4" s="56">
        <f t="shared" ref="J4:J30" si="23">E4+H4-F4</f>
        <v>0</v>
      </c>
      <c r="K4" s="26">
        <v>0</v>
      </c>
      <c r="L4" s="24">
        <v>1</v>
      </c>
      <c r="M4" s="102">
        <f>K4-L4</f>
        <v>-1</v>
      </c>
      <c r="N4" s="400">
        <v>1</v>
      </c>
      <c r="O4" s="55">
        <f t="shared" ref="O4:O30" si="24">SUM(K4+N4)</f>
        <v>1</v>
      </c>
      <c r="P4" s="13">
        <v>0</v>
      </c>
      <c r="Q4" s="466">
        <v>2</v>
      </c>
      <c r="R4" s="102">
        <f t="shared" si="1"/>
        <v>-2</v>
      </c>
      <c r="S4" s="150">
        <v>2</v>
      </c>
      <c r="T4" s="151">
        <f t="shared" si="2"/>
        <v>2</v>
      </c>
      <c r="U4" s="13">
        <v>0</v>
      </c>
      <c r="V4" s="15">
        <v>20</v>
      </c>
      <c r="W4" s="102">
        <f t="shared" si="3"/>
        <v>-20</v>
      </c>
      <c r="X4" s="100">
        <v>20</v>
      </c>
      <c r="Y4" s="55">
        <f t="shared" si="4"/>
        <v>20</v>
      </c>
      <c r="Z4" s="13">
        <v>0</v>
      </c>
      <c r="AA4" s="266">
        <v>8</v>
      </c>
      <c r="AB4" s="102">
        <f t="shared" si="5"/>
        <v>-8</v>
      </c>
      <c r="AC4" s="400">
        <v>8</v>
      </c>
      <c r="AD4" s="55">
        <f t="shared" si="6"/>
        <v>8</v>
      </c>
      <c r="AE4" s="13">
        <v>0</v>
      </c>
      <c r="AF4" s="266">
        <v>9</v>
      </c>
      <c r="AG4" s="102">
        <f t="shared" si="7"/>
        <v>-9</v>
      </c>
      <c r="AH4" s="400">
        <v>9</v>
      </c>
      <c r="AI4" s="55">
        <f t="shared" si="8"/>
        <v>9</v>
      </c>
      <c r="AJ4" s="13">
        <v>0</v>
      </c>
      <c r="AK4" s="266">
        <v>14</v>
      </c>
      <c r="AL4" s="102">
        <f t="shared" si="9"/>
        <v>-14</v>
      </c>
      <c r="AM4" s="100">
        <v>14</v>
      </c>
      <c r="AN4" s="55">
        <f t="shared" si="10"/>
        <v>14</v>
      </c>
      <c r="AO4" s="13">
        <v>0</v>
      </c>
      <c r="AP4" s="266">
        <v>3</v>
      </c>
      <c r="AQ4" s="102">
        <f t="shared" si="11"/>
        <v>-3</v>
      </c>
      <c r="AR4" s="125">
        <v>3</v>
      </c>
      <c r="AS4" s="55">
        <f t="shared" si="12"/>
        <v>3</v>
      </c>
      <c r="AT4" s="13">
        <v>0</v>
      </c>
      <c r="AU4" s="266">
        <v>4</v>
      </c>
      <c r="AV4" s="102">
        <f t="shared" si="13"/>
        <v>-4</v>
      </c>
      <c r="AW4" s="100">
        <v>4</v>
      </c>
      <c r="AX4" s="126">
        <f t="shared" si="14"/>
        <v>4</v>
      </c>
      <c r="AY4" s="266"/>
      <c r="AZ4" s="100"/>
      <c r="BA4" s="102">
        <f t="shared" si="15"/>
        <v>0</v>
      </c>
      <c r="BB4" s="100"/>
      <c r="BC4" s="100"/>
      <c r="BD4" s="101"/>
      <c r="BE4" s="102">
        <f t="shared" si="16"/>
        <v>0</v>
      </c>
      <c r="BF4" s="102"/>
      <c r="BG4" s="102"/>
      <c r="BH4" s="102"/>
      <c r="BI4" s="102">
        <f t="shared" si="17"/>
        <v>0</v>
      </c>
      <c r="BJ4" s="102"/>
      <c r="BK4" s="102"/>
      <c r="BL4" s="102"/>
      <c r="BM4" s="102">
        <f t="shared" si="18"/>
        <v>0</v>
      </c>
      <c r="BN4" s="102"/>
      <c r="BO4" s="102"/>
      <c r="BP4" s="102"/>
      <c r="BQ4" s="102">
        <f t="shared" si="19"/>
        <v>0</v>
      </c>
      <c r="BR4" s="102"/>
      <c r="BS4" s="102"/>
      <c r="BT4" s="102"/>
      <c r="BU4" s="102">
        <f t="shared" si="20"/>
        <v>0</v>
      </c>
      <c r="BV4" s="102"/>
      <c r="BW4" s="102"/>
      <c r="BX4" s="102"/>
      <c r="BY4" s="105">
        <f t="shared" si="21"/>
        <v>0</v>
      </c>
      <c r="BZ4" s="57"/>
    </row>
    <row r="5" customHeight="1" spans="1:78">
      <c r="A5" s="13">
        <v>3</v>
      </c>
      <c r="B5" s="21" t="s">
        <v>6</v>
      </c>
      <c r="C5" s="24">
        <v>4</v>
      </c>
      <c r="D5" s="24">
        <v>35</v>
      </c>
      <c r="E5" s="483">
        <f t="shared" si="0"/>
        <v>156</v>
      </c>
      <c r="F5" s="18">
        <f t="shared" si="0"/>
        <v>216</v>
      </c>
      <c r="G5" s="19">
        <f t="shared" si="0"/>
        <v>-60</v>
      </c>
      <c r="H5" s="19">
        <f t="shared" si="0"/>
        <v>65</v>
      </c>
      <c r="I5" s="398">
        <f t="shared" si="22"/>
        <v>221</v>
      </c>
      <c r="J5" s="56">
        <f t="shared" si="23"/>
        <v>5</v>
      </c>
      <c r="K5" s="31">
        <v>6</v>
      </c>
      <c r="L5" s="24">
        <v>4</v>
      </c>
      <c r="M5" s="102">
        <f>K5-L5</f>
        <v>2</v>
      </c>
      <c r="N5" s="100">
        <v>0</v>
      </c>
      <c r="O5" s="55">
        <f t="shared" si="24"/>
        <v>6</v>
      </c>
      <c r="P5" s="469">
        <v>9</v>
      </c>
      <c r="Q5" s="466">
        <v>6</v>
      </c>
      <c r="R5" s="102">
        <f t="shared" si="1"/>
        <v>3</v>
      </c>
      <c r="S5" s="150">
        <v>0</v>
      </c>
      <c r="T5" s="151">
        <f t="shared" si="2"/>
        <v>9</v>
      </c>
      <c r="U5" s="13">
        <v>63</v>
      </c>
      <c r="V5" s="15">
        <v>71</v>
      </c>
      <c r="W5" s="102">
        <f t="shared" si="3"/>
        <v>-8</v>
      </c>
      <c r="X5" s="100">
        <v>8</v>
      </c>
      <c r="Y5" s="55">
        <f t="shared" si="4"/>
        <v>71</v>
      </c>
      <c r="Z5" s="13">
        <v>18</v>
      </c>
      <c r="AA5" s="266">
        <v>29</v>
      </c>
      <c r="AB5" s="102">
        <f t="shared" si="5"/>
        <v>-11</v>
      </c>
      <c r="AC5" s="400">
        <v>11</v>
      </c>
      <c r="AD5" s="55">
        <f t="shared" si="6"/>
        <v>29</v>
      </c>
      <c r="AE5" s="13">
        <v>24</v>
      </c>
      <c r="AF5" s="266">
        <v>37</v>
      </c>
      <c r="AG5" s="102">
        <f t="shared" si="7"/>
        <v>-13</v>
      </c>
      <c r="AH5" s="400">
        <v>13</v>
      </c>
      <c r="AI5" s="55">
        <f t="shared" si="8"/>
        <v>37</v>
      </c>
      <c r="AJ5" s="469">
        <v>29</v>
      </c>
      <c r="AK5" s="266">
        <v>44</v>
      </c>
      <c r="AL5" s="102">
        <f t="shared" si="9"/>
        <v>-15</v>
      </c>
      <c r="AM5" s="400">
        <v>15</v>
      </c>
      <c r="AN5" s="55">
        <f t="shared" si="10"/>
        <v>44</v>
      </c>
      <c r="AO5" s="13">
        <v>7</v>
      </c>
      <c r="AP5" s="266">
        <v>12</v>
      </c>
      <c r="AQ5" s="102">
        <f t="shared" si="11"/>
        <v>-5</v>
      </c>
      <c r="AR5" s="125">
        <v>5</v>
      </c>
      <c r="AS5" s="55">
        <f t="shared" si="12"/>
        <v>12</v>
      </c>
      <c r="AT5" s="13">
        <v>0</v>
      </c>
      <c r="AU5" s="266">
        <v>13</v>
      </c>
      <c r="AV5" s="102">
        <f t="shared" si="13"/>
        <v>-13</v>
      </c>
      <c r="AW5" s="100">
        <v>13</v>
      </c>
      <c r="AX5" s="126">
        <f t="shared" si="14"/>
        <v>13</v>
      </c>
      <c r="AY5" s="266"/>
      <c r="AZ5" s="100"/>
      <c r="BA5" s="102">
        <f t="shared" si="15"/>
        <v>0</v>
      </c>
      <c r="BB5" s="100"/>
      <c r="BC5" s="100"/>
      <c r="BD5" s="101"/>
      <c r="BE5" s="102">
        <f t="shared" si="16"/>
        <v>0</v>
      </c>
      <c r="BF5" s="102"/>
      <c r="BG5" s="102"/>
      <c r="BH5" s="102"/>
      <c r="BI5" s="102">
        <f t="shared" si="17"/>
        <v>0</v>
      </c>
      <c r="BJ5" s="102"/>
      <c r="BK5" s="102"/>
      <c r="BL5" s="102"/>
      <c r="BM5" s="102">
        <f t="shared" si="18"/>
        <v>0</v>
      </c>
      <c r="BN5" s="102"/>
      <c r="BO5" s="102"/>
      <c r="BP5" s="102"/>
      <c r="BQ5" s="102">
        <f t="shared" si="19"/>
        <v>0</v>
      </c>
      <c r="BR5" s="102"/>
      <c r="BS5" s="102"/>
      <c r="BT5" s="102"/>
      <c r="BU5" s="102">
        <f t="shared" si="20"/>
        <v>0</v>
      </c>
      <c r="BV5" s="102"/>
      <c r="BW5" s="102"/>
      <c r="BX5" s="102"/>
      <c r="BY5" s="105">
        <f t="shared" si="21"/>
        <v>0</v>
      </c>
      <c r="BZ5" s="57"/>
    </row>
    <row r="6" customHeight="1" spans="1:78">
      <c r="A6" s="13">
        <v>4</v>
      </c>
      <c r="B6" s="21" t="s">
        <v>7</v>
      </c>
      <c r="C6" s="24">
        <v>8</v>
      </c>
      <c r="D6" s="24">
        <v>25</v>
      </c>
      <c r="E6" s="483">
        <f t="shared" si="0"/>
        <v>135</v>
      </c>
      <c r="F6" s="18">
        <f t="shared" si="0"/>
        <v>153</v>
      </c>
      <c r="G6" s="19">
        <f t="shared" si="0"/>
        <v>-18</v>
      </c>
      <c r="H6" s="19">
        <f t="shared" si="0"/>
        <v>34</v>
      </c>
      <c r="I6" s="398">
        <f t="shared" si="22"/>
        <v>169</v>
      </c>
      <c r="J6" s="56">
        <f t="shared" si="23"/>
        <v>16</v>
      </c>
      <c r="K6" s="13">
        <v>2</v>
      </c>
      <c r="L6" s="266">
        <v>3</v>
      </c>
      <c r="M6" s="102">
        <f t="shared" ref="M6:M14" si="25">K6-L6</f>
        <v>-1</v>
      </c>
      <c r="N6" s="400">
        <v>6</v>
      </c>
      <c r="O6" s="55">
        <f t="shared" si="24"/>
        <v>8</v>
      </c>
      <c r="P6" s="13">
        <v>5</v>
      </c>
      <c r="Q6" s="466">
        <v>5</v>
      </c>
      <c r="R6" s="102">
        <f t="shared" si="1"/>
        <v>0</v>
      </c>
      <c r="S6" s="102">
        <v>0</v>
      </c>
      <c r="T6" s="151">
        <f t="shared" si="2"/>
        <v>5</v>
      </c>
      <c r="U6" s="13">
        <v>60</v>
      </c>
      <c r="V6" s="15">
        <v>53</v>
      </c>
      <c r="W6" s="102">
        <f t="shared" si="3"/>
        <v>7</v>
      </c>
      <c r="X6" s="100">
        <v>0</v>
      </c>
      <c r="Y6" s="55">
        <f t="shared" si="4"/>
        <v>60</v>
      </c>
      <c r="Z6" s="13">
        <v>19</v>
      </c>
      <c r="AA6" s="266">
        <v>19</v>
      </c>
      <c r="AB6" s="102">
        <f t="shared" si="5"/>
        <v>0</v>
      </c>
      <c r="AC6" s="100">
        <v>0</v>
      </c>
      <c r="AD6" s="55">
        <f t="shared" si="6"/>
        <v>19</v>
      </c>
      <c r="AE6" s="13">
        <v>27</v>
      </c>
      <c r="AF6" s="266">
        <v>24</v>
      </c>
      <c r="AG6" s="102">
        <f t="shared" si="7"/>
        <v>3</v>
      </c>
      <c r="AH6" s="400">
        <v>0</v>
      </c>
      <c r="AI6" s="55">
        <f t="shared" si="8"/>
        <v>27</v>
      </c>
      <c r="AJ6" s="469">
        <v>20</v>
      </c>
      <c r="AK6" s="266">
        <v>34</v>
      </c>
      <c r="AL6" s="102">
        <f t="shared" si="9"/>
        <v>-14</v>
      </c>
      <c r="AM6" s="400">
        <v>14</v>
      </c>
      <c r="AN6" s="55">
        <f t="shared" si="10"/>
        <v>34</v>
      </c>
      <c r="AO6" s="13">
        <v>2</v>
      </c>
      <c r="AP6" s="266">
        <v>7</v>
      </c>
      <c r="AQ6" s="102">
        <f t="shared" si="11"/>
        <v>-5</v>
      </c>
      <c r="AR6" s="57">
        <v>6</v>
      </c>
      <c r="AS6" s="55">
        <f t="shared" si="12"/>
        <v>8</v>
      </c>
      <c r="AT6" s="13">
        <v>0</v>
      </c>
      <c r="AU6" s="266">
        <v>8</v>
      </c>
      <c r="AV6" s="102">
        <f t="shared" si="13"/>
        <v>-8</v>
      </c>
      <c r="AW6" s="100">
        <v>8</v>
      </c>
      <c r="AX6" s="126">
        <f t="shared" si="14"/>
        <v>8</v>
      </c>
      <c r="AY6" s="266"/>
      <c r="AZ6" s="100"/>
      <c r="BA6" s="102">
        <f t="shared" si="15"/>
        <v>0</v>
      </c>
      <c r="BB6" s="100"/>
      <c r="BC6" s="100"/>
      <c r="BD6" s="101"/>
      <c r="BE6" s="102">
        <f t="shared" si="16"/>
        <v>0</v>
      </c>
      <c r="BF6" s="102"/>
      <c r="BG6" s="102"/>
      <c r="BH6" s="102"/>
      <c r="BI6" s="102">
        <f t="shared" si="17"/>
        <v>0</v>
      </c>
      <c r="BJ6" s="102"/>
      <c r="BK6" s="102"/>
      <c r="BL6" s="102"/>
      <c r="BM6" s="102">
        <f t="shared" si="18"/>
        <v>0</v>
      </c>
      <c r="BN6" s="102"/>
      <c r="BO6" s="102"/>
      <c r="BP6" s="102"/>
      <c r="BQ6" s="102">
        <f t="shared" si="19"/>
        <v>0</v>
      </c>
      <c r="BR6" s="102"/>
      <c r="BS6" s="102"/>
      <c r="BT6" s="102"/>
      <c r="BU6" s="102">
        <f t="shared" si="20"/>
        <v>0</v>
      </c>
      <c r="BV6" s="102"/>
      <c r="BW6" s="102"/>
      <c r="BX6" s="102"/>
      <c r="BY6" s="105">
        <f t="shared" si="21"/>
        <v>0</v>
      </c>
      <c r="BZ6" s="57"/>
    </row>
    <row r="7" s="507" customFormat="1" customHeight="1" spans="1:78">
      <c r="A7" s="24">
        <v>5</v>
      </c>
      <c r="B7" s="21" t="s">
        <v>8</v>
      </c>
      <c r="C7" s="24">
        <v>20</v>
      </c>
      <c r="D7" s="24">
        <v>50</v>
      </c>
      <c r="E7" s="483">
        <f t="shared" ref="E7:E13" si="26">K7+P7+U7+Z7+AE7+AJ7+AO7+AT7+AY7+BC7+BG7+BK7+BO7+BS7+BW7</f>
        <v>221</v>
      </c>
      <c r="F7" s="18">
        <f t="shared" ref="F7:F25" si="27">L7+Q7+V7+AA7+AF7+AK7+AP7+AU7+AZ7+BD7+BH7+BL7+BP7+BT7+BX7</f>
        <v>286</v>
      </c>
      <c r="G7" s="19">
        <f t="shared" ref="G7:G25" si="28">M7+R7+W7+AB7+AG7+AL7+AQ7+AV7+BA7+BE7+BI7+BM7+BQ7+BU7+BY7</f>
        <v>-65</v>
      </c>
      <c r="H7" s="19">
        <f t="shared" ref="H7:H25" si="29">N7+S7+X7+AC7+AH7+AM7+AR7+AW7+BB7+BF7+BJ7+BN7+BR7+BV7+BZ7</f>
        <v>83</v>
      </c>
      <c r="I7" s="398">
        <f t="shared" si="22"/>
        <v>304</v>
      </c>
      <c r="J7" s="56">
        <f t="shared" si="23"/>
        <v>18</v>
      </c>
      <c r="K7" s="66">
        <v>7</v>
      </c>
      <c r="L7" s="209">
        <v>5</v>
      </c>
      <c r="M7" s="102">
        <f t="shared" si="25"/>
        <v>2</v>
      </c>
      <c r="N7" s="102">
        <v>0</v>
      </c>
      <c r="O7" s="151">
        <f t="shared" si="24"/>
        <v>7</v>
      </c>
      <c r="P7" s="66">
        <v>17</v>
      </c>
      <c r="Q7" s="209">
        <v>8</v>
      </c>
      <c r="R7" s="102">
        <f t="shared" si="1"/>
        <v>9</v>
      </c>
      <c r="S7" s="150">
        <v>3</v>
      </c>
      <c r="T7" s="151">
        <f t="shared" si="2"/>
        <v>20</v>
      </c>
      <c r="U7" s="66">
        <v>84</v>
      </c>
      <c r="V7" s="209">
        <v>97</v>
      </c>
      <c r="W7" s="102">
        <f t="shared" si="3"/>
        <v>-13</v>
      </c>
      <c r="X7" s="102">
        <v>13</v>
      </c>
      <c r="Y7" s="151">
        <f t="shared" si="4"/>
        <v>97</v>
      </c>
      <c r="Z7" s="66">
        <v>32</v>
      </c>
      <c r="AA7" s="209">
        <v>35</v>
      </c>
      <c r="AB7" s="102">
        <f t="shared" si="5"/>
        <v>-3</v>
      </c>
      <c r="AC7" s="102">
        <v>3</v>
      </c>
      <c r="AD7" s="151">
        <f t="shared" si="6"/>
        <v>35</v>
      </c>
      <c r="AE7" s="66">
        <v>38</v>
      </c>
      <c r="AF7" s="209">
        <v>51</v>
      </c>
      <c r="AG7" s="102">
        <f t="shared" si="7"/>
        <v>-13</v>
      </c>
      <c r="AH7" s="150">
        <v>13</v>
      </c>
      <c r="AI7" s="151">
        <f t="shared" si="8"/>
        <v>51</v>
      </c>
      <c r="AJ7" s="130">
        <v>35</v>
      </c>
      <c r="AK7" s="209">
        <v>58</v>
      </c>
      <c r="AL7" s="102">
        <f t="shared" si="9"/>
        <v>-23</v>
      </c>
      <c r="AM7" s="150">
        <v>23</v>
      </c>
      <c r="AN7" s="151">
        <f t="shared" si="10"/>
        <v>58</v>
      </c>
      <c r="AO7" s="66">
        <v>8</v>
      </c>
      <c r="AP7" s="209">
        <v>16</v>
      </c>
      <c r="AQ7" s="102">
        <f t="shared" si="11"/>
        <v>-8</v>
      </c>
      <c r="AR7" s="57">
        <v>12</v>
      </c>
      <c r="AS7" s="55">
        <f t="shared" si="12"/>
        <v>20</v>
      </c>
      <c r="AT7" s="13">
        <v>0</v>
      </c>
      <c r="AU7" s="209">
        <v>16</v>
      </c>
      <c r="AV7" s="102">
        <f t="shared" si="13"/>
        <v>-16</v>
      </c>
      <c r="AW7" s="102">
        <v>16</v>
      </c>
      <c r="AX7" s="126">
        <f t="shared" si="14"/>
        <v>16</v>
      </c>
      <c r="AY7" s="510"/>
      <c r="AZ7" s="64"/>
      <c r="BA7" s="102">
        <f t="shared" si="15"/>
        <v>0</v>
      </c>
      <c r="BB7" s="102"/>
      <c r="BC7" s="64"/>
      <c r="BD7" s="64"/>
      <c r="BE7" s="102">
        <f t="shared" si="16"/>
        <v>0</v>
      </c>
      <c r="BF7" s="102"/>
      <c r="BG7" s="514"/>
      <c r="BH7" s="514"/>
      <c r="BI7" s="102">
        <f t="shared" si="17"/>
        <v>0</v>
      </c>
      <c r="BJ7" s="102"/>
      <c r="BK7" s="514"/>
      <c r="BL7" s="514"/>
      <c r="BM7" s="102">
        <f t="shared" si="18"/>
        <v>0</v>
      </c>
      <c r="BN7" s="102"/>
      <c r="BO7" s="514"/>
      <c r="BP7" s="514"/>
      <c r="BQ7" s="102">
        <f t="shared" si="19"/>
        <v>0</v>
      </c>
      <c r="BR7" s="102"/>
      <c r="BS7" s="514"/>
      <c r="BT7" s="514"/>
      <c r="BU7" s="102">
        <f t="shared" si="20"/>
        <v>0</v>
      </c>
      <c r="BV7" s="102"/>
      <c r="BW7" s="514"/>
      <c r="BX7" s="514"/>
      <c r="BY7" s="105">
        <f t="shared" si="21"/>
        <v>0</v>
      </c>
      <c r="BZ7" s="57"/>
    </row>
    <row r="8" s="507" customFormat="1" customHeight="1" spans="1:78">
      <c r="A8" s="26">
        <v>6</v>
      </c>
      <c r="B8" s="21" t="s">
        <v>9</v>
      </c>
      <c r="C8" s="24">
        <v>8</v>
      </c>
      <c r="D8" s="24">
        <v>35</v>
      </c>
      <c r="E8" s="483">
        <f t="shared" si="26"/>
        <v>192</v>
      </c>
      <c r="F8" s="18">
        <f t="shared" si="27"/>
        <v>190</v>
      </c>
      <c r="G8" s="19">
        <f t="shared" si="28"/>
        <v>2</v>
      </c>
      <c r="H8" s="19">
        <f t="shared" si="29"/>
        <v>23</v>
      </c>
      <c r="I8" s="398">
        <f t="shared" si="22"/>
        <v>215</v>
      </c>
      <c r="J8" s="56">
        <f t="shared" si="23"/>
        <v>25</v>
      </c>
      <c r="K8" s="66">
        <v>4</v>
      </c>
      <c r="L8" s="209">
        <v>4</v>
      </c>
      <c r="M8" s="102">
        <f t="shared" si="25"/>
        <v>0</v>
      </c>
      <c r="N8" s="102">
        <v>0</v>
      </c>
      <c r="O8" s="151">
        <f t="shared" si="24"/>
        <v>4</v>
      </c>
      <c r="P8" s="66">
        <v>10</v>
      </c>
      <c r="Q8" s="209">
        <v>6</v>
      </c>
      <c r="R8" s="102">
        <f t="shared" si="1"/>
        <v>4</v>
      </c>
      <c r="S8" s="102">
        <v>0</v>
      </c>
      <c r="T8" s="151">
        <f t="shared" si="2"/>
        <v>10</v>
      </c>
      <c r="U8" s="66">
        <v>83</v>
      </c>
      <c r="V8" s="209">
        <v>66</v>
      </c>
      <c r="W8" s="102">
        <f t="shared" si="3"/>
        <v>17</v>
      </c>
      <c r="X8" s="102">
        <v>0</v>
      </c>
      <c r="Y8" s="151">
        <f t="shared" si="4"/>
        <v>83</v>
      </c>
      <c r="Z8" s="66">
        <v>26</v>
      </c>
      <c r="AA8" s="209">
        <v>24</v>
      </c>
      <c r="AB8" s="102">
        <f t="shared" si="5"/>
        <v>2</v>
      </c>
      <c r="AC8" s="102">
        <v>0</v>
      </c>
      <c r="AD8" s="151">
        <f t="shared" si="6"/>
        <v>26</v>
      </c>
      <c r="AE8" s="66">
        <v>32</v>
      </c>
      <c r="AF8" s="209">
        <v>30</v>
      </c>
      <c r="AG8" s="102">
        <f t="shared" si="7"/>
        <v>2</v>
      </c>
      <c r="AH8" s="150">
        <v>0</v>
      </c>
      <c r="AI8" s="151">
        <f t="shared" si="8"/>
        <v>32</v>
      </c>
      <c r="AJ8" s="130">
        <v>32</v>
      </c>
      <c r="AK8" s="209">
        <v>41</v>
      </c>
      <c r="AL8" s="102">
        <f t="shared" si="9"/>
        <v>-9</v>
      </c>
      <c r="AM8" s="150">
        <v>9</v>
      </c>
      <c r="AN8" s="151">
        <f t="shared" si="10"/>
        <v>41</v>
      </c>
      <c r="AO8" s="66">
        <v>5</v>
      </c>
      <c r="AP8" s="209">
        <v>9</v>
      </c>
      <c r="AQ8" s="102">
        <f t="shared" si="11"/>
        <v>-4</v>
      </c>
      <c r="AR8" s="125">
        <v>4</v>
      </c>
      <c r="AS8" s="55">
        <f t="shared" si="12"/>
        <v>9</v>
      </c>
      <c r="AT8" s="13">
        <v>0</v>
      </c>
      <c r="AU8" s="209">
        <v>10</v>
      </c>
      <c r="AV8" s="102">
        <f t="shared" si="13"/>
        <v>-10</v>
      </c>
      <c r="AW8" s="102">
        <v>10</v>
      </c>
      <c r="AX8" s="126">
        <f t="shared" si="14"/>
        <v>10</v>
      </c>
      <c r="AY8" s="510"/>
      <c r="AZ8" s="64"/>
      <c r="BA8" s="102">
        <f t="shared" si="15"/>
        <v>0</v>
      </c>
      <c r="BB8" s="102"/>
      <c r="BC8" s="64"/>
      <c r="BD8" s="64"/>
      <c r="BE8" s="102">
        <f t="shared" si="16"/>
        <v>0</v>
      </c>
      <c r="BF8" s="102"/>
      <c r="BG8" s="514"/>
      <c r="BH8" s="514"/>
      <c r="BI8" s="102">
        <f t="shared" si="17"/>
        <v>0</v>
      </c>
      <c r="BJ8" s="102"/>
      <c r="BK8" s="514"/>
      <c r="BL8" s="514"/>
      <c r="BM8" s="102">
        <f t="shared" si="18"/>
        <v>0</v>
      </c>
      <c r="BN8" s="102"/>
      <c r="BO8" s="514"/>
      <c r="BP8" s="514"/>
      <c r="BQ8" s="102">
        <f t="shared" si="19"/>
        <v>0</v>
      </c>
      <c r="BR8" s="102"/>
      <c r="BS8" s="514"/>
      <c r="BT8" s="514"/>
      <c r="BU8" s="102">
        <f t="shared" si="20"/>
        <v>0</v>
      </c>
      <c r="BV8" s="102"/>
      <c r="BW8" s="514"/>
      <c r="BX8" s="514"/>
      <c r="BY8" s="105">
        <f t="shared" si="21"/>
        <v>0</v>
      </c>
      <c r="BZ8" s="57"/>
    </row>
    <row r="9" customHeight="1" spans="1:78">
      <c r="A9" s="113">
        <v>7</v>
      </c>
      <c r="B9" s="21" t="s">
        <v>10</v>
      </c>
      <c r="C9" s="24">
        <v>8</v>
      </c>
      <c r="D9" s="24">
        <v>30</v>
      </c>
      <c r="E9" s="483">
        <f t="shared" si="26"/>
        <v>80</v>
      </c>
      <c r="F9" s="18">
        <f t="shared" si="27"/>
        <v>101</v>
      </c>
      <c r="G9" s="19">
        <f t="shared" si="28"/>
        <v>-21</v>
      </c>
      <c r="H9" s="19">
        <f t="shared" si="29"/>
        <v>34</v>
      </c>
      <c r="I9" s="398">
        <f t="shared" si="22"/>
        <v>114</v>
      </c>
      <c r="J9" s="56">
        <f t="shared" si="23"/>
        <v>13</v>
      </c>
      <c r="K9" s="31">
        <v>4</v>
      </c>
      <c r="L9" s="39">
        <v>2</v>
      </c>
      <c r="M9" s="102">
        <f t="shared" si="25"/>
        <v>2</v>
      </c>
      <c r="N9" s="102">
        <v>0</v>
      </c>
      <c r="O9" s="151">
        <f t="shared" si="24"/>
        <v>4</v>
      </c>
      <c r="P9" s="31">
        <v>10</v>
      </c>
      <c r="Q9" s="39">
        <v>3</v>
      </c>
      <c r="R9" s="102">
        <f t="shared" si="1"/>
        <v>7</v>
      </c>
      <c r="S9" s="102">
        <v>0</v>
      </c>
      <c r="T9" s="151">
        <f t="shared" si="2"/>
        <v>10</v>
      </c>
      <c r="U9" s="31">
        <v>31</v>
      </c>
      <c r="V9" s="39">
        <v>32</v>
      </c>
      <c r="W9" s="102">
        <f t="shared" si="3"/>
        <v>-1</v>
      </c>
      <c r="X9" s="102">
        <v>1</v>
      </c>
      <c r="Y9" s="151">
        <f t="shared" si="4"/>
        <v>32</v>
      </c>
      <c r="Z9" s="31">
        <v>13</v>
      </c>
      <c r="AA9" s="39">
        <v>17</v>
      </c>
      <c r="AB9" s="102">
        <f t="shared" si="5"/>
        <v>-4</v>
      </c>
      <c r="AC9" s="102">
        <v>4</v>
      </c>
      <c r="AD9" s="151">
        <f t="shared" si="6"/>
        <v>17</v>
      </c>
      <c r="AE9" s="31">
        <v>10</v>
      </c>
      <c r="AF9" s="39">
        <v>16</v>
      </c>
      <c r="AG9" s="102">
        <f t="shared" si="7"/>
        <v>-6</v>
      </c>
      <c r="AH9" s="150">
        <v>6</v>
      </c>
      <c r="AI9" s="151">
        <f t="shared" si="8"/>
        <v>16</v>
      </c>
      <c r="AJ9" s="127">
        <v>7</v>
      </c>
      <c r="AK9" s="39">
        <v>24</v>
      </c>
      <c r="AL9" s="102">
        <f t="shared" si="9"/>
        <v>-17</v>
      </c>
      <c r="AM9" s="150">
        <v>17</v>
      </c>
      <c r="AN9" s="151">
        <f t="shared" si="10"/>
        <v>24</v>
      </c>
      <c r="AO9" s="31">
        <v>5</v>
      </c>
      <c r="AP9" s="39">
        <v>4</v>
      </c>
      <c r="AQ9" s="102">
        <f t="shared" si="11"/>
        <v>1</v>
      </c>
      <c r="AR9" s="57">
        <v>3</v>
      </c>
      <c r="AS9" s="55">
        <f t="shared" si="12"/>
        <v>8</v>
      </c>
      <c r="AT9" s="13">
        <v>0</v>
      </c>
      <c r="AU9" s="39">
        <v>3</v>
      </c>
      <c r="AV9" s="102">
        <f t="shared" si="13"/>
        <v>-3</v>
      </c>
      <c r="AW9" s="150">
        <v>3</v>
      </c>
      <c r="AX9" s="126">
        <f t="shared" si="14"/>
        <v>3</v>
      </c>
      <c r="AY9" s="272"/>
      <c r="AZ9" s="138"/>
      <c r="BA9" s="102">
        <f t="shared" si="15"/>
        <v>0</v>
      </c>
      <c r="BB9" s="102"/>
      <c r="BC9" s="138"/>
      <c r="BD9" s="138"/>
      <c r="BE9" s="102">
        <f t="shared" si="16"/>
        <v>0</v>
      </c>
      <c r="BF9" s="102"/>
      <c r="BG9" s="138"/>
      <c r="BH9" s="138"/>
      <c r="BI9" s="102">
        <f t="shared" si="17"/>
        <v>0</v>
      </c>
      <c r="BJ9" s="102"/>
      <c r="BK9" s="138"/>
      <c r="BL9" s="138"/>
      <c r="BM9" s="102">
        <f t="shared" si="18"/>
        <v>0</v>
      </c>
      <c r="BN9" s="102"/>
      <c r="BO9" s="138"/>
      <c r="BP9" s="138"/>
      <c r="BQ9" s="102">
        <f t="shared" si="19"/>
        <v>0</v>
      </c>
      <c r="BR9" s="102"/>
      <c r="BS9" s="138"/>
      <c r="BT9" s="138"/>
      <c r="BU9" s="102">
        <f t="shared" si="20"/>
        <v>0</v>
      </c>
      <c r="BV9" s="102"/>
      <c r="BW9" s="138"/>
      <c r="BX9" s="138"/>
      <c r="BY9" s="105">
        <f t="shared" si="21"/>
        <v>0</v>
      </c>
      <c r="BZ9" s="57"/>
    </row>
    <row r="10" customHeight="1" spans="1:78">
      <c r="A10" s="113">
        <v>8</v>
      </c>
      <c r="B10" s="28" t="s">
        <v>11</v>
      </c>
      <c r="C10" s="29">
        <v>20</v>
      </c>
      <c r="D10" s="29">
        <v>30</v>
      </c>
      <c r="E10" s="483">
        <f t="shared" si="26"/>
        <v>170</v>
      </c>
      <c r="F10" s="18">
        <f t="shared" si="27"/>
        <v>95</v>
      </c>
      <c r="G10" s="19">
        <f t="shared" si="28"/>
        <v>75</v>
      </c>
      <c r="H10" s="19">
        <f t="shared" si="29"/>
        <v>19</v>
      </c>
      <c r="I10" s="398">
        <f t="shared" si="22"/>
        <v>189</v>
      </c>
      <c r="J10" s="56">
        <f t="shared" si="23"/>
        <v>94</v>
      </c>
      <c r="K10" s="31">
        <v>0</v>
      </c>
      <c r="L10" s="39">
        <v>2</v>
      </c>
      <c r="M10" s="102">
        <f t="shared" si="25"/>
        <v>-2</v>
      </c>
      <c r="N10" s="150">
        <v>2</v>
      </c>
      <c r="O10" s="151">
        <f t="shared" si="24"/>
        <v>2</v>
      </c>
      <c r="P10" s="31">
        <v>0</v>
      </c>
      <c r="Q10" s="39">
        <v>3</v>
      </c>
      <c r="R10" s="102">
        <f t="shared" si="1"/>
        <v>-3</v>
      </c>
      <c r="S10" s="150">
        <v>3</v>
      </c>
      <c r="T10" s="151">
        <f t="shared" si="2"/>
        <v>3</v>
      </c>
      <c r="U10" s="31">
        <v>76</v>
      </c>
      <c r="V10" s="39">
        <v>29</v>
      </c>
      <c r="W10" s="102">
        <f t="shared" si="3"/>
        <v>47</v>
      </c>
      <c r="X10" s="102">
        <v>0</v>
      </c>
      <c r="Y10" s="151">
        <f t="shared" si="4"/>
        <v>76</v>
      </c>
      <c r="Z10" s="31">
        <v>20</v>
      </c>
      <c r="AA10" s="39">
        <v>12</v>
      </c>
      <c r="AB10" s="102">
        <f t="shared" si="5"/>
        <v>8</v>
      </c>
      <c r="AC10" s="102">
        <v>0</v>
      </c>
      <c r="AD10" s="151">
        <f t="shared" si="6"/>
        <v>20</v>
      </c>
      <c r="AE10" s="31">
        <v>44</v>
      </c>
      <c r="AF10" s="39">
        <v>19</v>
      </c>
      <c r="AG10" s="102">
        <f t="shared" si="7"/>
        <v>25</v>
      </c>
      <c r="AH10" s="150">
        <v>0</v>
      </c>
      <c r="AI10" s="151">
        <f t="shared" si="8"/>
        <v>44</v>
      </c>
      <c r="AJ10" s="31">
        <v>30</v>
      </c>
      <c r="AK10" s="39">
        <v>16</v>
      </c>
      <c r="AL10" s="102">
        <f t="shared" si="9"/>
        <v>14</v>
      </c>
      <c r="AM10" s="102">
        <v>0</v>
      </c>
      <c r="AN10" s="151">
        <f t="shared" si="10"/>
        <v>30</v>
      </c>
      <c r="AO10" s="31">
        <v>0</v>
      </c>
      <c r="AP10" s="39">
        <v>7</v>
      </c>
      <c r="AQ10" s="102">
        <f t="shared" si="11"/>
        <v>-7</v>
      </c>
      <c r="AR10" s="125">
        <v>7</v>
      </c>
      <c r="AS10" s="55">
        <f t="shared" si="12"/>
        <v>7</v>
      </c>
      <c r="AT10" s="13">
        <v>0</v>
      </c>
      <c r="AU10" s="39">
        <v>7</v>
      </c>
      <c r="AV10" s="102">
        <f t="shared" si="13"/>
        <v>-7</v>
      </c>
      <c r="AW10" s="150">
        <v>7</v>
      </c>
      <c r="AX10" s="126">
        <f t="shared" si="14"/>
        <v>7</v>
      </c>
      <c r="AY10" s="272"/>
      <c r="AZ10" s="138"/>
      <c r="BA10" s="102">
        <f t="shared" si="15"/>
        <v>0</v>
      </c>
      <c r="BB10" s="102"/>
      <c r="BC10" s="138"/>
      <c r="BD10" s="138"/>
      <c r="BE10" s="102">
        <f t="shared" si="16"/>
        <v>0</v>
      </c>
      <c r="BF10" s="102"/>
      <c r="BG10" s="138"/>
      <c r="BH10" s="138"/>
      <c r="BI10" s="102">
        <f t="shared" si="17"/>
        <v>0</v>
      </c>
      <c r="BJ10" s="102"/>
      <c r="BK10" s="138"/>
      <c r="BL10" s="138"/>
      <c r="BM10" s="102">
        <f t="shared" si="18"/>
        <v>0</v>
      </c>
      <c r="BN10" s="102"/>
      <c r="BO10" s="138"/>
      <c r="BP10" s="138"/>
      <c r="BQ10" s="102">
        <f t="shared" si="19"/>
        <v>0</v>
      </c>
      <c r="BR10" s="102"/>
      <c r="BS10" s="138"/>
      <c r="BT10" s="138"/>
      <c r="BU10" s="102">
        <f t="shared" si="20"/>
        <v>0</v>
      </c>
      <c r="BV10" s="102"/>
      <c r="BW10" s="138"/>
      <c r="BX10" s="138"/>
      <c r="BY10" s="105">
        <f t="shared" si="21"/>
        <v>0</v>
      </c>
      <c r="BZ10" s="57"/>
    </row>
    <row r="11" customHeight="1" spans="1:78">
      <c r="A11" s="205">
        <v>9</v>
      </c>
      <c r="B11" s="21" t="s">
        <v>12</v>
      </c>
      <c r="C11" s="24">
        <v>20</v>
      </c>
      <c r="D11" s="24">
        <v>30</v>
      </c>
      <c r="E11" s="483">
        <f t="shared" si="26"/>
        <v>128</v>
      </c>
      <c r="F11" s="18">
        <f t="shared" si="27"/>
        <v>391</v>
      </c>
      <c r="G11" s="19">
        <f t="shared" si="28"/>
        <v>-263</v>
      </c>
      <c r="H11" s="19">
        <f t="shared" si="29"/>
        <v>263</v>
      </c>
      <c r="I11" s="398">
        <f t="shared" si="22"/>
        <v>391</v>
      </c>
      <c r="J11" s="56">
        <f t="shared" si="23"/>
        <v>0</v>
      </c>
      <c r="K11" s="31">
        <v>20</v>
      </c>
      <c r="L11" s="39">
        <v>7</v>
      </c>
      <c r="M11" s="102">
        <f t="shared" si="25"/>
        <v>13</v>
      </c>
      <c r="N11" s="102">
        <v>0</v>
      </c>
      <c r="O11" s="151">
        <f t="shared" si="24"/>
        <v>20</v>
      </c>
      <c r="P11" s="31">
        <v>20</v>
      </c>
      <c r="Q11" s="39">
        <v>9</v>
      </c>
      <c r="R11" s="102">
        <f t="shared" si="1"/>
        <v>11</v>
      </c>
      <c r="S11" s="102">
        <v>0</v>
      </c>
      <c r="T11" s="151">
        <f t="shared" si="2"/>
        <v>20</v>
      </c>
      <c r="U11" s="31">
        <v>40</v>
      </c>
      <c r="V11" s="39">
        <v>110</v>
      </c>
      <c r="W11" s="102">
        <f t="shared" si="3"/>
        <v>-70</v>
      </c>
      <c r="X11" s="150">
        <v>70</v>
      </c>
      <c r="Y11" s="151">
        <f t="shared" si="4"/>
        <v>110</v>
      </c>
      <c r="Z11" s="31">
        <v>0</v>
      </c>
      <c r="AA11" s="39">
        <v>63</v>
      </c>
      <c r="AB11" s="102">
        <f t="shared" si="5"/>
        <v>-63</v>
      </c>
      <c r="AC11" s="150">
        <v>39</v>
      </c>
      <c r="AD11" s="151">
        <f t="shared" si="6"/>
        <v>39</v>
      </c>
      <c r="AE11" s="31">
        <v>12</v>
      </c>
      <c r="AF11" s="39">
        <v>100</v>
      </c>
      <c r="AG11" s="102">
        <f t="shared" si="7"/>
        <v>-88</v>
      </c>
      <c r="AH11" s="150">
        <v>88</v>
      </c>
      <c r="AI11" s="151">
        <f t="shared" si="8"/>
        <v>100</v>
      </c>
      <c r="AJ11" s="31">
        <v>36</v>
      </c>
      <c r="AK11" s="39">
        <v>78</v>
      </c>
      <c r="AL11" s="102">
        <f t="shared" si="9"/>
        <v>-42</v>
      </c>
      <c r="AM11" s="150">
        <v>42</v>
      </c>
      <c r="AN11" s="151">
        <f t="shared" si="10"/>
        <v>78</v>
      </c>
      <c r="AO11" s="31">
        <v>0</v>
      </c>
      <c r="AP11" s="39">
        <v>13</v>
      </c>
      <c r="AQ11" s="102">
        <f t="shared" si="11"/>
        <v>-13</v>
      </c>
      <c r="AR11" s="125">
        <v>13</v>
      </c>
      <c r="AS11" s="55">
        <f t="shared" si="12"/>
        <v>13</v>
      </c>
      <c r="AT11" s="13">
        <v>0</v>
      </c>
      <c r="AU11" s="39">
        <v>11</v>
      </c>
      <c r="AV11" s="102">
        <f t="shared" si="13"/>
        <v>-11</v>
      </c>
      <c r="AW11" s="150">
        <v>11</v>
      </c>
      <c r="AX11" s="126">
        <f t="shared" si="14"/>
        <v>11</v>
      </c>
      <c r="AY11" s="272"/>
      <c r="AZ11" s="138"/>
      <c r="BA11" s="102">
        <f t="shared" si="15"/>
        <v>0</v>
      </c>
      <c r="BB11" s="102"/>
      <c r="BC11" s="138"/>
      <c r="BD11" s="138"/>
      <c r="BE11" s="102">
        <f t="shared" si="16"/>
        <v>0</v>
      </c>
      <c r="BF11" s="102"/>
      <c r="BG11" s="138"/>
      <c r="BH11" s="138"/>
      <c r="BI11" s="102">
        <f t="shared" si="17"/>
        <v>0</v>
      </c>
      <c r="BJ11" s="102"/>
      <c r="BK11" s="138"/>
      <c r="BL11" s="138"/>
      <c r="BM11" s="102">
        <f t="shared" si="18"/>
        <v>0</v>
      </c>
      <c r="BN11" s="102"/>
      <c r="BO11" s="138"/>
      <c r="BP11" s="138"/>
      <c r="BQ11" s="102">
        <f t="shared" si="19"/>
        <v>0</v>
      </c>
      <c r="BR11" s="102"/>
      <c r="BS11" s="138"/>
      <c r="BT11" s="138"/>
      <c r="BU11" s="102">
        <f t="shared" si="20"/>
        <v>0</v>
      </c>
      <c r="BV11" s="102"/>
      <c r="BW11" s="138"/>
      <c r="BX11" s="138"/>
      <c r="BY11" s="105">
        <f t="shared" si="21"/>
        <v>0</v>
      </c>
      <c r="BZ11" s="57"/>
    </row>
    <row r="12" customHeight="1" spans="1:78">
      <c r="A12" s="13">
        <v>10</v>
      </c>
      <c r="B12" s="21" t="s">
        <v>13</v>
      </c>
      <c r="C12" s="15">
        <v>10</v>
      </c>
      <c r="D12" s="109">
        <v>50</v>
      </c>
      <c r="E12" s="483">
        <f t="shared" si="26"/>
        <v>0</v>
      </c>
      <c r="F12" s="18">
        <f t="shared" si="27"/>
        <v>11</v>
      </c>
      <c r="G12" s="19">
        <f t="shared" si="28"/>
        <v>-11</v>
      </c>
      <c r="H12" s="19">
        <f t="shared" si="29"/>
        <v>11</v>
      </c>
      <c r="I12" s="398">
        <f t="shared" si="22"/>
        <v>11</v>
      </c>
      <c r="J12" s="56">
        <f t="shared" si="23"/>
        <v>0</v>
      </c>
      <c r="K12" s="13">
        <v>0</v>
      </c>
      <c r="L12" s="266">
        <v>1</v>
      </c>
      <c r="M12" s="102">
        <f t="shared" si="25"/>
        <v>-1</v>
      </c>
      <c r="N12" s="150">
        <v>1</v>
      </c>
      <c r="O12" s="55">
        <f t="shared" si="24"/>
        <v>1</v>
      </c>
      <c r="P12" s="13">
        <v>0</v>
      </c>
      <c r="Q12" s="466">
        <v>1</v>
      </c>
      <c r="R12" s="102">
        <f t="shared" si="1"/>
        <v>-1</v>
      </c>
      <c r="S12" s="150">
        <v>1</v>
      </c>
      <c r="T12" s="151">
        <f t="shared" si="2"/>
        <v>1</v>
      </c>
      <c r="U12" s="13">
        <v>0</v>
      </c>
      <c r="V12" s="15">
        <v>3</v>
      </c>
      <c r="W12" s="102">
        <f t="shared" si="3"/>
        <v>-3</v>
      </c>
      <c r="X12" s="150">
        <v>3</v>
      </c>
      <c r="Y12" s="55">
        <f t="shared" si="4"/>
        <v>3</v>
      </c>
      <c r="Z12" s="13">
        <v>0</v>
      </c>
      <c r="AA12" s="266">
        <v>1</v>
      </c>
      <c r="AB12" s="102">
        <f t="shared" si="5"/>
        <v>-1</v>
      </c>
      <c r="AC12" s="150">
        <v>1</v>
      </c>
      <c r="AD12" s="55">
        <f t="shared" si="6"/>
        <v>1</v>
      </c>
      <c r="AE12" s="13">
        <v>0</v>
      </c>
      <c r="AF12" s="266">
        <v>1</v>
      </c>
      <c r="AG12" s="102">
        <f t="shared" si="7"/>
        <v>-1</v>
      </c>
      <c r="AH12" s="150">
        <v>1</v>
      </c>
      <c r="AI12" s="55">
        <f t="shared" si="8"/>
        <v>1</v>
      </c>
      <c r="AJ12" s="13">
        <v>0</v>
      </c>
      <c r="AK12" s="266">
        <v>2</v>
      </c>
      <c r="AL12" s="102">
        <f t="shared" si="9"/>
        <v>-2</v>
      </c>
      <c r="AM12" s="150">
        <v>2</v>
      </c>
      <c r="AN12" s="55">
        <f t="shared" si="10"/>
        <v>2</v>
      </c>
      <c r="AO12" s="13">
        <v>0</v>
      </c>
      <c r="AP12" s="266">
        <v>1</v>
      </c>
      <c r="AQ12" s="102">
        <f t="shared" si="11"/>
        <v>-1</v>
      </c>
      <c r="AR12" s="150">
        <v>1</v>
      </c>
      <c r="AS12" s="55">
        <f t="shared" si="12"/>
        <v>1</v>
      </c>
      <c r="AT12" s="13">
        <v>0</v>
      </c>
      <c r="AU12" s="266">
        <v>1</v>
      </c>
      <c r="AV12" s="102">
        <f t="shared" si="13"/>
        <v>-1</v>
      </c>
      <c r="AW12" s="150">
        <v>1</v>
      </c>
      <c r="AX12" s="126">
        <f t="shared" si="14"/>
        <v>1</v>
      </c>
      <c r="AY12" s="266"/>
      <c r="AZ12" s="100"/>
      <c r="BA12" s="102">
        <f t="shared" si="15"/>
        <v>0</v>
      </c>
      <c r="BB12" s="100"/>
      <c r="BC12" s="100"/>
      <c r="BD12" s="101"/>
      <c r="BE12" s="102">
        <f t="shared" si="16"/>
        <v>0</v>
      </c>
      <c r="BF12" s="102"/>
      <c r="BG12" s="102"/>
      <c r="BH12" s="102"/>
      <c r="BI12" s="102">
        <f t="shared" si="17"/>
        <v>0</v>
      </c>
      <c r="BJ12" s="102"/>
      <c r="BK12" s="102"/>
      <c r="BL12" s="102"/>
      <c r="BM12" s="102">
        <f t="shared" si="18"/>
        <v>0</v>
      </c>
      <c r="BN12" s="102"/>
      <c r="BO12" s="102"/>
      <c r="BP12" s="102"/>
      <c r="BQ12" s="102">
        <f t="shared" si="19"/>
        <v>0</v>
      </c>
      <c r="BR12" s="102"/>
      <c r="BS12" s="102"/>
      <c r="BT12" s="102"/>
      <c r="BU12" s="102">
        <f t="shared" si="20"/>
        <v>0</v>
      </c>
      <c r="BV12" s="102"/>
      <c r="BW12" s="102"/>
      <c r="BX12" s="102"/>
      <c r="BY12" s="102">
        <f t="shared" si="21"/>
        <v>0</v>
      </c>
      <c r="BZ12" s="57"/>
    </row>
    <row r="13" customHeight="1" spans="1:78">
      <c r="A13" s="508">
        <v>11</v>
      </c>
      <c r="B13" s="33" t="s">
        <v>14</v>
      </c>
      <c r="C13" s="710" t="s">
        <v>42</v>
      </c>
      <c r="D13" s="711" t="s">
        <v>42</v>
      </c>
      <c r="E13" s="483">
        <f t="shared" si="26"/>
        <v>449</v>
      </c>
      <c r="F13" s="18">
        <f t="shared" si="27"/>
        <v>0</v>
      </c>
      <c r="G13" s="19">
        <f t="shared" si="28"/>
        <v>449</v>
      </c>
      <c r="H13" s="19">
        <f t="shared" si="29"/>
        <v>47</v>
      </c>
      <c r="I13" s="398">
        <f t="shared" si="22"/>
        <v>496</v>
      </c>
      <c r="J13" s="56">
        <f t="shared" si="23"/>
        <v>496</v>
      </c>
      <c r="K13" s="31">
        <v>13</v>
      </c>
      <c r="L13" s="509">
        <v>0</v>
      </c>
      <c r="M13" s="102">
        <f t="shared" si="25"/>
        <v>13</v>
      </c>
      <c r="N13" s="102">
        <v>7</v>
      </c>
      <c r="O13" s="151">
        <f t="shared" si="24"/>
        <v>20</v>
      </c>
      <c r="P13" s="418">
        <v>15</v>
      </c>
      <c r="Q13" s="509">
        <v>0</v>
      </c>
      <c r="R13" s="102">
        <f t="shared" si="1"/>
        <v>15</v>
      </c>
      <c r="S13" s="102">
        <v>5</v>
      </c>
      <c r="T13" s="151">
        <f t="shared" si="2"/>
        <v>20</v>
      </c>
      <c r="U13" s="418">
        <v>163</v>
      </c>
      <c r="V13" s="509">
        <v>0</v>
      </c>
      <c r="W13" s="102">
        <f>U13-Q13</f>
        <v>163</v>
      </c>
      <c r="X13" s="102">
        <v>0</v>
      </c>
      <c r="Y13" s="151">
        <f t="shared" si="4"/>
        <v>163</v>
      </c>
      <c r="Z13" s="418">
        <v>50</v>
      </c>
      <c r="AA13" s="509">
        <v>0</v>
      </c>
      <c r="AB13" s="102">
        <f t="shared" si="5"/>
        <v>50</v>
      </c>
      <c r="AC13" s="102">
        <v>20</v>
      </c>
      <c r="AD13" s="151">
        <f t="shared" si="6"/>
        <v>70</v>
      </c>
      <c r="AE13" s="418">
        <v>59</v>
      </c>
      <c r="AF13" s="509">
        <v>0</v>
      </c>
      <c r="AG13" s="102">
        <f t="shared" si="7"/>
        <v>59</v>
      </c>
      <c r="AH13" s="102">
        <v>0</v>
      </c>
      <c r="AI13" s="151">
        <f t="shared" si="8"/>
        <v>59</v>
      </c>
      <c r="AJ13" s="418">
        <v>107</v>
      </c>
      <c r="AK13" s="509">
        <v>0</v>
      </c>
      <c r="AL13" s="102">
        <f t="shared" si="9"/>
        <v>107</v>
      </c>
      <c r="AM13" s="102">
        <v>0</v>
      </c>
      <c r="AN13" s="151">
        <f t="shared" si="10"/>
        <v>107</v>
      </c>
      <c r="AO13" s="418">
        <v>23</v>
      </c>
      <c r="AP13" s="509">
        <v>0</v>
      </c>
      <c r="AQ13" s="102">
        <v>23</v>
      </c>
      <c r="AR13" s="102">
        <v>7</v>
      </c>
      <c r="AS13" s="151">
        <f t="shared" si="12"/>
        <v>30</v>
      </c>
      <c r="AT13" s="418">
        <v>19</v>
      </c>
      <c r="AU13" s="509">
        <v>0</v>
      </c>
      <c r="AV13" s="102">
        <f t="shared" si="13"/>
        <v>19</v>
      </c>
      <c r="AW13" s="102">
        <v>8</v>
      </c>
      <c r="AX13" s="126">
        <f t="shared" si="14"/>
        <v>27</v>
      </c>
      <c r="AY13" s="511"/>
      <c r="AZ13" s="142"/>
      <c r="BA13" s="102">
        <f t="shared" si="15"/>
        <v>0</v>
      </c>
      <c r="BB13" s="100"/>
      <c r="BC13" s="142"/>
      <c r="BD13" s="142"/>
      <c r="BE13" s="102">
        <f t="shared" si="16"/>
        <v>0</v>
      </c>
      <c r="BF13" s="102"/>
      <c r="BG13" s="142"/>
      <c r="BH13" s="142"/>
      <c r="BI13" s="102">
        <f t="shared" si="17"/>
        <v>0</v>
      </c>
      <c r="BJ13" s="102"/>
      <c r="BK13" s="142"/>
      <c r="BL13" s="142"/>
      <c r="BM13" s="102">
        <f t="shared" si="18"/>
        <v>0</v>
      </c>
      <c r="BN13" s="102"/>
      <c r="BO13" s="142"/>
      <c r="BP13" s="142"/>
      <c r="BQ13" s="102">
        <f t="shared" si="19"/>
        <v>0</v>
      </c>
      <c r="BR13" s="102"/>
      <c r="BS13" s="142"/>
      <c r="BT13" s="142"/>
      <c r="BU13" s="102">
        <f t="shared" si="20"/>
        <v>0</v>
      </c>
      <c r="BV13" s="102"/>
      <c r="BW13" s="142"/>
      <c r="BX13" s="142"/>
      <c r="BY13" s="102">
        <f t="shared" si="21"/>
        <v>0</v>
      </c>
      <c r="BZ13" s="57"/>
    </row>
    <row r="14" customHeight="1" spans="1:78">
      <c r="A14" s="13">
        <v>12</v>
      </c>
      <c r="B14" s="34" t="s">
        <v>15</v>
      </c>
      <c r="C14" s="15">
        <v>8</v>
      </c>
      <c r="D14" s="109">
        <v>12</v>
      </c>
      <c r="E14" s="483">
        <f t="shared" ref="E14:E25" si="30">K14+P14+U14+Z14+AE14+AJ14+AO14+AT14+AY14+BC14+BG14+BK14+BO14+BS14+BW14</f>
        <v>30</v>
      </c>
      <c r="F14" s="18">
        <f t="shared" si="27"/>
        <v>26</v>
      </c>
      <c r="G14" s="35">
        <f t="shared" si="28"/>
        <v>4</v>
      </c>
      <c r="H14" s="19">
        <f t="shared" si="29"/>
        <v>0</v>
      </c>
      <c r="I14" s="398">
        <f t="shared" si="22"/>
        <v>30</v>
      </c>
      <c r="J14" s="56">
        <f t="shared" si="23"/>
        <v>4</v>
      </c>
      <c r="K14" s="13">
        <v>0</v>
      </c>
      <c r="L14" s="266">
        <v>1</v>
      </c>
      <c r="M14" s="102">
        <f t="shared" si="25"/>
        <v>-1</v>
      </c>
      <c r="N14" s="408">
        <v>0</v>
      </c>
      <c r="O14" s="55">
        <f t="shared" si="24"/>
        <v>0</v>
      </c>
      <c r="P14" s="13">
        <v>0</v>
      </c>
      <c r="Q14" s="466">
        <v>1</v>
      </c>
      <c r="R14" s="102">
        <f t="shared" si="1"/>
        <v>-1</v>
      </c>
      <c r="S14" s="275">
        <v>0</v>
      </c>
      <c r="T14" s="151">
        <f t="shared" si="2"/>
        <v>0</v>
      </c>
      <c r="U14" s="13">
        <v>30</v>
      </c>
      <c r="V14" s="15">
        <v>7</v>
      </c>
      <c r="W14" s="102">
        <f t="shared" ref="W14:W30" si="31">U14-V14</f>
        <v>23</v>
      </c>
      <c r="X14" s="408">
        <v>0</v>
      </c>
      <c r="Y14" s="55">
        <f t="shared" si="4"/>
        <v>30</v>
      </c>
      <c r="Z14" s="13">
        <v>0</v>
      </c>
      <c r="AA14" s="266">
        <v>4</v>
      </c>
      <c r="AB14" s="102">
        <f t="shared" si="5"/>
        <v>-4</v>
      </c>
      <c r="AC14" s="408">
        <v>0</v>
      </c>
      <c r="AD14" s="55">
        <f t="shared" si="6"/>
        <v>0</v>
      </c>
      <c r="AE14" s="13">
        <v>0</v>
      </c>
      <c r="AF14" s="266">
        <v>4</v>
      </c>
      <c r="AG14" s="102">
        <f t="shared" si="7"/>
        <v>-4</v>
      </c>
      <c r="AH14" s="408">
        <v>0</v>
      </c>
      <c r="AI14" s="55">
        <f t="shared" si="8"/>
        <v>0</v>
      </c>
      <c r="AJ14" s="13">
        <v>0</v>
      </c>
      <c r="AK14" s="266">
        <v>5</v>
      </c>
      <c r="AL14" s="102">
        <f t="shared" ref="AL14:AL30" si="32">AJ14-AK14</f>
        <v>-5</v>
      </c>
      <c r="AM14" s="408">
        <v>0</v>
      </c>
      <c r="AN14" s="55">
        <f t="shared" si="10"/>
        <v>0</v>
      </c>
      <c r="AO14" s="13">
        <v>0</v>
      </c>
      <c r="AP14" s="266">
        <v>2</v>
      </c>
      <c r="AQ14" s="102">
        <f t="shared" ref="AQ14:AQ30" si="33">AO14-AP14</f>
        <v>-2</v>
      </c>
      <c r="AR14" s="408">
        <v>0</v>
      </c>
      <c r="AS14" s="55">
        <f t="shared" si="12"/>
        <v>0</v>
      </c>
      <c r="AT14" s="13">
        <v>0</v>
      </c>
      <c r="AU14" s="266">
        <v>2</v>
      </c>
      <c r="AV14" s="102">
        <f t="shared" si="13"/>
        <v>-2</v>
      </c>
      <c r="AW14" s="128">
        <v>0</v>
      </c>
      <c r="AX14" s="126">
        <f t="shared" si="14"/>
        <v>0</v>
      </c>
      <c r="AY14" s="512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3"/>
      <c r="BV14" s="513"/>
      <c r="BW14" s="513"/>
      <c r="BX14" s="513"/>
      <c r="BY14" s="513"/>
      <c r="BZ14" s="513"/>
    </row>
    <row r="15" customHeight="1" spans="1:78">
      <c r="A15" s="508">
        <v>13</v>
      </c>
      <c r="B15" s="34" t="s">
        <v>16</v>
      </c>
      <c r="C15" s="117">
        <v>4</v>
      </c>
      <c r="D15" s="118">
        <v>6</v>
      </c>
      <c r="E15" s="483">
        <f t="shared" si="30"/>
        <v>10</v>
      </c>
      <c r="F15" s="18">
        <f t="shared" si="27"/>
        <v>0</v>
      </c>
      <c r="G15" s="35">
        <f t="shared" si="28"/>
        <v>10</v>
      </c>
      <c r="H15" s="19">
        <f t="shared" si="29"/>
        <v>0</v>
      </c>
      <c r="I15" s="398">
        <f t="shared" si="22"/>
        <v>10</v>
      </c>
      <c r="J15" s="56">
        <f t="shared" si="23"/>
        <v>10</v>
      </c>
      <c r="K15" s="26">
        <v>0</v>
      </c>
      <c r="L15" s="24">
        <v>0</v>
      </c>
      <c r="M15" s="102">
        <f t="shared" ref="M15:M30" si="34">K15-L15</f>
        <v>0</v>
      </c>
      <c r="N15" s="408">
        <v>0</v>
      </c>
      <c r="O15" s="55">
        <f t="shared" si="24"/>
        <v>0</v>
      </c>
      <c r="P15" s="13">
        <v>0</v>
      </c>
      <c r="Q15" s="466">
        <v>0</v>
      </c>
      <c r="R15" s="102">
        <f t="shared" ref="R15:R30" si="35">P15-Q15</f>
        <v>0</v>
      </c>
      <c r="S15" s="275">
        <v>0</v>
      </c>
      <c r="T15" s="151">
        <f t="shared" si="2"/>
        <v>0</v>
      </c>
      <c r="U15" s="13">
        <v>10</v>
      </c>
      <c r="V15" s="15">
        <v>0</v>
      </c>
      <c r="W15" s="102">
        <f t="shared" si="31"/>
        <v>10</v>
      </c>
      <c r="X15" s="408">
        <v>0</v>
      </c>
      <c r="Y15" s="55">
        <f t="shared" si="4"/>
        <v>10</v>
      </c>
      <c r="Z15" s="13">
        <v>0</v>
      </c>
      <c r="AA15" s="266">
        <v>0</v>
      </c>
      <c r="AB15" s="102">
        <f t="shared" si="5"/>
        <v>0</v>
      </c>
      <c r="AC15" s="408">
        <v>0</v>
      </c>
      <c r="AD15" s="55">
        <f t="shared" si="6"/>
        <v>0</v>
      </c>
      <c r="AE15" s="13">
        <v>0</v>
      </c>
      <c r="AF15" s="266">
        <v>0</v>
      </c>
      <c r="AG15" s="102">
        <f t="shared" si="7"/>
        <v>0</v>
      </c>
      <c r="AH15" s="408">
        <v>0</v>
      </c>
      <c r="AI15" s="55">
        <f t="shared" si="8"/>
        <v>0</v>
      </c>
      <c r="AJ15" s="13">
        <v>0</v>
      </c>
      <c r="AK15" s="266">
        <v>0</v>
      </c>
      <c r="AL15" s="102">
        <f t="shared" si="32"/>
        <v>0</v>
      </c>
      <c r="AM15" s="408">
        <v>0</v>
      </c>
      <c r="AN15" s="55">
        <f t="shared" si="10"/>
        <v>0</v>
      </c>
      <c r="AO15" s="13">
        <v>0</v>
      </c>
      <c r="AP15" s="266">
        <v>0</v>
      </c>
      <c r="AQ15" s="102">
        <f t="shared" si="33"/>
        <v>0</v>
      </c>
      <c r="AR15" s="408">
        <v>0</v>
      </c>
      <c r="AS15" s="55">
        <f t="shared" si="12"/>
        <v>0</v>
      </c>
      <c r="AT15" s="13">
        <v>0</v>
      </c>
      <c r="AU15" s="266">
        <v>0</v>
      </c>
      <c r="AV15" s="102">
        <f t="shared" si="13"/>
        <v>0</v>
      </c>
      <c r="AW15" s="128">
        <v>0</v>
      </c>
      <c r="AX15" s="126">
        <f t="shared" si="14"/>
        <v>0</v>
      </c>
      <c r="AY15" s="512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3"/>
      <c r="BT15" s="513"/>
      <c r="BU15" s="513"/>
      <c r="BV15" s="513"/>
      <c r="BW15" s="513"/>
      <c r="BX15" s="513"/>
      <c r="BY15" s="513"/>
      <c r="BZ15" s="513"/>
    </row>
    <row r="16" customHeight="1" spans="1:78">
      <c r="A16" s="13">
        <v>14</v>
      </c>
      <c r="B16" s="34" t="s">
        <v>17</v>
      </c>
      <c r="C16" s="24">
        <v>8</v>
      </c>
      <c r="D16" s="24">
        <v>12</v>
      </c>
      <c r="E16" s="483">
        <f t="shared" si="30"/>
        <v>56</v>
      </c>
      <c r="F16" s="18">
        <f t="shared" si="27"/>
        <v>28</v>
      </c>
      <c r="G16" s="35">
        <f t="shared" si="28"/>
        <v>28</v>
      </c>
      <c r="H16" s="19">
        <f t="shared" si="29"/>
        <v>0</v>
      </c>
      <c r="I16" s="398">
        <f t="shared" si="22"/>
        <v>56</v>
      </c>
      <c r="J16" s="56">
        <f t="shared" si="23"/>
        <v>28</v>
      </c>
      <c r="K16" s="13">
        <v>0</v>
      </c>
      <c r="L16" s="266">
        <v>1</v>
      </c>
      <c r="M16" s="102">
        <f t="shared" si="34"/>
        <v>-1</v>
      </c>
      <c r="N16" s="408">
        <v>0</v>
      </c>
      <c r="O16" s="55">
        <f t="shared" si="24"/>
        <v>0</v>
      </c>
      <c r="P16" s="13">
        <v>0</v>
      </c>
      <c r="Q16" s="466">
        <v>1</v>
      </c>
      <c r="R16" s="102">
        <f t="shared" si="35"/>
        <v>-1</v>
      </c>
      <c r="S16" s="275">
        <v>0</v>
      </c>
      <c r="T16" s="151">
        <f t="shared" si="2"/>
        <v>0</v>
      </c>
      <c r="U16" s="13">
        <v>28</v>
      </c>
      <c r="V16" s="15">
        <v>8</v>
      </c>
      <c r="W16" s="102">
        <f t="shared" si="31"/>
        <v>20</v>
      </c>
      <c r="X16" s="408">
        <v>0</v>
      </c>
      <c r="Y16" s="55">
        <f t="shared" si="4"/>
        <v>28</v>
      </c>
      <c r="Z16" s="13">
        <v>28</v>
      </c>
      <c r="AA16" s="266">
        <v>4</v>
      </c>
      <c r="AB16" s="102">
        <f t="shared" si="5"/>
        <v>24</v>
      </c>
      <c r="AC16" s="408">
        <v>0</v>
      </c>
      <c r="AD16" s="55">
        <f t="shared" si="6"/>
        <v>28</v>
      </c>
      <c r="AE16" s="13">
        <v>0</v>
      </c>
      <c r="AF16" s="266">
        <v>5</v>
      </c>
      <c r="AG16" s="102">
        <f t="shared" si="7"/>
        <v>-5</v>
      </c>
      <c r="AH16" s="408">
        <v>0</v>
      </c>
      <c r="AI16" s="55">
        <f t="shared" si="8"/>
        <v>0</v>
      </c>
      <c r="AJ16" s="13">
        <v>0</v>
      </c>
      <c r="AK16" s="266">
        <v>5</v>
      </c>
      <c r="AL16" s="102">
        <f t="shared" si="32"/>
        <v>-5</v>
      </c>
      <c r="AM16" s="408">
        <v>0</v>
      </c>
      <c r="AN16" s="55">
        <f t="shared" si="10"/>
        <v>0</v>
      </c>
      <c r="AO16" s="13">
        <v>0</v>
      </c>
      <c r="AP16" s="266">
        <v>2</v>
      </c>
      <c r="AQ16" s="102">
        <f t="shared" si="33"/>
        <v>-2</v>
      </c>
      <c r="AR16" s="408">
        <v>0</v>
      </c>
      <c r="AS16" s="55">
        <f t="shared" si="12"/>
        <v>0</v>
      </c>
      <c r="AT16" s="13">
        <v>0</v>
      </c>
      <c r="AU16" s="266">
        <v>2</v>
      </c>
      <c r="AV16" s="102">
        <f t="shared" si="13"/>
        <v>-2</v>
      </c>
      <c r="AW16" s="128">
        <v>0</v>
      </c>
      <c r="AX16" s="126">
        <f t="shared" si="14"/>
        <v>0</v>
      </c>
      <c r="AY16" s="512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3"/>
      <c r="BM16" s="513"/>
      <c r="BN16" s="513"/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</row>
    <row r="17" customHeight="1" spans="1:78">
      <c r="A17" s="508">
        <v>15</v>
      </c>
      <c r="B17" s="34" t="s">
        <v>18</v>
      </c>
      <c r="C17" s="24">
        <v>8</v>
      </c>
      <c r="D17" s="24">
        <v>20</v>
      </c>
      <c r="E17" s="483">
        <f t="shared" si="30"/>
        <v>38</v>
      </c>
      <c r="F17" s="18">
        <f t="shared" si="27"/>
        <v>147</v>
      </c>
      <c r="G17" s="35">
        <f t="shared" si="28"/>
        <v>-109</v>
      </c>
      <c r="H17" s="19">
        <f t="shared" si="29"/>
        <v>109</v>
      </c>
      <c r="I17" s="398">
        <f t="shared" si="22"/>
        <v>147</v>
      </c>
      <c r="J17" s="56">
        <f t="shared" si="23"/>
        <v>0</v>
      </c>
      <c r="K17" s="26">
        <v>0</v>
      </c>
      <c r="L17" s="266">
        <v>3</v>
      </c>
      <c r="M17" s="102">
        <f t="shared" si="34"/>
        <v>-3</v>
      </c>
      <c r="N17" s="400">
        <v>3</v>
      </c>
      <c r="O17" s="55">
        <f t="shared" si="24"/>
        <v>3</v>
      </c>
      <c r="P17" s="13">
        <v>0</v>
      </c>
      <c r="Q17" s="466">
        <v>3</v>
      </c>
      <c r="R17" s="102">
        <f t="shared" si="35"/>
        <v>-3</v>
      </c>
      <c r="S17" s="150">
        <v>3</v>
      </c>
      <c r="T17" s="151">
        <f t="shared" si="2"/>
        <v>3</v>
      </c>
      <c r="U17" s="13">
        <v>23</v>
      </c>
      <c r="V17" s="15">
        <v>43</v>
      </c>
      <c r="W17" s="102">
        <f t="shared" si="31"/>
        <v>-20</v>
      </c>
      <c r="X17" s="400">
        <v>20</v>
      </c>
      <c r="Y17" s="55">
        <f t="shared" si="4"/>
        <v>43</v>
      </c>
      <c r="Z17" s="13">
        <v>0</v>
      </c>
      <c r="AA17" s="266">
        <v>12</v>
      </c>
      <c r="AB17" s="102">
        <f t="shared" si="5"/>
        <v>-12</v>
      </c>
      <c r="AC17" s="400">
        <v>12</v>
      </c>
      <c r="AD17" s="55">
        <f t="shared" si="6"/>
        <v>12</v>
      </c>
      <c r="AE17" s="13">
        <v>0</v>
      </c>
      <c r="AF17" s="266">
        <v>51</v>
      </c>
      <c r="AG17" s="102">
        <f t="shared" si="7"/>
        <v>-51</v>
      </c>
      <c r="AH17" s="400">
        <v>51</v>
      </c>
      <c r="AI17" s="55">
        <f t="shared" si="8"/>
        <v>51</v>
      </c>
      <c r="AJ17" s="13">
        <v>15</v>
      </c>
      <c r="AK17" s="266">
        <v>26</v>
      </c>
      <c r="AL17" s="102">
        <f t="shared" si="32"/>
        <v>-11</v>
      </c>
      <c r="AM17" s="400">
        <v>11</v>
      </c>
      <c r="AN17" s="55">
        <f t="shared" si="10"/>
        <v>26</v>
      </c>
      <c r="AO17" s="13">
        <v>0</v>
      </c>
      <c r="AP17" s="266">
        <v>5</v>
      </c>
      <c r="AQ17" s="102">
        <f t="shared" si="33"/>
        <v>-5</v>
      </c>
      <c r="AR17" s="400">
        <v>5</v>
      </c>
      <c r="AS17" s="55">
        <f t="shared" si="12"/>
        <v>5</v>
      </c>
      <c r="AT17" s="13">
        <v>0</v>
      </c>
      <c r="AU17" s="266">
        <v>4</v>
      </c>
      <c r="AV17" s="102">
        <f t="shared" si="13"/>
        <v>-4</v>
      </c>
      <c r="AW17" s="400">
        <v>4</v>
      </c>
      <c r="AX17" s="126">
        <f t="shared" si="14"/>
        <v>4</v>
      </c>
      <c r="AY17" s="507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3"/>
      <c r="BM17" s="513"/>
      <c r="BN17" s="513"/>
      <c r="BO17" s="513"/>
      <c r="BP17" s="513"/>
      <c r="BQ17" s="513"/>
      <c r="BR17" s="513"/>
      <c r="BS17" s="513"/>
      <c r="BT17" s="513"/>
      <c r="BU17" s="513"/>
      <c r="BV17" s="513"/>
      <c r="BW17" s="513"/>
      <c r="BX17" s="513"/>
      <c r="BY17" s="513"/>
      <c r="BZ17" s="513"/>
    </row>
    <row r="18" ht="76.95" customHeight="1" spans="1:78">
      <c r="A18" s="13">
        <v>16</v>
      </c>
      <c r="B18" s="34" t="s">
        <v>19</v>
      </c>
      <c r="C18" s="24">
        <v>8</v>
      </c>
      <c r="D18" s="24">
        <v>30</v>
      </c>
      <c r="E18" s="483">
        <f t="shared" si="30"/>
        <v>47</v>
      </c>
      <c r="F18" s="18">
        <f t="shared" si="27"/>
        <v>111</v>
      </c>
      <c r="G18" s="35">
        <f t="shared" si="28"/>
        <v>-64</v>
      </c>
      <c r="H18" s="19">
        <f t="shared" si="29"/>
        <v>64</v>
      </c>
      <c r="I18" s="398">
        <f t="shared" si="22"/>
        <v>111</v>
      </c>
      <c r="J18" s="56">
        <f t="shared" si="23"/>
        <v>0</v>
      </c>
      <c r="K18" s="66">
        <v>0</v>
      </c>
      <c r="L18" s="209">
        <v>2</v>
      </c>
      <c r="M18" s="102">
        <f t="shared" si="34"/>
        <v>-2</v>
      </c>
      <c r="N18" s="150">
        <v>2</v>
      </c>
      <c r="O18" s="151">
        <f t="shared" si="24"/>
        <v>2</v>
      </c>
      <c r="P18" s="66">
        <v>0</v>
      </c>
      <c r="Q18" s="209">
        <v>3</v>
      </c>
      <c r="R18" s="102">
        <f t="shared" si="35"/>
        <v>-3</v>
      </c>
      <c r="S18" s="150">
        <v>3</v>
      </c>
      <c r="T18" s="151">
        <f t="shared" si="2"/>
        <v>3</v>
      </c>
      <c r="U18" s="66">
        <v>20</v>
      </c>
      <c r="V18" s="209">
        <v>37</v>
      </c>
      <c r="W18" s="102">
        <f t="shared" si="31"/>
        <v>-17</v>
      </c>
      <c r="X18" s="150">
        <v>17</v>
      </c>
      <c r="Y18" s="151">
        <f t="shared" si="4"/>
        <v>37</v>
      </c>
      <c r="Z18" s="66">
        <v>0</v>
      </c>
      <c r="AA18" s="209">
        <v>12</v>
      </c>
      <c r="AB18" s="102">
        <f t="shared" si="5"/>
        <v>-12</v>
      </c>
      <c r="AC18" s="150">
        <v>12</v>
      </c>
      <c r="AD18" s="151">
        <f t="shared" si="6"/>
        <v>12</v>
      </c>
      <c r="AE18" s="66">
        <v>12</v>
      </c>
      <c r="AF18" s="209">
        <v>28</v>
      </c>
      <c r="AG18" s="102">
        <f t="shared" si="7"/>
        <v>-16</v>
      </c>
      <c r="AH18" s="150">
        <v>16</v>
      </c>
      <c r="AI18" s="151">
        <f t="shared" si="8"/>
        <v>28</v>
      </c>
      <c r="AJ18" s="66">
        <v>15</v>
      </c>
      <c r="AK18" s="209">
        <v>20</v>
      </c>
      <c r="AL18" s="102">
        <f t="shared" si="32"/>
        <v>-5</v>
      </c>
      <c r="AM18" s="150">
        <v>5</v>
      </c>
      <c r="AN18" s="151">
        <f t="shared" si="10"/>
        <v>20</v>
      </c>
      <c r="AO18" s="66">
        <v>0</v>
      </c>
      <c r="AP18" s="209">
        <v>5</v>
      </c>
      <c r="AQ18" s="102">
        <f t="shared" si="33"/>
        <v>-5</v>
      </c>
      <c r="AR18" s="150">
        <v>5</v>
      </c>
      <c r="AS18" s="55">
        <f t="shared" si="12"/>
        <v>5</v>
      </c>
      <c r="AT18" s="13">
        <v>0</v>
      </c>
      <c r="AU18" s="209">
        <v>4</v>
      </c>
      <c r="AV18" s="102">
        <f t="shared" si="13"/>
        <v>-4</v>
      </c>
      <c r="AW18" s="150">
        <v>4</v>
      </c>
      <c r="AX18" s="126">
        <f t="shared" si="14"/>
        <v>4</v>
      </c>
      <c r="AY18" s="507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3"/>
      <c r="BW18" s="513"/>
      <c r="BX18" s="513"/>
      <c r="BY18" s="513"/>
      <c r="BZ18" s="513"/>
    </row>
    <row r="19" customHeight="1" spans="1:78">
      <c r="A19" s="508">
        <v>17</v>
      </c>
      <c r="B19" s="34" t="s">
        <v>20</v>
      </c>
      <c r="C19" s="24">
        <v>8</v>
      </c>
      <c r="D19" s="24">
        <v>30</v>
      </c>
      <c r="E19" s="483">
        <f t="shared" si="30"/>
        <v>28</v>
      </c>
      <c r="F19" s="18">
        <f t="shared" si="27"/>
        <v>365</v>
      </c>
      <c r="G19" s="35">
        <f t="shared" si="28"/>
        <v>-337</v>
      </c>
      <c r="H19" s="19">
        <f t="shared" si="29"/>
        <v>337</v>
      </c>
      <c r="I19" s="398">
        <f t="shared" si="22"/>
        <v>365</v>
      </c>
      <c r="J19" s="56">
        <f t="shared" si="23"/>
        <v>0</v>
      </c>
      <c r="K19" s="66">
        <v>0</v>
      </c>
      <c r="L19" s="209">
        <v>5</v>
      </c>
      <c r="M19" s="102">
        <f t="shared" si="34"/>
        <v>-5</v>
      </c>
      <c r="N19" s="150">
        <v>5</v>
      </c>
      <c r="O19" s="151">
        <f t="shared" si="24"/>
        <v>5</v>
      </c>
      <c r="P19" s="66">
        <v>0</v>
      </c>
      <c r="Q19" s="209">
        <v>12</v>
      </c>
      <c r="R19" s="102">
        <f t="shared" si="35"/>
        <v>-12</v>
      </c>
      <c r="S19" s="150">
        <v>12</v>
      </c>
      <c r="T19" s="151">
        <f t="shared" si="2"/>
        <v>12</v>
      </c>
      <c r="U19" s="66">
        <v>16</v>
      </c>
      <c r="V19" s="209">
        <v>51</v>
      </c>
      <c r="W19" s="102">
        <f t="shared" si="31"/>
        <v>-35</v>
      </c>
      <c r="X19" s="150">
        <v>35</v>
      </c>
      <c r="Y19" s="151">
        <f t="shared" si="4"/>
        <v>51</v>
      </c>
      <c r="Z19" s="66">
        <v>6</v>
      </c>
      <c r="AA19" s="209">
        <v>48</v>
      </c>
      <c r="AB19" s="102">
        <f t="shared" si="5"/>
        <v>-42</v>
      </c>
      <c r="AC19" s="150">
        <v>42</v>
      </c>
      <c r="AD19" s="151">
        <f t="shared" si="6"/>
        <v>48</v>
      </c>
      <c r="AE19" s="66">
        <v>0</v>
      </c>
      <c r="AF19" s="209">
        <v>130</v>
      </c>
      <c r="AG19" s="102">
        <f t="shared" si="7"/>
        <v>-130</v>
      </c>
      <c r="AH19" s="150">
        <v>130</v>
      </c>
      <c r="AI19" s="151">
        <f t="shared" si="8"/>
        <v>130</v>
      </c>
      <c r="AJ19" s="66">
        <v>6</v>
      </c>
      <c r="AK19" s="209">
        <v>85</v>
      </c>
      <c r="AL19" s="102">
        <f t="shared" si="32"/>
        <v>-79</v>
      </c>
      <c r="AM19" s="150">
        <v>79</v>
      </c>
      <c r="AN19" s="151">
        <f t="shared" si="10"/>
        <v>85</v>
      </c>
      <c r="AO19" s="66">
        <v>0</v>
      </c>
      <c r="AP19" s="209">
        <v>16</v>
      </c>
      <c r="AQ19" s="102">
        <f t="shared" si="33"/>
        <v>-16</v>
      </c>
      <c r="AR19" s="150">
        <v>16</v>
      </c>
      <c r="AS19" s="55">
        <f t="shared" si="12"/>
        <v>16</v>
      </c>
      <c r="AT19" s="13">
        <v>0</v>
      </c>
      <c r="AU19" s="209">
        <v>18</v>
      </c>
      <c r="AV19" s="102">
        <f t="shared" si="13"/>
        <v>-18</v>
      </c>
      <c r="AW19" s="150">
        <v>18</v>
      </c>
      <c r="AX19" s="126">
        <f t="shared" si="14"/>
        <v>18</v>
      </c>
      <c r="AY19" s="507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3"/>
      <c r="BQ19" s="513"/>
      <c r="BR19" s="513"/>
      <c r="BS19" s="513"/>
      <c r="BT19" s="513"/>
      <c r="BU19" s="513"/>
      <c r="BV19" s="513"/>
      <c r="BW19" s="513"/>
      <c r="BX19" s="513"/>
      <c r="BY19" s="513"/>
      <c r="BZ19" s="513"/>
    </row>
    <row r="20" customHeight="1" spans="1:78">
      <c r="A20" s="13">
        <v>18</v>
      </c>
      <c r="B20" s="34" t="s">
        <v>21</v>
      </c>
      <c r="C20" s="24">
        <v>8</v>
      </c>
      <c r="D20" s="24">
        <v>20</v>
      </c>
      <c r="E20" s="483">
        <f t="shared" si="30"/>
        <v>20</v>
      </c>
      <c r="F20" s="18">
        <f t="shared" si="27"/>
        <v>53</v>
      </c>
      <c r="G20" s="35">
        <f t="shared" si="28"/>
        <v>-33</v>
      </c>
      <c r="H20" s="19">
        <f t="shared" si="29"/>
        <v>33</v>
      </c>
      <c r="I20" s="398">
        <f t="shared" si="22"/>
        <v>53</v>
      </c>
      <c r="J20" s="56">
        <f t="shared" si="23"/>
        <v>0</v>
      </c>
      <c r="K20" s="31">
        <v>0</v>
      </c>
      <c r="L20" s="463">
        <v>1</v>
      </c>
      <c r="M20" s="102">
        <f t="shared" si="34"/>
        <v>-1</v>
      </c>
      <c r="N20" s="150">
        <v>14</v>
      </c>
      <c r="O20" s="151">
        <f t="shared" si="24"/>
        <v>14</v>
      </c>
      <c r="P20" s="31">
        <v>0</v>
      </c>
      <c r="Q20" s="39">
        <v>2</v>
      </c>
      <c r="R20" s="102">
        <f t="shared" si="35"/>
        <v>-2</v>
      </c>
      <c r="S20" s="275">
        <v>0</v>
      </c>
      <c r="T20" s="151">
        <f t="shared" si="2"/>
        <v>0</v>
      </c>
      <c r="U20" s="31">
        <v>8</v>
      </c>
      <c r="V20" s="39">
        <v>15</v>
      </c>
      <c r="W20" s="102">
        <f t="shared" si="31"/>
        <v>-7</v>
      </c>
      <c r="X20" s="275">
        <v>15</v>
      </c>
      <c r="Y20" s="151">
        <f t="shared" si="4"/>
        <v>23</v>
      </c>
      <c r="Z20" s="31">
        <v>0</v>
      </c>
      <c r="AA20" s="39">
        <v>5</v>
      </c>
      <c r="AB20" s="102">
        <f t="shared" si="5"/>
        <v>-5</v>
      </c>
      <c r="AC20" s="275">
        <v>0</v>
      </c>
      <c r="AD20" s="151">
        <f t="shared" si="6"/>
        <v>0</v>
      </c>
      <c r="AE20" s="31">
        <v>0</v>
      </c>
      <c r="AF20" s="39">
        <v>10</v>
      </c>
      <c r="AG20" s="102">
        <f t="shared" si="7"/>
        <v>-10</v>
      </c>
      <c r="AH20" s="275">
        <v>0</v>
      </c>
      <c r="AI20" s="151">
        <f t="shared" si="8"/>
        <v>0</v>
      </c>
      <c r="AJ20" s="31">
        <v>12</v>
      </c>
      <c r="AK20" s="39">
        <v>16</v>
      </c>
      <c r="AL20" s="102">
        <f t="shared" si="32"/>
        <v>-4</v>
      </c>
      <c r="AM20" s="275">
        <v>4</v>
      </c>
      <c r="AN20" s="151">
        <f t="shared" si="10"/>
        <v>16</v>
      </c>
      <c r="AO20" s="31">
        <v>0</v>
      </c>
      <c r="AP20" s="39">
        <v>2</v>
      </c>
      <c r="AQ20" s="102">
        <f t="shared" si="33"/>
        <v>-2</v>
      </c>
      <c r="AR20" s="275">
        <v>0</v>
      </c>
      <c r="AS20" s="55">
        <f t="shared" si="12"/>
        <v>0</v>
      </c>
      <c r="AT20" s="13">
        <v>0</v>
      </c>
      <c r="AU20" s="39">
        <v>2</v>
      </c>
      <c r="AV20" s="102">
        <f t="shared" si="13"/>
        <v>-2</v>
      </c>
      <c r="AW20" s="275">
        <v>0</v>
      </c>
      <c r="AX20" s="126">
        <f t="shared" si="14"/>
        <v>0</v>
      </c>
      <c r="AY20" s="507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</row>
    <row r="21" customHeight="1" spans="1:78">
      <c r="A21" s="508">
        <v>19</v>
      </c>
      <c r="B21" s="34" t="s">
        <v>22</v>
      </c>
      <c r="C21" s="29">
        <v>8</v>
      </c>
      <c r="D21" s="29">
        <v>30</v>
      </c>
      <c r="E21" s="483">
        <f t="shared" si="30"/>
        <v>0</v>
      </c>
      <c r="F21" s="18">
        <f t="shared" si="27"/>
        <v>26</v>
      </c>
      <c r="G21" s="35">
        <f t="shared" si="28"/>
        <v>-26</v>
      </c>
      <c r="H21" s="19">
        <f t="shared" si="29"/>
        <v>26</v>
      </c>
      <c r="I21" s="398">
        <f t="shared" si="22"/>
        <v>26</v>
      </c>
      <c r="J21" s="56">
        <f t="shared" si="23"/>
        <v>0</v>
      </c>
      <c r="K21" s="31">
        <v>0</v>
      </c>
      <c r="L21" s="39">
        <v>1</v>
      </c>
      <c r="M21" s="57">
        <f t="shared" si="34"/>
        <v>-1</v>
      </c>
      <c r="N21" s="125">
        <v>1</v>
      </c>
      <c r="O21" s="126">
        <f t="shared" si="24"/>
        <v>1</v>
      </c>
      <c r="P21" s="31">
        <v>0</v>
      </c>
      <c r="Q21" s="39">
        <v>1</v>
      </c>
      <c r="R21" s="57">
        <f t="shared" si="35"/>
        <v>-1</v>
      </c>
      <c r="S21" s="125">
        <v>1</v>
      </c>
      <c r="T21" s="126">
        <f t="shared" si="2"/>
        <v>1</v>
      </c>
      <c r="U21" s="31">
        <v>0</v>
      </c>
      <c r="V21" s="39">
        <v>7</v>
      </c>
      <c r="W21" s="57">
        <f t="shared" si="31"/>
        <v>-7</v>
      </c>
      <c r="X21" s="125">
        <v>7</v>
      </c>
      <c r="Y21" s="126">
        <f t="shared" si="4"/>
        <v>7</v>
      </c>
      <c r="Z21" s="31">
        <v>0</v>
      </c>
      <c r="AA21" s="39">
        <v>1</v>
      </c>
      <c r="AB21" s="57">
        <f t="shared" si="5"/>
        <v>-1</v>
      </c>
      <c r="AC21" s="125">
        <v>1</v>
      </c>
      <c r="AD21" s="126">
        <f t="shared" si="6"/>
        <v>1</v>
      </c>
      <c r="AE21" s="31">
        <v>0</v>
      </c>
      <c r="AF21" s="39">
        <v>6</v>
      </c>
      <c r="AG21" s="57">
        <f t="shared" si="7"/>
        <v>-6</v>
      </c>
      <c r="AH21" s="125">
        <v>6</v>
      </c>
      <c r="AI21" s="126">
        <f t="shared" si="8"/>
        <v>6</v>
      </c>
      <c r="AJ21" s="31">
        <v>0</v>
      </c>
      <c r="AK21" s="39">
        <v>6</v>
      </c>
      <c r="AL21" s="57">
        <f t="shared" si="32"/>
        <v>-6</v>
      </c>
      <c r="AM21" s="125">
        <v>6</v>
      </c>
      <c r="AN21" s="126">
        <f t="shared" si="10"/>
        <v>6</v>
      </c>
      <c r="AO21" s="31">
        <v>0</v>
      </c>
      <c r="AP21" s="39">
        <v>2</v>
      </c>
      <c r="AQ21" s="57">
        <f t="shared" si="33"/>
        <v>-2</v>
      </c>
      <c r="AR21" s="125">
        <v>2</v>
      </c>
      <c r="AS21" s="55">
        <f t="shared" si="12"/>
        <v>2</v>
      </c>
      <c r="AT21" s="13">
        <v>0</v>
      </c>
      <c r="AU21" s="39">
        <v>2</v>
      </c>
      <c r="AV21" s="57">
        <f t="shared" si="13"/>
        <v>-2</v>
      </c>
      <c r="AW21" s="125">
        <v>2</v>
      </c>
      <c r="AX21" s="126">
        <f t="shared" si="14"/>
        <v>2</v>
      </c>
      <c r="AY21" s="507"/>
      <c r="AZ21" s="513"/>
      <c r="BA21" s="513"/>
      <c r="BB21" s="513"/>
      <c r="BC21" s="513"/>
      <c r="BD21" s="513"/>
      <c r="BE21" s="513"/>
      <c r="BF21" s="513"/>
      <c r="BG21" s="513"/>
      <c r="BH21" s="513"/>
      <c r="BI21" s="513"/>
      <c r="BJ21" s="513"/>
      <c r="BK21" s="513"/>
      <c r="BL21" s="513"/>
      <c r="BM21" s="513"/>
      <c r="BN21" s="513"/>
      <c r="BO21" s="513"/>
      <c r="BP21" s="513"/>
      <c r="BQ21" s="513"/>
      <c r="BR21" s="513"/>
      <c r="BS21" s="513"/>
      <c r="BT21" s="513"/>
      <c r="BU21" s="513"/>
      <c r="BV21" s="513"/>
      <c r="BW21" s="513"/>
      <c r="BX21" s="513"/>
      <c r="BY21" s="513"/>
      <c r="BZ21" s="513"/>
    </row>
    <row r="22" customHeight="1" spans="1:78">
      <c r="A22" s="13">
        <v>20</v>
      </c>
      <c r="B22" s="38" t="s">
        <v>23</v>
      </c>
      <c r="C22" s="39">
        <v>15</v>
      </c>
      <c r="D22" s="121">
        <v>120</v>
      </c>
      <c r="E22" s="483">
        <f t="shared" si="30"/>
        <v>143</v>
      </c>
      <c r="F22" s="18">
        <f t="shared" si="27"/>
        <v>177</v>
      </c>
      <c r="G22" s="35">
        <f t="shared" si="28"/>
        <v>-34</v>
      </c>
      <c r="H22" s="19">
        <f t="shared" si="29"/>
        <v>34</v>
      </c>
      <c r="I22" s="398">
        <f t="shared" si="22"/>
        <v>177</v>
      </c>
      <c r="J22" s="56">
        <f t="shared" si="23"/>
        <v>0</v>
      </c>
      <c r="K22" s="444">
        <v>30</v>
      </c>
      <c r="L22" s="464">
        <v>8</v>
      </c>
      <c r="M22" s="57">
        <f t="shared" si="34"/>
        <v>22</v>
      </c>
      <c r="N22" s="125">
        <v>0</v>
      </c>
      <c r="O22" s="126">
        <f t="shared" si="24"/>
        <v>30</v>
      </c>
      <c r="P22" s="31">
        <v>15</v>
      </c>
      <c r="Q22" s="39">
        <v>5</v>
      </c>
      <c r="R22" s="57">
        <f t="shared" si="35"/>
        <v>10</v>
      </c>
      <c r="S22" s="125">
        <v>0</v>
      </c>
      <c r="T22" s="126">
        <f t="shared" si="2"/>
        <v>15</v>
      </c>
      <c r="U22" s="31">
        <v>30</v>
      </c>
      <c r="V22" s="39">
        <v>56</v>
      </c>
      <c r="W22" s="57">
        <f t="shared" si="31"/>
        <v>-26</v>
      </c>
      <c r="X22" s="128">
        <v>0</v>
      </c>
      <c r="Y22" s="126">
        <f t="shared" si="4"/>
        <v>30</v>
      </c>
      <c r="Z22" s="31">
        <v>0</v>
      </c>
      <c r="AA22" s="39">
        <v>23</v>
      </c>
      <c r="AB22" s="57">
        <f t="shared" si="5"/>
        <v>-23</v>
      </c>
      <c r="AC22" s="125">
        <v>15</v>
      </c>
      <c r="AD22" s="126">
        <f t="shared" si="6"/>
        <v>15</v>
      </c>
      <c r="AE22" s="31">
        <v>0</v>
      </c>
      <c r="AF22" s="39">
        <v>26</v>
      </c>
      <c r="AG22" s="57">
        <f t="shared" si="7"/>
        <v>-26</v>
      </c>
      <c r="AH22" s="128">
        <v>0</v>
      </c>
      <c r="AI22" s="126">
        <f t="shared" si="8"/>
        <v>0</v>
      </c>
      <c r="AJ22" s="31">
        <v>28</v>
      </c>
      <c r="AK22" s="39">
        <v>47</v>
      </c>
      <c r="AL22" s="57">
        <f t="shared" si="32"/>
        <v>-19</v>
      </c>
      <c r="AM22" s="128">
        <v>19</v>
      </c>
      <c r="AN22" s="126">
        <f t="shared" si="10"/>
        <v>47</v>
      </c>
      <c r="AO22" s="31">
        <v>40</v>
      </c>
      <c r="AP22" s="39">
        <v>8</v>
      </c>
      <c r="AQ22" s="57">
        <f t="shared" si="33"/>
        <v>32</v>
      </c>
      <c r="AR22" s="128">
        <v>0</v>
      </c>
      <c r="AS22" s="55">
        <f t="shared" si="12"/>
        <v>40</v>
      </c>
      <c r="AT22" s="13">
        <v>0</v>
      </c>
      <c r="AU22" s="39">
        <v>4</v>
      </c>
      <c r="AV22" s="57">
        <f t="shared" si="13"/>
        <v>-4</v>
      </c>
      <c r="AW22" s="128">
        <v>0</v>
      </c>
      <c r="AX22" s="126">
        <f t="shared" si="14"/>
        <v>0</v>
      </c>
      <c r="AY22" s="507"/>
      <c r="AZ22" s="513"/>
      <c r="BA22" s="513"/>
      <c r="BB22" s="513"/>
      <c r="BC22" s="513"/>
      <c r="BD22" s="513"/>
      <c r="BE22" s="513"/>
      <c r="BF22" s="513"/>
      <c r="BG22" s="513"/>
      <c r="BH22" s="513"/>
      <c r="BI22" s="513"/>
      <c r="BJ22" s="513"/>
      <c r="BK22" s="513"/>
      <c r="BL22" s="513"/>
      <c r="BM22" s="513"/>
      <c r="BN22" s="513"/>
      <c r="BO22" s="513"/>
      <c r="BP22" s="513"/>
      <c r="BQ22" s="513"/>
      <c r="BR22" s="513"/>
      <c r="BS22" s="513"/>
      <c r="BT22" s="513"/>
      <c r="BU22" s="513"/>
      <c r="BV22" s="513"/>
      <c r="BW22" s="513"/>
      <c r="BX22" s="513"/>
      <c r="BY22" s="513"/>
      <c r="BZ22" s="513"/>
    </row>
    <row r="23" ht="120" customHeight="1" spans="1:78">
      <c r="A23" s="508">
        <v>21</v>
      </c>
      <c r="B23" s="34" t="s">
        <v>100</v>
      </c>
      <c r="C23" s="39">
        <v>6</v>
      </c>
      <c r="D23" s="121">
        <v>9</v>
      </c>
      <c r="E23" s="483">
        <f t="shared" si="30"/>
        <v>0</v>
      </c>
      <c r="F23" s="18">
        <f t="shared" si="27"/>
        <v>11</v>
      </c>
      <c r="G23" s="35">
        <f t="shared" si="28"/>
        <v>-11</v>
      </c>
      <c r="H23" s="19">
        <f t="shared" si="29"/>
        <v>11</v>
      </c>
      <c r="I23" s="398">
        <f t="shared" si="22"/>
        <v>11</v>
      </c>
      <c r="J23" s="56">
        <f t="shared" si="23"/>
        <v>0</v>
      </c>
      <c r="K23" s="31">
        <v>0</v>
      </c>
      <c r="L23" s="39">
        <v>1</v>
      </c>
      <c r="M23" s="57">
        <f t="shared" si="34"/>
        <v>-1</v>
      </c>
      <c r="N23" s="125">
        <v>1</v>
      </c>
      <c r="O23" s="126">
        <f t="shared" si="24"/>
        <v>1</v>
      </c>
      <c r="P23" s="31">
        <v>0</v>
      </c>
      <c r="Q23" s="39">
        <v>1</v>
      </c>
      <c r="R23" s="57">
        <f t="shared" si="35"/>
        <v>-1</v>
      </c>
      <c r="S23" s="125">
        <v>1</v>
      </c>
      <c r="T23" s="126">
        <f t="shared" si="2"/>
        <v>1</v>
      </c>
      <c r="U23" s="31">
        <v>0</v>
      </c>
      <c r="V23" s="39">
        <v>2</v>
      </c>
      <c r="W23" s="57">
        <f t="shared" si="31"/>
        <v>-2</v>
      </c>
      <c r="X23" s="125">
        <v>2</v>
      </c>
      <c r="Y23" s="126">
        <f t="shared" si="4"/>
        <v>2</v>
      </c>
      <c r="Z23" s="31">
        <v>0</v>
      </c>
      <c r="AA23" s="39">
        <v>1</v>
      </c>
      <c r="AB23" s="57">
        <f t="shared" si="5"/>
        <v>-1</v>
      </c>
      <c r="AC23" s="125">
        <v>1</v>
      </c>
      <c r="AD23" s="126">
        <f t="shared" si="6"/>
        <v>1</v>
      </c>
      <c r="AE23" s="31">
        <v>0</v>
      </c>
      <c r="AF23" s="39">
        <v>2</v>
      </c>
      <c r="AG23" s="57">
        <f t="shared" si="7"/>
        <v>-2</v>
      </c>
      <c r="AH23" s="125">
        <v>2</v>
      </c>
      <c r="AI23" s="126">
        <f t="shared" si="8"/>
        <v>2</v>
      </c>
      <c r="AJ23" s="31">
        <v>0</v>
      </c>
      <c r="AK23" s="39">
        <v>2</v>
      </c>
      <c r="AL23" s="57">
        <f t="shared" si="32"/>
        <v>-2</v>
      </c>
      <c r="AM23" s="125">
        <v>2</v>
      </c>
      <c r="AN23" s="126">
        <f t="shared" si="10"/>
        <v>2</v>
      </c>
      <c r="AO23" s="31">
        <v>0</v>
      </c>
      <c r="AP23" s="39">
        <v>1</v>
      </c>
      <c r="AQ23" s="57">
        <f t="shared" si="33"/>
        <v>-1</v>
      </c>
      <c r="AR23" s="125">
        <v>1</v>
      </c>
      <c r="AS23" s="55">
        <f t="shared" si="12"/>
        <v>1</v>
      </c>
      <c r="AT23" s="13">
        <v>0</v>
      </c>
      <c r="AU23" s="39">
        <v>1</v>
      </c>
      <c r="AV23" s="57">
        <f t="shared" si="13"/>
        <v>-1</v>
      </c>
      <c r="AW23" s="125">
        <v>1</v>
      </c>
      <c r="AX23" s="126">
        <f t="shared" si="14"/>
        <v>1</v>
      </c>
      <c r="AY23" s="507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3"/>
      <c r="BW23" s="513"/>
      <c r="BX23" s="513"/>
      <c r="BY23" s="513"/>
      <c r="BZ23" s="513"/>
    </row>
    <row r="24" ht="120" customHeight="1" spans="1:78">
      <c r="A24" s="13">
        <v>22</v>
      </c>
      <c r="B24" s="34" t="s">
        <v>25</v>
      </c>
      <c r="C24" s="39">
        <v>8</v>
      </c>
      <c r="D24" s="121">
        <v>15</v>
      </c>
      <c r="E24" s="483">
        <f t="shared" si="30"/>
        <v>0</v>
      </c>
      <c r="F24" s="18">
        <f t="shared" si="27"/>
        <v>48</v>
      </c>
      <c r="G24" s="35">
        <f t="shared" si="28"/>
        <v>-48</v>
      </c>
      <c r="H24" s="19">
        <f t="shared" si="29"/>
        <v>48</v>
      </c>
      <c r="I24" s="398">
        <f t="shared" si="22"/>
        <v>48</v>
      </c>
      <c r="J24" s="56">
        <f t="shared" si="23"/>
        <v>0</v>
      </c>
      <c r="K24" s="31">
        <v>0</v>
      </c>
      <c r="L24" s="39">
        <v>1</v>
      </c>
      <c r="M24" s="57">
        <f t="shared" si="34"/>
        <v>-1</v>
      </c>
      <c r="N24" s="125">
        <v>1</v>
      </c>
      <c r="O24" s="126">
        <f t="shared" si="24"/>
        <v>1</v>
      </c>
      <c r="P24" s="31">
        <v>0</v>
      </c>
      <c r="Q24" s="39">
        <v>2</v>
      </c>
      <c r="R24" s="57">
        <f t="shared" si="35"/>
        <v>-2</v>
      </c>
      <c r="S24" s="125">
        <v>2</v>
      </c>
      <c r="T24" s="126">
        <f t="shared" si="2"/>
        <v>2</v>
      </c>
      <c r="U24" s="31">
        <v>0</v>
      </c>
      <c r="V24" s="39">
        <v>20</v>
      </c>
      <c r="W24" s="57">
        <f t="shared" si="31"/>
        <v>-20</v>
      </c>
      <c r="X24" s="125">
        <v>20</v>
      </c>
      <c r="Y24" s="126">
        <f t="shared" si="4"/>
        <v>20</v>
      </c>
      <c r="Z24" s="31">
        <v>0</v>
      </c>
      <c r="AA24" s="39">
        <v>6</v>
      </c>
      <c r="AB24" s="57">
        <f t="shared" si="5"/>
        <v>-6</v>
      </c>
      <c r="AC24" s="125">
        <v>6</v>
      </c>
      <c r="AD24" s="126">
        <f t="shared" si="6"/>
        <v>6</v>
      </c>
      <c r="AE24" s="31">
        <v>0</v>
      </c>
      <c r="AF24" s="39">
        <v>6</v>
      </c>
      <c r="AG24" s="57">
        <f t="shared" si="7"/>
        <v>-6</v>
      </c>
      <c r="AH24" s="125">
        <v>6</v>
      </c>
      <c r="AI24" s="126">
        <f t="shared" si="8"/>
        <v>6</v>
      </c>
      <c r="AJ24" s="31">
        <v>0</v>
      </c>
      <c r="AK24" s="39">
        <v>8</v>
      </c>
      <c r="AL24" s="57">
        <f t="shared" si="32"/>
        <v>-8</v>
      </c>
      <c r="AM24" s="128">
        <v>8</v>
      </c>
      <c r="AN24" s="126">
        <f t="shared" si="10"/>
        <v>8</v>
      </c>
      <c r="AO24" s="31">
        <v>0</v>
      </c>
      <c r="AP24" s="39">
        <v>3</v>
      </c>
      <c r="AQ24" s="57">
        <f t="shared" si="33"/>
        <v>-3</v>
      </c>
      <c r="AR24" s="125">
        <v>3</v>
      </c>
      <c r="AS24" s="55">
        <f t="shared" si="12"/>
        <v>3</v>
      </c>
      <c r="AT24" s="13">
        <v>0</v>
      </c>
      <c r="AU24" s="39">
        <v>2</v>
      </c>
      <c r="AV24" s="57">
        <f t="shared" si="13"/>
        <v>-2</v>
      </c>
      <c r="AW24" s="125">
        <v>2</v>
      </c>
      <c r="AX24" s="126">
        <f t="shared" si="14"/>
        <v>2</v>
      </c>
      <c r="AY24" s="507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513"/>
      <c r="BM24" s="513"/>
      <c r="BN24" s="513"/>
      <c r="BO24" s="513"/>
      <c r="BP24" s="513"/>
      <c r="BQ24" s="513"/>
      <c r="BR24" s="513"/>
      <c r="BS24" s="513"/>
      <c r="BT24" s="513"/>
      <c r="BU24" s="513"/>
      <c r="BV24" s="513"/>
      <c r="BW24" s="513"/>
      <c r="BX24" s="513"/>
      <c r="BY24" s="513"/>
      <c r="BZ24" s="513"/>
    </row>
    <row r="25" ht="120" customHeight="1" spans="1:78">
      <c r="A25" s="508">
        <v>23</v>
      </c>
      <c r="B25" s="34" t="s">
        <v>101</v>
      </c>
      <c r="C25" s="39">
        <v>8</v>
      </c>
      <c r="D25" s="39">
        <v>15</v>
      </c>
      <c r="E25" s="483">
        <f t="shared" si="30"/>
        <v>0</v>
      </c>
      <c r="F25" s="18">
        <f t="shared" si="27"/>
        <v>38</v>
      </c>
      <c r="G25" s="35">
        <f t="shared" si="28"/>
        <v>-38</v>
      </c>
      <c r="H25" s="19">
        <f t="shared" si="29"/>
        <v>38</v>
      </c>
      <c r="I25" s="398">
        <f t="shared" si="22"/>
        <v>38</v>
      </c>
      <c r="J25" s="56">
        <f t="shared" si="23"/>
        <v>0</v>
      </c>
      <c r="K25" s="31">
        <v>0</v>
      </c>
      <c r="L25" s="39">
        <v>1</v>
      </c>
      <c r="M25" s="57">
        <f t="shared" si="34"/>
        <v>-1</v>
      </c>
      <c r="N25" s="125">
        <v>1</v>
      </c>
      <c r="O25" s="126">
        <f t="shared" si="24"/>
        <v>1</v>
      </c>
      <c r="P25" s="31">
        <v>0</v>
      </c>
      <c r="Q25" s="39">
        <v>1</v>
      </c>
      <c r="R25" s="57">
        <f t="shared" si="35"/>
        <v>-1</v>
      </c>
      <c r="S25" s="125">
        <v>1</v>
      </c>
      <c r="T25" s="126">
        <f t="shared" si="2"/>
        <v>1</v>
      </c>
      <c r="U25" s="31">
        <v>0</v>
      </c>
      <c r="V25" s="39">
        <v>5</v>
      </c>
      <c r="W25" s="57">
        <f t="shared" si="31"/>
        <v>-5</v>
      </c>
      <c r="X25" s="125">
        <v>22</v>
      </c>
      <c r="Y25" s="126">
        <f t="shared" si="4"/>
        <v>22</v>
      </c>
      <c r="Z25" s="31">
        <v>0</v>
      </c>
      <c r="AA25" s="39">
        <v>4</v>
      </c>
      <c r="AB25" s="57">
        <f t="shared" si="5"/>
        <v>-4</v>
      </c>
      <c r="AC25" s="128">
        <v>0</v>
      </c>
      <c r="AD25" s="126">
        <f t="shared" si="6"/>
        <v>0</v>
      </c>
      <c r="AE25" s="31">
        <v>0</v>
      </c>
      <c r="AF25" s="39">
        <v>13</v>
      </c>
      <c r="AG25" s="57">
        <f t="shared" si="7"/>
        <v>-13</v>
      </c>
      <c r="AH25" s="128">
        <v>0</v>
      </c>
      <c r="AI25" s="126">
        <f t="shared" si="8"/>
        <v>0</v>
      </c>
      <c r="AJ25" s="31">
        <v>0</v>
      </c>
      <c r="AK25" s="39">
        <v>12</v>
      </c>
      <c r="AL25" s="57">
        <f t="shared" si="32"/>
        <v>-12</v>
      </c>
      <c r="AM25" s="128">
        <v>12</v>
      </c>
      <c r="AN25" s="126">
        <f t="shared" si="10"/>
        <v>12</v>
      </c>
      <c r="AO25" s="31">
        <v>0</v>
      </c>
      <c r="AP25" s="39">
        <v>1</v>
      </c>
      <c r="AQ25" s="57">
        <f t="shared" si="33"/>
        <v>-1</v>
      </c>
      <c r="AR25" s="125">
        <v>1</v>
      </c>
      <c r="AS25" s="55">
        <f t="shared" si="12"/>
        <v>1</v>
      </c>
      <c r="AT25" s="13">
        <v>0</v>
      </c>
      <c r="AU25" s="39">
        <v>1</v>
      </c>
      <c r="AV25" s="57">
        <f t="shared" si="13"/>
        <v>-1</v>
      </c>
      <c r="AW25" s="125">
        <v>1</v>
      </c>
      <c r="AX25" s="126">
        <f t="shared" si="14"/>
        <v>1</v>
      </c>
      <c r="AY25" s="507"/>
      <c r="AZ25" s="513"/>
      <c r="BA25" s="513"/>
      <c r="BB25" s="513"/>
      <c r="BC25" s="513"/>
      <c r="BD25" s="513"/>
      <c r="BE25" s="513"/>
      <c r="BF25" s="513"/>
      <c r="BG25" s="513"/>
      <c r="BH25" s="513"/>
      <c r="BI25" s="513"/>
      <c r="BJ25" s="513"/>
      <c r="BK25" s="513"/>
      <c r="BL25" s="513"/>
      <c r="BM25" s="513"/>
      <c r="BN25" s="513"/>
      <c r="BO25" s="513"/>
      <c r="BP25" s="513"/>
      <c r="BQ25" s="513"/>
      <c r="BR25" s="513"/>
      <c r="BS25" s="513"/>
      <c r="BT25" s="513"/>
      <c r="BU25" s="513"/>
      <c r="BV25" s="513"/>
      <c r="BW25" s="513"/>
      <c r="BX25" s="513"/>
      <c r="BY25" s="513"/>
      <c r="BZ25" s="513"/>
    </row>
    <row r="26" customHeight="1" spans="1:78">
      <c r="A26" s="13">
        <v>24</v>
      </c>
      <c r="B26" s="123" t="s">
        <v>27</v>
      </c>
      <c r="C26" s="117">
        <v>15</v>
      </c>
      <c r="D26" s="118">
        <v>30</v>
      </c>
      <c r="E26" s="483">
        <f t="shared" ref="E26:E30" si="36">K26+P26+U26+Z26+AE26+AJ26+AO26+AT26+AY26+BC26+BG26+BK26+BO26+BS26+BW26</f>
        <v>0</v>
      </c>
      <c r="F26" s="18">
        <f t="shared" ref="F26:F30" si="37">L26+Q26+V26+AA26+AF26+AK26+AP26+AU26+AZ26+BD26+BH26+BL26+BP26+BT26+BX26</f>
        <v>0</v>
      </c>
      <c r="G26" s="35">
        <f t="shared" ref="G26:G30" si="38">M26+R26+W26+AB26+AG26+AL26+AQ26+AV26+BA26+BE26+BI26+BM26+BQ26+BU26+BY26</f>
        <v>0</v>
      </c>
      <c r="H26" s="19">
        <f t="shared" ref="H26:H30" si="39">N26+S26+X26+AC26+AH26+AM26+AR26+AW26+BB26+BF26+BJ26+BN26+BR26+BV26+BZ26</f>
        <v>0</v>
      </c>
      <c r="I26" s="398">
        <f t="shared" si="22"/>
        <v>0</v>
      </c>
      <c r="J26" s="56">
        <f t="shared" si="23"/>
        <v>0</v>
      </c>
      <c r="K26" s="13">
        <v>0</v>
      </c>
      <c r="L26" s="266">
        <v>0</v>
      </c>
      <c r="M26" s="102">
        <f t="shared" si="34"/>
        <v>0</v>
      </c>
      <c r="N26" s="275">
        <v>0</v>
      </c>
      <c r="O26" s="55">
        <f t="shared" si="24"/>
        <v>0</v>
      </c>
      <c r="P26" s="13">
        <v>0</v>
      </c>
      <c r="Q26" s="466">
        <v>0</v>
      </c>
      <c r="R26" s="102">
        <f t="shared" si="35"/>
        <v>0</v>
      </c>
      <c r="S26" s="15">
        <v>0</v>
      </c>
      <c r="T26" s="151">
        <f t="shared" si="2"/>
        <v>0</v>
      </c>
      <c r="U26" s="13">
        <v>0</v>
      </c>
      <c r="V26" s="15">
        <v>0</v>
      </c>
      <c r="W26" s="102">
        <f t="shared" si="31"/>
        <v>0</v>
      </c>
      <c r="X26" s="15">
        <v>0</v>
      </c>
      <c r="Y26" s="55">
        <f t="shared" si="4"/>
        <v>0</v>
      </c>
      <c r="Z26" s="13">
        <v>0</v>
      </c>
      <c r="AA26" s="266">
        <v>0</v>
      </c>
      <c r="AB26" s="102">
        <f t="shared" si="5"/>
        <v>0</v>
      </c>
      <c r="AC26" s="15">
        <v>0</v>
      </c>
      <c r="AD26" s="55">
        <f t="shared" si="6"/>
        <v>0</v>
      </c>
      <c r="AE26" s="13">
        <v>0</v>
      </c>
      <c r="AF26" s="266">
        <v>0</v>
      </c>
      <c r="AG26" s="102">
        <f t="shared" si="7"/>
        <v>0</v>
      </c>
      <c r="AH26" s="15">
        <v>0</v>
      </c>
      <c r="AI26" s="55">
        <f t="shared" si="8"/>
        <v>0</v>
      </c>
      <c r="AJ26" s="13">
        <v>0</v>
      </c>
      <c r="AK26" s="266">
        <v>0</v>
      </c>
      <c r="AL26" s="102">
        <f t="shared" si="32"/>
        <v>0</v>
      </c>
      <c r="AM26" s="15">
        <v>0</v>
      </c>
      <c r="AN26" s="55">
        <f t="shared" si="10"/>
        <v>0</v>
      </c>
      <c r="AO26" s="13">
        <v>0</v>
      </c>
      <c r="AP26" s="266">
        <v>0</v>
      </c>
      <c r="AQ26" s="102">
        <f t="shared" si="33"/>
        <v>0</v>
      </c>
      <c r="AR26" s="15">
        <v>0</v>
      </c>
      <c r="AS26" s="55">
        <f t="shared" si="12"/>
        <v>0</v>
      </c>
      <c r="AT26" s="13">
        <v>0</v>
      </c>
      <c r="AU26" s="266">
        <v>0</v>
      </c>
      <c r="AV26" s="102">
        <f t="shared" si="13"/>
        <v>0</v>
      </c>
      <c r="AW26" s="15">
        <v>0</v>
      </c>
      <c r="AX26" s="126">
        <f t="shared" si="14"/>
        <v>0</v>
      </c>
      <c r="AY26" s="507"/>
      <c r="AZ26" s="513"/>
      <c r="BA26" s="513"/>
      <c r="BB26" s="513"/>
      <c r="BC26" s="513"/>
      <c r="BD26" s="513"/>
      <c r="BE26" s="513"/>
      <c r="BF26" s="513"/>
      <c r="BG26" s="513"/>
      <c r="BH26" s="513"/>
      <c r="BI26" s="513"/>
      <c r="BJ26" s="513"/>
      <c r="BK26" s="513"/>
      <c r="BL26" s="513"/>
      <c r="BM26" s="513"/>
      <c r="BN26" s="513"/>
      <c r="BO26" s="513"/>
      <c r="BP26" s="513"/>
      <c r="BQ26" s="513"/>
      <c r="BR26" s="513"/>
      <c r="BS26" s="513"/>
      <c r="BT26" s="513"/>
      <c r="BU26" s="513"/>
      <c r="BV26" s="513"/>
      <c r="BW26" s="513"/>
      <c r="BX26" s="513"/>
      <c r="BY26" s="513"/>
      <c r="BZ26" s="513"/>
    </row>
    <row r="27" customHeight="1" spans="1:78">
      <c r="A27" s="508">
        <v>25</v>
      </c>
      <c r="B27" s="21" t="s">
        <v>28</v>
      </c>
      <c r="C27" s="24">
        <v>10</v>
      </c>
      <c r="D27" s="24">
        <v>15</v>
      </c>
      <c r="E27" s="483">
        <f t="shared" si="36"/>
        <v>0</v>
      </c>
      <c r="F27" s="18">
        <f t="shared" si="37"/>
        <v>15</v>
      </c>
      <c r="G27" s="35">
        <f t="shared" si="38"/>
        <v>-15</v>
      </c>
      <c r="H27" s="19">
        <f t="shared" si="39"/>
        <v>15</v>
      </c>
      <c r="I27" s="398">
        <f t="shared" si="22"/>
        <v>15</v>
      </c>
      <c r="J27" s="56">
        <f t="shared" si="23"/>
        <v>0</v>
      </c>
      <c r="K27" s="13">
        <v>0</v>
      </c>
      <c r="L27" s="266">
        <v>1</v>
      </c>
      <c r="M27" s="102">
        <f t="shared" si="34"/>
        <v>-1</v>
      </c>
      <c r="N27" s="150">
        <v>1</v>
      </c>
      <c r="O27" s="55">
        <f t="shared" si="24"/>
        <v>1</v>
      </c>
      <c r="P27" s="13">
        <v>0</v>
      </c>
      <c r="Q27" s="466">
        <v>1</v>
      </c>
      <c r="R27" s="102">
        <f t="shared" si="35"/>
        <v>-1</v>
      </c>
      <c r="S27" s="150">
        <v>1</v>
      </c>
      <c r="T27" s="151">
        <f t="shared" si="2"/>
        <v>1</v>
      </c>
      <c r="U27" s="13">
        <v>0</v>
      </c>
      <c r="V27" s="15">
        <v>4</v>
      </c>
      <c r="W27" s="102">
        <f t="shared" si="31"/>
        <v>-4</v>
      </c>
      <c r="X27" s="150">
        <v>4</v>
      </c>
      <c r="Y27" s="55">
        <f t="shared" si="4"/>
        <v>4</v>
      </c>
      <c r="Z27" s="13">
        <v>0</v>
      </c>
      <c r="AA27" s="266">
        <v>2</v>
      </c>
      <c r="AB27" s="102">
        <f t="shared" si="5"/>
        <v>-2</v>
      </c>
      <c r="AC27" s="150">
        <v>2</v>
      </c>
      <c r="AD27" s="55">
        <f t="shared" si="6"/>
        <v>2</v>
      </c>
      <c r="AE27" s="13">
        <v>0</v>
      </c>
      <c r="AF27" s="266">
        <v>2</v>
      </c>
      <c r="AG27" s="102">
        <f t="shared" si="7"/>
        <v>-2</v>
      </c>
      <c r="AH27" s="150">
        <v>2</v>
      </c>
      <c r="AI27" s="55">
        <f t="shared" si="8"/>
        <v>2</v>
      </c>
      <c r="AJ27" s="13">
        <v>0</v>
      </c>
      <c r="AK27" s="266">
        <v>3</v>
      </c>
      <c r="AL27" s="102">
        <f t="shared" si="32"/>
        <v>-3</v>
      </c>
      <c r="AM27" s="150">
        <v>3</v>
      </c>
      <c r="AN27" s="55">
        <f t="shared" si="10"/>
        <v>3</v>
      </c>
      <c r="AO27" s="13">
        <v>0</v>
      </c>
      <c r="AP27" s="266">
        <v>1</v>
      </c>
      <c r="AQ27" s="102">
        <f t="shared" si="33"/>
        <v>-1</v>
      </c>
      <c r="AR27" s="150">
        <v>1</v>
      </c>
      <c r="AS27" s="55">
        <f t="shared" si="12"/>
        <v>1</v>
      </c>
      <c r="AT27" s="13">
        <v>0</v>
      </c>
      <c r="AU27" s="266">
        <v>1</v>
      </c>
      <c r="AV27" s="102">
        <f t="shared" si="13"/>
        <v>-1</v>
      </c>
      <c r="AW27" s="150">
        <v>1</v>
      </c>
      <c r="AX27" s="126">
        <f t="shared" si="14"/>
        <v>1</v>
      </c>
      <c r="AY27" s="507"/>
      <c r="AZ27" s="513"/>
      <c r="BA27" s="513"/>
      <c r="BB27" s="513"/>
      <c r="BC27" s="513"/>
      <c r="BD27" s="513"/>
      <c r="BE27" s="513"/>
      <c r="BF27" s="513"/>
      <c r="BG27" s="513"/>
      <c r="BH27" s="513"/>
      <c r="BI27" s="513"/>
      <c r="BJ27" s="513"/>
      <c r="BK27" s="513"/>
      <c r="BL27" s="513"/>
      <c r="BM27" s="513"/>
      <c r="BN27" s="513"/>
      <c r="BO27" s="513"/>
      <c r="BP27" s="513"/>
      <c r="BQ27" s="513"/>
      <c r="BR27" s="513"/>
      <c r="BS27" s="513"/>
      <c r="BT27" s="513"/>
      <c r="BU27" s="513"/>
      <c r="BV27" s="513"/>
      <c r="BW27" s="513"/>
      <c r="BX27" s="513"/>
      <c r="BY27" s="513"/>
      <c r="BZ27" s="513"/>
    </row>
    <row r="28" ht="62.4" customHeight="1" spans="1:78">
      <c r="A28" s="13">
        <v>26</v>
      </c>
      <c r="B28" s="21" t="s">
        <v>29</v>
      </c>
      <c r="C28" s="24">
        <v>4</v>
      </c>
      <c r="D28" s="24">
        <v>6</v>
      </c>
      <c r="E28" s="483">
        <f t="shared" si="36"/>
        <v>0</v>
      </c>
      <c r="F28" s="18">
        <f t="shared" si="37"/>
        <v>0</v>
      </c>
      <c r="G28" s="35">
        <f t="shared" si="38"/>
        <v>0</v>
      </c>
      <c r="H28" s="19">
        <f t="shared" si="39"/>
        <v>0</v>
      </c>
      <c r="I28" s="398">
        <f t="shared" si="22"/>
        <v>0</v>
      </c>
      <c r="J28" s="56">
        <f t="shared" si="23"/>
        <v>0</v>
      </c>
      <c r="K28" s="13">
        <v>0</v>
      </c>
      <c r="L28" s="266">
        <v>0</v>
      </c>
      <c r="M28" s="102">
        <f t="shared" si="34"/>
        <v>0</v>
      </c>
      <c r="N28" s="275">
        <v>0</v>
      </c>
      <c r="O28" s="55">
        <f t="shared" si="24"/>
        <v>0</v>
      </c>
      <c r="P28" s="13">
        <v>0</v>
      </c>
      <c r="Q28" s="466">
        <v>0</v>
      </c>
      <c r="R28" s="102">
        <f t="shared" si="35"/>
        <v>0</v>
      </c>
      <c r="S28" s="15">
        <v>0</v>
      </c>
      <c r="T28" s="151">
        <f t="shared" si="2"/>
        <v>0</v>
      </c>
      <c r="U28" s="13">
        <v>0</v>
      </c>
      <c r="V28" s="15">
        <v>0</v>
      </c>
      <c r="W28" s="102">
        <f t="shared" si="31"/>
        <v>0</v>
      </c>
      <c r="X28" s="15">
        <v>0</v>
      </c>
      <c r="Y28" s="55">
        <f t="shared" si="4"/>
        <v>0</v>
      </c>
      <c r="Z28" s="13">
        <v>0</v>
      </c>
      <c r="AA28" s="266">
        <v>0</v>
      </c>
      <c r="AB28" s="102">
        <f t="shared" si="5"/>
        <v>0</v>
      </c>
      <c r="AC28" s="15">
        <v>0</v>
      </c>
      <c r="AD28" s="55">
        <f t="shared" si="6"/>
        <v>0</v>
      </c>
      <c r="AE28" s="13">
        <v>0</v>
      </c>
      <c r="AF28" s="266">
        <v>0</v>
      </c>
      <c r="AG28" s="102">
        <f t="shared" si="7"/>
        <v>0</v>
      </c>
      <c r="AH28" s="15">
        <v>0</v>
      </c>
      <c r="AI28" s="55">
        <f t="shared" si="8"/>
        <v>0</v>
      </c>
      <c r="AJ28" s="13">
        <v>0</v>
      </c>
      <c r="AK28" s="266">
        <v>0</v>
      </c>
      <c r="AL28" s="102">
        <f t="shared" si="32"/>
        <v>0</v>
      </c>
      <c r="AM28" s="15">
        <v>0</v>
      </c>
      <c r="AN28" s="55">
        <f t="shared" si="10"/>
        <v>0</v>
      </c>
      <c r="AO28" s="13">
        <v>0</v>
      </c>
      <c r="AP28" s="266">
        <v>0</v>
      </c>
      <c r="AQ28" s="102">
        <f t="shared" si="33"/>
        <v>0</v>
      </c>
      <c r="AR28" s="15">
        <v>0</v>
      </c>
      <c r="AS28" s="55">
        <f t="shared" si="12"/>
        <v>0</v>
      </c>
      <c r="AT28" s="13">
        <v>0</v>
      </c>
      <c r="AU28" s="266">
        <v>0</v>
      </c>
      <c r="AV28" s="102">
        <f t="shared" si="13"/>
        <v>0</v>
      </c>
      <c r="AW28" s="15">
        <v>0</v>
      </c>
      <c r="AX28" s="126">
        <f t="shared" si="14"/>
        <v>0</v>
      </c>
      <c r="AY28" s="507"/>
      <c r="AZ28" s="513"/>
      <c r="BA28" s="513"/>
      <c r="BB28" s="513"/>
      <c r="BC28" s="513"/>
      <c r="BD28" s="513"/>
      <c r="BE28" s="513"/>
      <c r="BF28" s="513"/>
      <c r="BG28" s="513"/>
      <c r="BH28" s="513"/>
      <c r="BI28" s="513"/>
      <c r="BJ28" s="513"/>
      <c r="BK28" s="513"/>
      <c r="BL28" s="513"/>
      <c r="BM28" s="513"/>
      <c r="BN28" s="513"/>
      <c r="BO28" s="513"/>
      <c r="BP28" s="513"/>
      <c r="BQ28" s="513"/>
      <c r="BR28" s="513"/>
      <c r="BS28" s="513"/>
      <c r="BT28" s="513"/>
      <c r="BU28" s="513"/>
      <c r="BV28" s="513"/>
      <c r="BW28" s="513"/>
      <c r="BX28" s="513"/>
      <c r="BY28" s="513"/>
      <c r="BZ28" s="513"/>
    </row>
    <row r="29" ht="61.8" customHeight="1" spans="1:78">
      <c r="A29" s="508">
        <v>27</v>
      </c>
      <c r="B29" s="21" t="s">
        <v>30</v>
      </c>
      <c r="C29" s="24">
        <v>6</v>
      </c>
      <c r="D29" s="24">
        <v>10</v>
      </c>
      <c r="E29" s="483">
        <f t="shared" si="36"/>
        <v>10</v>
      </c>
      <c r="F29" s="18">
        <f t="shared" si="37"/>
        <v>13</v>
      </c>
      <c r="G29" s="35">
        <f t="shared" si="38"/>
        <v>-3</v>
      </c>
      <c r="H29" s="19">
        <f t="shared" si="39"/>
        <v>7</v>
      </c>
      <c r="I29" s="398">
        <f t="shared" si="22"/>
        <v>17</v>
      </c>
      <c r="J29" s="56">
        <f t="shared" si="23"/>
        <v>4</v>
      </c>
      <c r="K29" s="66">
        <v>0</v>
      </c>
      <c r="L29" s="209">
        <v>1</v>
      </c>
      <c r="M29" s="102">
        <f t="shared" si="34"/>
        <v>-1</v>
      </c>
      <c r="N29" s="150">
        <v>1</v>
      </c>
      <c r="O29" s="151">
        <f t="shared" si="24"/>
        <v>1</v>
      </c>
      <c r="P29" s="66">
        <v>0</v>
      </c>
      <c r="Q29" s="209">
        <v>1</v>
      </c>
      <c r="R29" s="102">
        <f t="shared" si="35"/>
        <v>-1</v>
      </c>
      <c r="S29" s="150">
        <v>1</v>
      </c>
      <c r="T29" s="151">
        <f t="shared" si="2"/>
        <v>1</v>
      </c>
      <c r="U29" s="66">
        <v>4</v>
      </c>
      <c r="V29" s="209">
        <v>3</v>
      </c>
      <c r="W29" s="102">
        <f t="shared" si="31"/>
        <v>1</v>
      </c>
      <c r="X29" s="275">
        <v>3</v>
      </c>
      <c r="Y29" s="151">
        <f t="shared" si="4"/>
        <v>7</v>
      </c>
      <c r="Z29" s="66">
        <v>0</v>
      </c>
      <c r="AA29" s="209">
        <v>2</v>
      </c>
      <c r="AB29" s="102">
        <f t="shared" si="5"/>
        <v>-2</v>
      </c>
      <c r="AC29" s="150">
        <v>2</v>
      </c>
      <c r="AD29" s="151">
        <f t="shared" si="6"/>
        <v>2</v>
      </c>
      <c r="AE29" s="66">
        <v>6</v>
      </c>
      <c r="AF29" s="209">
        <v>2</v>
      </c>
      <c r="AG29" s="102">
        <f t="shared" si="7"/>
        <v>4</v>
      </c>
      <c r="AH29" s="15">
        <v>0</v>
      </c>
      <c r="AI29" s="151">
        <f t="shared" si="8"/>
        <v>6</v>
      </c>
      <c r="AJ29" s="66">
        <v>0</v>
      </c>
      <c r="AK29" s="209">
        <v>2</v>
      </c>
      <c r="AL29" s="102">
        <f t="shared" si="32"/>
        <v>-2</v>
      </c>
      <c r="AM29" s="275">
        <v>0</v>
      </c>
      <c r="AN29" s="151">
        <f t="shared" si="10"/>
        <v>0</v>
      </c>
      <c r="AO29" s="66">
        <v>0</v>
      </c>
      <c r="AP29" s="209">
        <v>1</v>
      </c>
      <c r="AQ29" s="102">
        <f t="shared" si="33"/>
        <v>-1</v>
      </c>
      <c r="AR29" s="275">
        <v>0</v>
      </c>
      <c r="AS29" s="55">
        <f t="shared" si="12"/>
        <v>0</v>
      </c>
      <c r="AT29" s="13">
        <v>0</v>
      </c>
      <c r="AU29" s="209">
        <v>1</v>
      </c>
      <c r="AV29" s="102">
        <f t="shared" si="13"/>
        <v>-1</v>
      </c>
      <c r="AW29" s="275">
        <v>0</v>
      </c>
      <c r="AX29" s="126">
        <f t="shared" si="14"/>
        <v>0</v>
      </c>
      <c r="AY29" s="507"/>
      <c r="AZ29" s="513"/>
      <c r="BA29" s="513"/>
      <c r="BB29" s="513"/>
      <c r="BC29" s="513"/>
      <c r="BD29" s="513"/>
      <c r="BE29" s="513"/>
      <c r="BF29" s="513"/>
      <c r="BG29" s="513"/>
      <c r="BH29" s="513"/>
      <c r="BI29" s="513"/>
      <c r="BJ29" s="513"/>
      <c r="BK29" s="513"/>
      <c r="BL29" s="513"/>
      <c r="BM29" s="513"/>
      <c r="BN29" s="513"/>
      <c r="BO29" s="513"/>
      <c r="BP29" s="513"/>
      <c r="BQ29" s="513"/>
      <c r="BR29" s="513"/>
      <c r="BS29" s="513"/>
      <c r="BT29" s="513"/>
      <c r="BU29" s="513"/>
      <c r="BV29" s="513"/>
      <c r="BW29" s="513"/>
      <c r="BX29" s="513"/>
      <c r="BY29" s="513"/>
      <c r="BZ29" s="513"/>
    </row>
    <row r="30" ht="76.2" customHeight="1" spans="1:78">
      <c r="A30" s="13">
        <v>28</v>
      </c>
      <c r="B30" s="21" t="s">
        <v>31</v>
      </c>
      <c r="C30" s="24">
        <v>6</v>
      </c>
      <c r="D30" s="24">
        <v>10</v>
      </c>
      <c r="E30" s="483">
        <f t="shared" si="36"/>
        <v>0</v>
      </c>
      <c r="F30" s="18">
        <f t="shared" si="37"/>
        <v>16</v>
      </c>
      <c r="G30" s="35">
        <f t="shared" si="38"/>
        <v>-16</v>
      </c>
      <c r="H30" s="19">
        <f t="shared" si="39"/>
        <v>16</v>
      </c>
      <c r="I30" s="465">
        <f t="shared" si="22"/>
        <v>16</v>
      </c>
      <c r="J30" s="72">
        <f t="shared" si="23"/>
        <v>0</v>
      </c>
      <c r="K30" s="73">
        <v>0</v>
      </c>
      <c r="L30" s="210">
        <v>1</v>
      </c>
      <c r="M30" s="421">
        <f t="shared" si="34"/>
        <v>-1</v>
      </c>
      <c r="N30" s="429">
        <v>1</v>
      </c>
      <c r="O30" s="156">
        <f t="shared" si="24"/>
        <v>1</v>
      </c>
      <c r="P30" s="73">
        <v>0</v>
      </c>
      <c r="Q30" s="210">
        <v>1</v>
      </c>
      <c r="R30" s="421">
        <f t="shared" si="35"/>
        <v>-1</v>
      </c>
      <c r="S30" s="493">
        <v>0</v>
      </c>
      <c r="T30" s="156">
        <f t="shared" si="2"/>
        <v>0</v>
      </c>
      <c r="U30" s="73">
        <v>0</v>
      </c>
      <c r="V30" s="210">
        <v>5</v>
      </c>
      <c r="W30" s="421">
        <f t="shared" si="31"/>
        <v>-5</v>
      </c>
      <c r="X30" s="429">
        <v>6</v>
      </c>
      <c r="Y30" s="156">
        <f t="shared" si="4"/>
        <v>6</v>
      </c>
      <c r="Z30" s="73">
        <v>0</v>
      </c>
      <c r="AA30" s="210">
        <v>2</v>
      </c>
      <c r="AB30" s="421">
        <f t="shared" si="5"/>
        <v>-2</v>
      </c>
      <c r="AC30" s="429">
        <v>2</v>
      </c>
      <c r="AD30" s="156">
        <f t="shared" si="6"/>
        <v>2</v>
      </c>
      <c r="AE30" s="73">
        <v>0</v>
      </c>
      <c r="AF30" s="210">
        <v>2</v>
      </c>
      <c r="AG30" s="421">
        <f t="shared" si="7"/>
        <v>-2</v>
      </c>
      <c r="AH30" s="429">
        <v>2</v>
      </c>
      <c r="AI30" s="156">
        <f t="shared" si="8"/>
        <v>2</v>
      </c>
      <c r="AJ30" s="73">
        <v>0</v>
      </c>
      <c r="AK30" s="210">
        <v>3</v>
      </c>
      <c r="AL30" s="421">
        <f t="shared" si="32"/>
        <v>-3</v>
      </c>
      <c r="AM30" s="429">
        <v>3</v>
      </c>
      <c r="AN30" s="156">
        <f t="shared" si="10"/>
        <v>3</v>
      </c>
      <c r="AO30" s="73">
        <v>0</v>
      </c>
      <c r="AP30" s="210">
        <v>1</v>
      </c>
      <c r="AQ30" s="421">
        <f t="shared" si="33"/>
        <v>-1</v>
      </c>
      <c r="AR30" s="429">
        <v>1</v>
      </c>
      <c r="AS30" s="154">
        <f t="shared" si="12"/>
        <v>1</v>
      </c>
      <c r="AT30" s="42">
        <v>0</v>
      </c>
      <c r="AU30" s="210">
        <v>1</v>
      </c>
      <c r="AV30" s="421">
        <f t="shared" si="13"/>
        <v>-1</v>
      </c>
      <c r="AW30" s="429">
        <v>1</v>
      </c>
      <c r="AX30" s="231">
        <f t="shared" si="14"/>
        <v>1</v>
      </c>
      <c r="AY30" s="507"/>
      <c r="AZ30" s="513"/>
      <c r="BA30" s="513"/>
      <c r="BB30" s="513"/>
      <c r="BC30" s="513"/>
      <c r="BD30" s="513"/>
      <c r="BE30" s="513"/>
      <c r="BF30" s="513"/>
      <c r="BG30" s="513"/>
      <c r="BH30" s="513"/>
      <c r="BI30" s="513"/>
      <c r="BJ30" s="513"/>
      <c r="BK30" s="513"/>
      <c r="BL30" s="513"/>
      <c r="BM30" s="513"/>
      <c r="BN30" s="513"/>
      <c r="BO30" s="513"/>
      <c r="BP30" s="513"/>
      <c r="BQ30" s="513"/>
      <c r="BR30" s="513"/>
      <c r="BS30" s="513"/>
      <c r="BT30" s="513"/>
      <c r="BU30" s="513"/>
      <c r="BV30" s="513"/>
      <c r="BW30" s="513"/>
      <c r="BX30" s="513"/>
      <c r="BY30" s="513"/>
      <c r="BZ30" s="513"/>
    </row>
  </sheetData>
  <sheetProtection password="C611" sheet="1" selectLockedCells="1" selectUnlockedCells="1" objects="1" scenarios="1"/>
  <customSheetViews>
    <customSheetView guid="{9CEE0026-06FE-43C5-B7E2-4C27C1B1B851}" scale="80" hiddenColumns="1">
      <pane xSplit="9" ySplit="2" topLeftCell="J21" activePane="bottomRight" state="frozen"/>
      <selection activeCell="AH22" sqref="AH22"/>
      <pageMargins left="0.7" right="0.7" top="0.75" bottom="0.75" header="0.3" footer="0.3"/>
      <pageSetup paperSize="9" orientation="portrait"/>
      <headerFooter/>
    </customSheetView>
    <customSheetView guid="{DDA466F2-DEC4-4899-BCA4-70679764665E}" scale="80" hiddenColumns="1">
      <pane xSplit="9" ySplit="2" topLeftCell="J12" activePane="bottomRight" state="frozen"/>
      <selection activeCell="A19" sqref="$A19:$XFD19"/>
      <pageMargins left="0.7" right="0.7" top="0.75" bottom="0.75" header="0.3" footer="0.3"/>
      <pageSetup paperSize="9" orientation="portrait"/>
      <headerFooter/>
    </customSheetView>
    <customSheetView guid="{136E5025-050C-49A9-AAF7-FBD1E192C728}" scale="80" hiddenColumns="1">
      <pane xSplit="9" ySplit="2" topLeftCell="J3" activePane="bottomRight" state="frozen"/>
      <selection activeCell="Y11" sqref="Y11"/>
      <pageMargins left="0.7" right="0.7" top="0.75" bottom="0.75" header="0.3" footer="0.3"/>
      <pageSetup paperSize="9" orientation="portrait"/>
      <headerFooter/>
    </customSheetView>
    <customSheetView guid="{1F1E3F11-2EEF-4BC4-A39B-8CB5D2CF0C2F}" scale="80" hiddenColumns="1">
      <selection activeCell="A1" sqref="A1:D1"/>
      <pageMargins left="0.7" right="0.7" top="0.75" bottom="0.75" header="0.3" footer="0.3"/>
      <headerFooter/>
    </customSheetView>
    <customSheetView guid="{FE079330-EA52-4CE0-9E5A-80865C54CE2C}" scale="80" hiddenColumns="1">
      <pane xSplit="9" ySplit="2" topLeftCell="J3" activePane="bottomRight" state="frozen"/>
      <selection activeCell="Y11" sqref="Y11"/>
      <pageMargins left="0.7" right="0.7" top="0.75" bottom="0.75" header="0.3" footer="0.3"/>
      <pageSetup paperSize="9" orientation="portrait"/>
      <headerFooter/>
    </customSheetView>
    <customSheetView guid="{F2E46030-49F3-46E6-9036-40A255D924CC}" scale="80" hiddenColumns="1">
      <pane xSplit="9" ySplit="2" topLeftCell="J12" activePane="bottomRight" state="frozen"/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B1"/>
    <mergeCell ref="BC1:BF1"/>
    <mergeCell ref="BG1:BJ1"/>
    <mergeCell ref="BK1:BN1"/>
    <mergeCell ref="BO1:BR1"/>
    <mergeCell ref="BS1:BV1"/>
    <mergeCell ref="BW1:BZ1"/>
    <mergeCell ref="J1:J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29" sqref="B29"/>
    </sheetView>
  </sheetViews>
  <sheetFormatPr defaultColWidth="9" defaultRowHeight="15"/>
  <cols>
    <col min="1" max="1" width="4.43809523809524" customWidth="1"/>
    <col min="2" max="2" width="25.7809523809524" customWidth="1"/>
    <col min="3" max="3" width="4.88571428571429" customWidth="1"/>
    <col min="4" max="4" width="6.66666666666667" customWidth="1"/>
    <col min="5" max="6" width="6" customWidth="1"/>
    <col min="7" max="9" width="5.66666666666667" customWidth="1"/>
    <col min="10" max="10" width="13.1047619047619" customWidth="1"/>
    <col min="11" max="12" width="5" customWidth="1"/>
    <col min="13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5" width="5" customWidth="1"/>
    <col min="56" max="56" width="5.88571428571429" customWidth="1"/>
    <col min="57" max="57" width="5.33333333333333" customWidth="1"/>
    <col min="58" max="62" width="5.43809523809524" customWidth="1"/>
    <col min="63" max="65" width="5.55238095238095" customWidth="1"/>
    <col min="66" max="70" width="5.43809523809524" customWidth="1"/>
    <col min="71" max="71" width="6.66666666666667" customWidth="1"/>
    <col min="72" max="73" width="5.88571428571429" customWidth="1"/>
    <col min="74" max="75" width="5.43809523809524" customWidth="1"/>
    <col min="76" max="77" width="6.1047619047619" customWidth="1"/>
    <col min="78" max="79" width="5.43809523809524" customWidth="1"/>
    <col min="80" max="81" width="5.88571428571429" customWidth="1"/>
  </cols>
  <sheetData>
    <row r="1" ht="54" customHeight="1" spans="1:81">
      <c r="A1" s="107" t="s">
        <v>196</v>
      </c>
      <c r="B1" s="481"/>
      <c r="C1" s="481"/>
      <c r="D1" s="481"/>
      <c r="E1" s="458" t="s">
        <v>197</v>
      </c>
      <c r="F1" s="459"/>
      <c r="G1" s="459"/>
      <c r="H1" s="459"/>
      <c r="I1" s="461"/>
      <c r="J1" s="462" t="s">
        <v>46</v>
      </c>
      <c r="K1" s="146" t="s">
        <v>198</v>
      </c>
      <c r="L1" s="147"/>
      <c r="M1" s="147"/>
      <c r="N1" s="147"/>
      <c r="O1" s="131"/>
      <c r="P1" s="146" t="s">
        <v>199</v>
      </c>
      <c r="Q1" s="147"/>
      <c r="R1" s="147"/>
      <c r="S1" s="147"/>
      <c r="T1" s="131"/>
      <c r="U1" s="232" t="s">
        <v>200</v>
      </c>
      <c r="V1" s="233"/>
      <c r="W1" s="233"/>
      <c r="X1" s="233"/>
      <c r="Y1" s="211"/>
      <c r="Z1" s="484" t="s">
        <v>201</v>
      </c>
      <c r="AA1" s="485"/>
      <c r="AB1" s="485"/>
      <c r="AC1" s="485"/>
      <c r="AD1" s="197"/>
      <c r="AE1" s="232" t="s">
        <v>202</v>
      </c>
      <c r="AF1" s="233"/>
      <c r="AG1" s="233"/>
      <c r="AH1" s="233"/>
      <c r="AI1" s="211"/>
      <c r="AJ1" s="232" t="s">
        <v>203</v>
      </c>
      <c r="AK1" s="233"/>
      <c r="AL1" s="233"/>
      <c r="AM1" s="233"/>
      <c r="AN1" s="211"/>
      <c r="AO1" s="146" t="s">
        <v>204</v>
      </c>
      <c r="AP1" s="147"/>
      <c r="AQ1" s="147"/>
      <c r="AR1" s="147"/>
      <c r="AS1" s="131"/>
      <c r="AT1" s="146" t="s">
        <v>205</v>
      </c>
      <c r="AU1" s="147"/>
      <c r="AV1" s="147"/>
      <c r="AW1" s="147"/>
      <c r="AX1" s="131"/>
      <c r="AY1" s="146" t="s">
        <v>206</v>
      </c>
      <c r="AZ1" s="147"/>
      <c r="BA1" s="147"/>
      <c r="BB1" s="147"/>
      <c r="BC1" s="147"/>
      <c r="BD1" s="232" t="s">
        <v>207</v>
      </c>
      <c r="BE1" s="233"/>
      <c r="BF1" s="233"/>
      <c r="BG1" s="233"/>
      <c r="BH1" s="211"/>
      <c r="BI1" s="146" t="s">
        <v>208</v>
      </c>
      <c r="BJ1" s="147"/>
      <c r="BK1" s="147"/>
      <c r="BL1" s="147"/>
      <c r="BM1" s="131"/>
      <c r="BN1" s="233" t="s">
        <v>114</v>
      </c>
      <c r="BO1" s="233"/>
      <c r="BP1" s="233"/>
      <c r="BQ1" s="211"/>
      <c r="BR1" s="232" t="s">
        <v>99</v>
      </c>
      <c r="BS1" s="233"/>
      <c r="BT1" s="233"/>
      <c r="BU1" s="211"/>
      <c r="BV1" s="146" t="s">
        <v>82</v>
      </c>
      <c r="BW1" s="147"/>
      <c r="BX1" s="147"/>
      <c r="BY1" s="131"/>
      <c r="BZ1" s="146" t="s">
        <v>61</v>
      </c>
      <c r="CA1" s="147"/>
      <c r="CB1" s="147"/>
      <c r="CC1" s="131"/>
    </row>
    <row r="2" ht="15.75" spans="1:81">
      <c r="A2" s="239" t="s">
        <v>1</v>
      </c>
      <c r="B2" s="240" t="s">
        <v>62</v>
      </c>
      <c r="C2" s="12" t="s">
        <v>63</v>
      </c>
      <c r="D2" s="108" t="s">
        <v>64</v>
      </c>
      <c r="E2" s="501" t="s">
        <v>35</v>
      </c>
      <c r="F2" s="501" t="s">
        <v>36</v>
      </c>
      <c r="G2" s="362" t="s">
        <v>37</v>
      </c>
      <c r="H2" s="501" t="s">
        <v>38</v>
      </c>
      <c r="I2" s="362" t="s">
        <v>39</v>
      </c>
      <c r="J2" s="445"/>
      <c r="K2" s="149" t="s">
        <v>35</v>
      </c>
      <c r="L2" s="149" t="s">
        <v>36</v>
      </c>
      <c r="M2" s="10" t="s">
        <v>37</v>
      </c>
      <c r="N2" s="149" t="s">
        <v>38</v>
      </c>
      <c r="O2" s="10" t="s">
        <v>65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39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39</v>
      </c>
      <c r="Z2" s="10" t="s">
        <v>35</v>
      </c>
      <c r="AA2" s="237" t="s">
        <v>36</v>
      </c>
      <c r="AB2" s="237" t="s">
        <v>37</v>
      </c>
      <c r="AC2" s="10" t="s">
        <v>38</v>
      </c>
      <c r="AD2" s="237" t="s">
        <v>39</v>
      </c>
      <c r="AE2" s="149" t="s">
        <v>35</v>
      </c>
      <c r="AF2" s="149" t="s">
        <v>36</v>
      </c>
      <c r="AG2" s="10" t="s">
        <v>37</v>
      </c>
      <c r="AH2" s="149" t="s">
        <v>38</v>
      </c>
      <c r="AI2" s="10" t="s">
        <v>39</v>
      </c>
      <c r="AJ2" s="149" t="s">
        <v>35</v>
      </c>
      <c r="AK2" s="149" t="s">
        <v>36</v>
      </c>
      <c r="AL2" s="10" t="s">
        <v>37</v>
      </c>
      <c r="AM2" s="149" t="s">
        <v>38</v>
      </c>
      <c r="AN2" s="10" t="s">
        <v>39</v>
      </c>
      <c r="AO2" s="149" t="s">
        <v>35</v>
      </c>
      <c r="AP2" s="149" t="s">
        <v>36</v>
      </c>
      <c r="AQ2" s="10" t="s">
        <v>37</v>
      </c>
      <c r="AR2" s="10" t="s">
        <v>38</v>
      </c>
      <c r="AS2" s="10" t="s">
        <v>39</v>
      </c>
      <c r="AT2" s="149" t="s">
        <v>35</v>
      </c>
      <c r="AU2" s="149" t="s">
        <v>36</v>
      </c>
      <c r="AV2" s="10" t="s">
        <v>37</v>
      </c>
      <c r="AW2" s="149" t="s">
        <v>38</v>
      </c>
      <c r="AX2" s="10" t="s">
        <v>39</v>
      </c>
      <c r="AY2" s="148" t="s">
        <v>35</v>
      </c>
      <c r="AZ2" s="149" t="s">
        <v>36</v>
      </c>
      <c r="BA2" s="10" t="s">
        <v>37</v>
      </c>
      <c r="BB2" s="149" t="s">
        <v>38</v>
      </c>
      <c r="BC2" s="149" t="s">
        <v>39</v>
      </c>
      <c r="BD2" s="149" t="s">
        <v>35</v>
      </c>
      <c r="BE2" s="149" t="s">
        <v>36</v>
      </c>
      <c r="BF2" s="149" t="s">
        <v>37</v>
      </c>
      <c r="BG2" s="10" t="s">
        <v>38</v>
      </c>
      <c r="BH2" s="237" t="s">
        <v>39</v>
      </c>
      <c r="BI2" s="149" t="s">
        <v>35</v>
      </c>
      <c r="BJ2" s="10" t="s">
        <v>36</v>
      </c>
      <c r="BK2" s="149" t="s">
        <v>37</v>
      </c>
      <c r="BL2" s="149" t="s">
        <v>38</v>
      </c>
      <c r="BM2" s="10" t="s">
        <v>39</v>
      </c>
      <c r="BN2" s="237" t="s">
        <v>35</v>
      </c>
      <c r="BO2" s="10" t="s">
        <v>36</v>
      </c>
      <c r="BP2" s="241" t="s">
        <v>37</v>
      </c>
      <c r="BQ2" s="148" t="s">
        <v>38</v>
      </c>
      <c r="BR2" s="240" t="s">
        <v>35</v>
      </c>
      <c r="BS2" s="10" t="s">
        <v>36</v>
      </c>
      <c r="BT2" s="10" t="s">
        <v>37</v>
      </c>
      <c r="BU2" s="10" t="s">
        <v>38</v>
      </c>
      <c r="BV2" s="148" t="s">
        <v>35</v>
      </c>
      <c r="BW2" s="10" t="s">
        <v>36</v>
      </c>
      <c r="BX2" s="149" t="s">
        <v>37</v>
      </c>
      <c r="BY2" s="149" t="s">
        <v>38</v>
      </c>
      <c r="BZ2" s="10" t="s">
        <v>35</v>
      </c>
      <c r="CA2" s="10" t="s">
        <v>36</v>
      </c>
      <c r="CB2" s="149" t="s">
        <v>37</v>
      </c>
      <c r="CC2" s="10" t="s">
        <v>38</v>
      </c>
    </row>
    <row r="3" ht="120" customHeight="1" spans="1:81">
      <c r="A3" s="13">
        <v>1</v>
      </c>
      <c r="B3" s="14" t="s">
        <v>66</v>
      </c>
      <c r="C3" s="15">
        <v>10</v>
      </c>
      <c r="D3" s="109">
        <v>40</v>
      </c>
      <c r="E3" s="17">
        <f t="shared" ref="E3:E30" si="0">K3+P3+U3+Z3+AE3+AJ3+AO3+AT3+AY3+BD3+BI3+BN3+BR3+BV3+BZ3</f>
        <v>0</v>
      </c>
      <c r="F3" s="18">
        <f t="shared" ref="F3:F30" si="1">L3+Q3+V3+AA3+AF3+AK3+AP3+AU3+AZ3+BE3+BJ3+BO3+BS3+BW3+CA3</f>
        <v>55</v>
      </c>
      <c r="G3" s="19">
        <f t="shared" ref="G3:G30" si="2">M3+R3+W3+AB3+AG3+AL3+AQ3+AV3+BA3+BF3+BK3+BP3+BT3+BX3+CB3</f>
        <v>-55</v>
      </c>
      <c r="H3" s="19">
        <f t="shared" ref="H3:H30" si="3">N3+S3+X3+AC3+AH3+AM3+AR3+AW3+BB3+BG3+BL3+BQ3+BU3+BY3+CC3</f>
        <v>55</v>
      </c>
      <c r="I3" s="55">
        <f>SUM(O3+T3+Y3+AD3+AI3+AN3+AS3+AX3+BC3+BH3+BM3)</f>
        <v>55</v>
      </c>
      <c r="J3" s="56">
        <f>E3+H3-F3</f>
        <v>0</v>
      </c>
      <c r="K3" s="13">
        <v>0</v>
      </c>
      <c r="L3" s="266">
        <v>9</v>
      </c>
      <c r="M3" s="102">
        <f>K3-L3</f>
        <v>-9</v>
      </c>
      <c r="N3" s="494">
        <v>9</v>
      </c>
      <c r="O3" s="495">
        <f>SUM(K3+N3)</f>
        <v>9</v>
      </c>
      <c r="P3" s="13">
        <v>0</v>
      </c>
      <c r="Q3" s="466">
        <v>3</v>
      </c>
      <c r="R3" s="102">
        <f t="shared" ref="R3:R30" si="4">P3-Q3</f>
        <v>-3</v>
      </c>
      <c r="S3" s="150">
        <v>3</v>
      </c>
      <c r="T3" s="151">
        <f t="shared" ref="T3:T30" si="5">SUM(P3+S3)</f>
        <v>3</v>
      </c>
      <c r="U3" s="13">
        <v>0</v>
      </c>
      <c r="V3" s="15">
        <v>2</v>
      </c>
      <c r="W3" s="102">
        <f t="shared" ref="W3:W30" si="6">U3-V3</f>
        <v>-2</v>
      </c>
      <c r="X3" s="100">
        <v>0</v>
      </c>
      <c r="Y3" s="55">
        <f t="shared" ref="Y3:Y30" si="7">SUM(U3+X3)</f>
        <v>0</v>
      </c>
      <c r="Z3" s="13">
        <v>0</v>
      </c>
      <c r="AA3" s="266">
        <v>4</v>
      </c>
      <c r="AB3" s="102">
        <f t="shared" ref="AB3:AB30" si="8">Z3-AA3</f>
        <v>-4</v>
      </c>
      <c r="AC3" s="400">
        <v>4</v>
      </c>
      <c r="AD3" s="55">
        <f t="shared" ref="AD3:AD30" si="9">SUM(Z3+AC3)</f>
        <v>4</v>
      </c>
      <c r="AE3" s="13">
        <v>0</v>
      </c>
      <c r="AF3" s="266">
        <v>3</v>
      </c>
      <c r="AG3" s="102">
        <f t="shared" ref="AG3:AG30" si="10">AE3-AF3</f>
        <v>-3</v>
      </c>
      <c r="AH3" s="400">
        <v>3</v>
      </c>
      <c r="AI3" s="55">
        <f t="shared" ref="AI3:AI30" si="11">SUM(AE3+AH3)</f>
        <v>3</v>
      </c>
      <c r="AJ3" s="13">
        <v>0</v>
      </c>
      <c r="AK3" s="266">
        <v>1</v>
      </c>
      <c r="AL3" s="102">
        <f t="shared" ref="AL3:AL30" si="12">AJ3-AK3</f>
        <v>-1</v>
      </c>
      <c r="AM3" s="400">
        <v>1</v>
      </c>
      <c r="AN3" s="55">
        <f t="shared" ref="AN3:AN30" si="13">SUM(AJ3+AM3)</f>
        <v>1</v>
      </c>
      <c r="AO3" s="13">
        <v>0</v>
      </c>
      <c r="AP3" s="266">
        <v>9</v>
      </c>
      <c r="AQ3" s="102">
        <f t="shared" ref="AQ3:AQ30" si="14">AO3-AP3</f>
        <v>-9</v>
      </c>
      <c r="AR3" s="102">
        <v>10</v>
      </c>
      <c r="AS3" s="55">
        <f t="shared" ref="AS3:AS30" si="15">SUM(AO3+AR3)</f>
        <v>10</v>
      </c>
      <c r="AT3" s="13">
        <v>0</v>
      </c>
      <c r="AU3" s="266">
        <v>2</v>
      </c>
      <c r="AV3" s="102">
        <f t="shared" ref="AV3:AV30" si="16">AT3-AU3</f>
        <v>-2</v>
      </c>
      <c r="AW3" s="400">
        <v>6</v>
      </c>
      <c r="AX3" s="55">
        <f t="shared" ref="AX3:AX30" si="17">SUM(AT3+AW3)</f>
        <v>6</v>
      </c>
      <c r="AY3" s="266">
        <v>0</v>
      </c>
      <c r="AZ3" s="266">
        <v>19</v>
      </c>
      <c r="BA3" s="102">
        <f t="shared" ref="BA3:BA30" si="18">AY3-AZ3</f>
        <v>-19</v>
      </c>
      <c r="BB3" s="400">
        <v>19</v>
      </c>
      <c r="BC3" s="398">
        <f t="shared" ref="BC3:BC30" si="19">SUM(AY3+BB3)</f>
        <v>19</v>
      </c>
      <c r="BD3" s="13">
        <v>0</v>
      </c>
      <c r="BE3" s="466">
        <v>1</v>
      </c>
      <c r="BF3" s="102">
        <f t="shared" ref="BF3:BF30" si="20">BD3-BE3</f>
        <v>-1</v>
      </c>
      <c r="BG3" s="150">
        <v>0</v>
      </c>
      <c r="BH3" s="151">
        <f t="shared" ref="BH3:BH30" si="21">SUM(BD3+BG3)</f>
        <v>0</v>
      </c>
      <c r="BI3" s="13">
        <v>0</v>
      </c>
      <c r="BJ3" s="15">
        <v>2</v>
      </c>
      <c r="BK3" s="102">
        <f t="shared" ref="BK3:BK30" si="22">BI3-BJ3</f>
        <v>-2</v>
      </c>
      <c r="BL3" s="102">
        <v>0</v>
      </c>
      <c r="BM3" s="151">
        <f t="shared" ref="BM3:BM30" si="23">SUM(BI3+BL3)</f>
        <v>0</v>
      </c>
      <c r="BN3" s="266"/>
      <c r="BO3" s="102"/>
      <c r="BP3" s="102">
        <f t="shared" ref="BP3:BP30" si="24">BN3-BO3</f>
        <v>0</v>
      </c>
      <c r="BQ3" s="102"/>
      <c r="BR3" s="102"/>
      <c r="BS3" s="102"/>
      <c r="BT3" s="102">
        <f t="shared" ref="BT3:BT30" si="25">BR3-BS3</f>
        <v>0</v>
      </c>
      <c r="BU3" s="102"/>
      <c r="BV3" s="102"/>
      <c r="BW3" s="102"/>
      <c r="BX3" s="102">
        <f t="shared" ref="BX3:BX30" si="26">BV3-BW3</f>
        <v>0</v>
      </c>
      <c r="BY3" s="102"/>
      <c r="BZ3" s="102"/>
      <c r="CA3" s="102"/>
      <c r="CB3" s="105">
        <f t="shared" ref="CB3:CB30" si="27">BZ3-CA3</f>
        <v>0</v>
      </c>
      <c r="CC3" s="102"/>
    </row>
    <row r="4" ht="46.8" customHeight="1" spans="1:81">
      <c r="A4" s="13">
        <v>2</v>
      </c>
      <c r="B4" s="21" t="s">
        <v>67</v>
      </c>
      <c r="C4" s="710" t="s">
        <v>42</v>
      </c>
      <c r="D4" s="711" t="s">
        <v>42</v>
      </c>
      <c r="E4" s="17">
        <f t="shared" si="0"/>
        <v>0</v>
      </c>
      <c r="F4" s="18">
        <f t="shared" si="1"/>
        <v>74</v>
      </c>
      <c r="G4" s="19">
        <f t="shared" si="2"/>
        <v>-74</v>
      </c>
      <c r="H4" s="19">
        <f t="shared" si="3"/>
        <v>74</v>
      </c>
      <c r="I4" s="55">
        <f t="shared" ref="I4:I30" si="28">SUM(O4+T4+Y4+AD4+AI4+AN4+AS4+AX4+BC4+BH4+BM4)</f>
        <v>74</v>
      </c>
      <c r="J4" s="56">
        <f t="shared" ref="J4:J30" si="29">E4+H4-F4</f>
        <v>0</v>
      </c>
      <c r="K4" s="13">
        <v>0</v>
      </c>
      <c r="L4" s="266">
        <v>13</v>
      </c>
      <c r="M4" s="102">
        <f t="shared" ref="M4:M14" si="30">K4-L4</f>
        <v>-13</v>
      </c>
      <c r="N4" s="502">
        <v>13</v>
      </c>
      <c r="O4" s="495">
        <f t="shared" ref="O4:O30" si="31">SUM(K4+N4)</f>
        <v>13</v>
      </c>
      <c r="P4" s="13">
        <v>0</v>
      </c>
      <c r="Q4" s="466">
        <v>4</v>
      </c>
      <c r="R4" s="102">
        <f t="shared" si="4"/>
        <v>-4</v>
      </c>
      <c r="S4" s="150">
        <v>4</v>
      </c>
      <c r="T4" s="151">
        <f t="shared" si="5"/>
        <v>4</v>
      </c>
      <c r="U4" s="13">
        <v>0</v>
      </c>
      <c r="V4" s="15">
        <v>2</v>
      </c>
      <c r="W4" s="102">
        <f t="shared" si="6"/>
        <v>-2</v>
      </c>
      <c r="X4" s="100">
        <v>0</v>
      </c>
      <c r="Y4" s="55">
        <f t="shared" si="7"/>
        <v>0</v>
      </c>
      <c r="Z4" s="13">
        <v>0</v>
      </c>
      <c r="AA4" s="266">
        <v>5</v>
      </c>
      <c r="AB4" s="102">
        <f t="shared" si="8"/>
        <v>-5</v>
      </c>
      <c r="AC4" s="400">
        <v>5</v>
      </c>
      <c r="AD4" s="55">
        <f t="shared" si="9"/>
        <v>5</v>
      </c>
      <c r="AE4" s="13">
        <v>0</v>
      </c>
      <c r="AF4" s="266">
        <v>4</v>
      </c>
      <c r="AG4" s="102">
        <f t="shared" si="10"/>
        <v>-4</v>
      </c>
      <c r="AH4" s="400">
        <v>4</v>
      </c>
      <c r="AI4" s="55">
        <f t="shared" si="11"/>
        <v>4</v>
      </c>
      <c r="AJ4" s="13">
        <v>0</v>
      </c>
      <c r="AK4" s="266">
        <v>1</v>
      </c>
      <c r="AL4" s="102">
        <f t="shared" si="12"/>
        <v>-1</v>
      </c>
      <c r="AM4" s="400">
        <v>1</v>
      </c>
      <c r="AN4" s="55">
        <f t="shared" si="13"/>
        <v>1</v>
      </c>
      <c r="AO4" s="13">
        <v>0</v>
      </c>
      <c r="AP4" s="266">
        <v>13</v>
      </c>
      <c r="AQ4" s="102">
        <f t="shared" si="14"/>
        <v>-13</v>
      </c>
      <c r="AR4" s="57">
        <v>13</v>
      </c>
      <c r="AS4" s="55">
        <f t="shared" si="15"/>
        <v>13</v>
      </c>
      <c r="AT4" s="13">
        <v>0</v>
      </c>
      <c r="AU4" s="266">
        <v>2</v>
      </c>
      <c r="AV4" s="102">
        <f t="shared" si="16"/>
        <v>-2</v>
      </c>
      <c r="AW4" s="100">
        <v>6</v>
      </c>
      <c r="AX4" s="55">
        <f t="shared" si="17"/>
        <v>6</v>
      </c>
      <c r="AY4" s="266">
        <v>0</v>
      </c>
      <c r="AZ4" s="266">
        <v>26</v>
      </c>
      <c r="BA4" s="102">
        <f t="shared" si="18"/>
        <v>-26</v>
      </c>
      <c r="BB4" s="400">
        <v>26</v>
      </c>
      <c r="BC4" s="398">
        <f t="shared" si="19"/>
        <v>26</v>
      </c>
      <c r="BD4" s="13">
        <v>0</v>
      </c>
      <c r="BE4" s="466">
        <v>2</v>
      </c>
      <c r="BF4" s="102">
        <f t="shared" si="20"/>
        <v>-2</v>
      </c>
      <c r="BG4" s="150">
        <v>2</v>
      </c>
      <c r="BH4" s="151">
        <f t="shared" si="21"/>
        <v>2</v>
      </c>
      <c r="BI4" s="13">
        <v>0</v>
      </c>
      <c r="BJ4" s="15">
        <v>2</v>
      </c>
      <c r="BK4" s="102">
        <v>-2</v>
      </c>
      <c r="BL4" s="102">
        <v>0</v>
      </c>
      <c r="BM4" s="151">
        <f t="shared" si="23"/>
        <v>0</v>
      </c>
      <c r="BN4" s="266"/>
      <c r="BO4" s="102"/>
      <c r="BP4" s="102">
        <f t="shared" si="24"/>
        <v>0</v>
      </c>
      <c r="BQ4" s="102"/>
      <c r="BR4" s="102"/>
      <c r="BS4" s="102"/>
      <c r="BT4" s="102">
        <f t="shared" si="25"/>
        <v>0</v>
      </c>
      <c r="BU4" s="102"/>
      <c r="BV4" s="102"/>
      <c r="BW4" s="102"/>
      <c r="BX4" s="102">
        <f t="shared" si="26"/>
        <v>0</v>
      </c>
      <c r="BY4" s="102"/>
      <c r="BZ4" s="102"/>
      <c r="CA4" s="102"/>
      <c r="CB4" s="105">
        <f t="shared" si="27"/>
        <v>0</v>
      </c>
      <c r="CC4" s="57"/>
    </row>
    <row r="5" ht="45" spans="1:81">
      <c r="A5" s="13">
        <v>3</v>
      </c>
      <c r="B5" s="21" t="s">
        <v>6</v>
      </c>
      <c r="C5" s="24">
        <v>4</v>
      </c>
      <c r="D5" s="111">
        <v>35</v>
      </c>
      <c r="E5" s="17">
        <f t="shared" si="0"/>
        <v>214</v>
      </c>
      <c r="F5" s="18">
        <f t="shared" si="1"/>
        <v>255</v>
      </c>
      <c r="G5" s="19">
        <f t="shared" si="2"/>
        <v>-41</v>
      </c>
      <c r="H5" s="19">
        <f t="shared" si="3"/>
        <v>82</v>
      </c>
      <c r="I5" s="55">
        <f t="shared" si="28"/>
        <v>296</v>
      </c>
      <c r="J5" s="56">
        <f t="shared" si="29"/>
        <v>41</v>
      </c>
      <c r="K5" s="13">
        <v>41</v>
      </c>
      <c r="L5" s="266">
        <v>30</v>
      </c>
      <c r="M5" s="102">
        <f t="shared" si="30"/>
        <v>11</v>
      </c>
      <c r="N5" s="502">
        <v>0</v>
      </c>
      <c r="O5" s="495">
        <f t="shared" si="31"/>
        <v>41</v>
      </c>
      <c r="P5" s="13">
        <v>6</v>
      </c>
      <c r="Q5" s="466">
        <v>15</v>
      </c>
      <c r="R5" s="102">
        <f t="shared" si="4"/>
        <v>-9</v>
      </c>
      <c r="S5" s="150">
        <v>9</v>
      </c>
      <c r="T5" s="151">
        <f t="shared" si="5"/>
        <v>15</v>
      </c>
      <c r="U5" s="13">
        <v>4</v>
      </c>
      <c r="V5" s="15">
        <v>8</v>
      </c>
      <c r="W5" s="102">
        <f t="shared" si="6"/>
        <v>-4</v>
      </c>
      <c r="X5" s="100">
        <v>4</v>
      </c>
      <c r="Y5" s="55">
        <f t="shared" si="7"/>
        <v>8</v>
      </c>
      <c r="Z5" s="13">
        <v>14</v>
      </c>
      <c r="AA5" s="266">
        <v>14</v>
      </c>
      <c r="AB5" s="102">
        <f t="shared" si="8"/>
        <v>0</v>
      </c>
      <c r="AC5" s="100">
        <v>0</v>
      </c>
      <c r="AD5" s="55">
        <f t="shared" si="9"/>
        <v>14</v>
      </c>
      <c r="AE5" s="13">
        <v>2</v>
      </c>
      <c r="AF5" s="266">
        <v>13</v>
      </c>
      <c r="AG5" s="102">
        <f t="shared" si="10"/>
        <v>-11</v>
      </c>
      <c r="AH5" s="400">
        <v>11</v>
      </c>
      <c r="AI5" s="55">
        <f t="shared" si="11"/>
        <v>13</v>
      </c>
      <c r="AJ5" s="13">
        <v>2</v>
      </c>
      <c r="AK5" s="266">
        <v>7</v>
      </c>
      <c r="AL5" s="102">
        <f t="shared" si="12"/>
        <v>-5</v>
      </c>
      <c r="AM5" s="100">
        <v>10</v>
      </c>
      <c r="AN5" s="55">
        <f t="shared" si="13"/>
        <v>12</v>
      </c>
      <c r="AO5" s="13">
        <v>74</v>
      </c>
      <c r="AP5" s="266">
        <v>44</v>
      </c>
      <c r="AQ5" s="102">
        <f t="shared" si="14"/>
        <v>30</v>
      </c>
      <c r="AR5" s="57">
        <v>0</v>
      </c>
      <c r="AS5" s="55">
        <f t="shared" si="15"/>
        <v>74</v>
      </c>
      <c r="AT5" s="13">
        <v>3</v>
      </c>
      <c r="AU5" s="266">
        <v>6</v>
      </c>
      <c r="AV5" s="102">
        <f t="shared" si="16"/>
        <v>-3</v>
      </c>
      <c r="AW5" s="400">
        <v>3</v>
      </c>
      <c r="AX5" s="55">
        <f t="shared" si="17"/>
        <v>6</v>
      </c>
      <c r="AY5" s="266">
        <v>68</v>
      </c>
      <c r="AZ5" s="266">
        <v>107</v>
      </c>
      <c r="BA5" s="102">
        <f t="shared" si="18"/>
        <v>-39</v>
      </c>
      <c r="BB5" s="400">
        <v>39</v>
      </c>
      <c r="BC5" s="398">
        <f t="shared" si="19"/>
        <v>107</v>
      </c>
      <c r="BD5" s="13">
        <v>0</v>
      </c>
      <c r="BE5" s="466">
        <v>5</v>
      </c>
      <c r="BF5" s="102">
        <f t="shared" si="20"/>
        <v>-5</v>
      </c>
      <c r="BG5" s="102">
        <v>0</v>
      </c>
      <c r="BH5" s="151">
        <f t="shared" si="21"/>
        <v>0</v>
      </c>
      <c r="BI5" s="13">
        <v>0</v>
      </c>
      <c r="BJ5" s="15">
        <v>6</v>
      </c>
      <c r="BK5" s="102">
        <f t="shared" si="22"/>
        <v>-6</v>
      </c>
      <c r="BL5" s="150">
        <v>6</v>
      </c>
      <c r="BM5" s="151">
        <f t="shared" si="23"/>
        <v>6</v>
      </c>
      <c r="BN5" s="266"/>
      <c r="BO5" s="102"/>
      <c r="BP5" s="102">
        <f t="shared" si="24"/>
        <v>0</v>
      </c>
      <c r="BQ5" s="102"/>
      <c r="BR5" s="102"/>
      <c r="BS5" s="102"/>
      <c r="BT5" s="102">
        <f t="shared" si="25"/>
        <v>0</v>
      </c>
      <c r="BU5" s="102"/>
      <c r="BV5" s="102"/>
      <c r="BW5" s="102"/>
      <c r="BX5" s="102">
        <f t="shared" si="26"/>
        <v>0</v>
      </c>
      <c r="BY5" s="102"/>
      <c r="BZ5" s="102"/>
      <c r="CA5" s="102"/>
      <c r="CB5" s="105">
        <f t="shared" si="27"/>
        <v>0</v>
      </c>
      <c r="CC5" s="57"/>
    </row>
    <row r="6" ht="30" spans="1:81">
      <c r="A6" s="13">
        <v>4</v>
      </c>
      <c r="B6" s="21" t="s">
        <v>7</v>
      </c>
      <c r="C6" s="24">
        <v>8</v>
      </c>
      <c r="D6" s="111">
        <v>25</v>
      </c>
      <c r="E6" s="17">
        <f t="shared" si="0"/>
        <v>207</v>
      </c>
      <c r="F6" s="18">
        <f t="shared" si="1"/>
        <v>180</v>
      </c>
      <c r="G6" s="19">
        <f t="shared" si="2"/>
        <v>4</v>
      </c>
      <c r="H6" s="19">
        <f t="shared" si="3"/>
        <v>36</v>
      </c>
      <c r="I6" s="55">
        <f t="shared" si="28"/>
        <v>243</v>
      </c>
      <c r="J6" s="56">
        <f t="shared" si="29"/>
        <v>63</v>
      </c>
      <c r="K6" s="13">
        <v>31</v>
      </c>
      <c r="L6" s="266">
        <v>28</v>
      </c>
      <c r="M6" s="102">
        <f t="shared" si="30"/>
        <v>3</v>
      </c>
      <c r="N6" s="502">
        <v>0</v>
      </c>
      <c r="O6" s="495">
        <f t="shared" si="31"/>
        <v>31</v>
      </c>
      <c r="P6" s="13">
        <v>0</v>
      </c>
      <c r="Q6" s="466">
        <v>10</v>
      </c>
      <c r="R6" s="102">
        <f t="shared" si="4"/>
        <v>-10</v>
      </c>
      <c r="S6" s="150">
        <v>10</v>
      </c>
      <c r="T6" s="151">
        <f t="shared" si="5"/>
        <v>10</v>
      </c>
      <c r="U6" s="469">
        <v>6</v>
      </c>
      <c r="V6" s="15">
        <v>6</v>
      </c>
      <c r="W6" s="102">
        <f t="shared" si="6"/>
        <v>0</v>
      </c>
      <c r="X6" s="100">
        <v>0</v>
      </c>
      <c r="Y6" s="55">
        <f t="shared" si="7"/>
        <v>6</v>
      </c>
      <c r="Z6" s="13">
        <v>10</v>
      </c>
      <c r="AA6" s="266">
        <v>11</v>
      </c>
      <c r="AB6" s="102">
        <f t="shared" si="8"/>
        <v>-1</v>
      </c>
      <c r="AC6" s="400">
        <v>1</v>
      </c>
      <c r="AD6" s="55">
        <f t="shared" si="9"/>
        <v>11</v>
      </c>
      <c r="AE6" s="13">
        <v>1</v>
      </c>
      <c r="AF6" s="266">
        <v>8</v>
      </c>
      <c r="AG6" s="102">
        <f t="shared" si="10"/>
        <v>-7</v>
      </c>
      <c r="AH6" s="400">
        <v>7</v>
      </c>
      <c r="AI6" s="55">
        <f t="shared" si="11"/>
        <v>8</v>
      </c>
      <c r="AJ6" s="13">
        <v>1</v>
      </c>
      <c r="AK6" s="266">
        <v>6</v>
      </c>
      <c r="AL6" s="102">
        <f t="shared" si="12"/>
        <v>-5</v>
      </c>
      <c r="AM6" s="100">
        <v>10</v>
      </c>
      <c r="AN6" s="55">
        <f t="shared" si="13"/>
        <v>11</v>
      </c>
      <c r="AO6" s="13">
        <v>69</v>
      </c>
      <c r="AP6" s="266">
        <v>32</v>
      </c>
      <c r="AQ6" s="102">
        <v>14</v>
      </c>
      <c r="AR6" s="57">
        <v>0</v>
      </c>
      <c r="AS6" s="55">
        <f t="shared" si="15"/>
        <v>69</v>
      </c>
      <c r="AT6" s="13">
        <v>2</v>
      </c>
      <c r="AU6" s="266">
        <v>5</v>
      </c>
      <c r="AV6" s="102">
        <f t="shared" si="16"/>
        <v>-3</v>
      </c>
      <c r="AW6" s="400">
        <v>3</v>
      </c>
      <c r="AX6" s="55">
        <f t="shared" si="17"/>
        <v>5</v>
      </c>
      <c r="AY6" s="266">
        <v>87</v>
      </c>
      <c r="AZ6" s="266">
        <v>64</v>
      </c>
      <c r="BA6" s="102">
        <f t="shared" si="18"/>
        <v>23</v>
      </c>
      <c r="BB6" s="100">
        <v>0</v>
      </c>
      <c r="BC6" s="398">
        <f t="shared" si="19"/>
        <v>87</v>
      </c>
      <c r="BD6" s="13">
        <v>0</v>
      </c>
      <c r="BE6" s="466">
        <v>5</v>
      </c>
      <c r="BF6" s="102">
        <f t="shared" si="20"/>
        <v>-5</v>
      </c>
      <c r="BG6" s="102">
        <v>0</v>
      </c>
      <c r="BH6" s="151">
        <f t="shared" si="21"/>
        <v>0</v>
      </c>
      <c r="BI6" s="13">
        <v>0</v>
      </c>
      <c r="BJ6" s="15">
        <v>5</v>
      </c>
      <c r="BK6" s="102">
        <f t="shared" si="22"/>
        <v>-5</v>
      </c>
      <c r="BL6" s="150">
        <v>5</v>
      </c>
      <c r="BM6" s="151">
        <f t="shared" si="23"/>
        <v>5</v>
      </c>
      <c r="BN6" s="266"/>
      <c r="BO6" s="102"/>
      <c r="BP6" s="102">
        <f t="shared" si="24"/>
        <v>0</v>
      </c>
      <c r="BQ6" s="102"/>
      <c r="BR6" s="102"/>
      <c r="BS6" s="102"/>
      <c r="BT6" s="102">
        <f t="shared" si="25"/>
        <v>0</v>
      </c>
      <c r="BU6" s="102"/>
      <c r="BV6" s="102"/>
      <c r="BW6" s="102"/>
      <c r="BX6" s="102">
        <f t="shared" si="26"/>
        <v>0</v>
      </c>
      <c r="BY6" s="102"/>
      <c r="BZ6" s="102"/>
      <c r="CA6" s="102"/>
      <c r="CB6" s="105">
        <f t="shared" si="27"/>
        <v>0</v>
      </c>
      <c r="CC6" s="57"/>
    </row>
    <row r="7" ht="19.8" customHeight="1" spans="1:81">
      <c r="A7" s="24">
        <v>5</v>
      </c>
      <c r="B7" s="21" t="s">
        <v>8</v>
      </c>
      <c r="C7" s="24">
        <v>20</v>
      </c>
      <c r="D7" s="111">
        <v>50</v>
      </c>
      <c r="E7" s="17">
        <f t="shared" si="0"/>
        <v>228</v>
      </c>
      <c r="F7" s="18">
        <f t="shared" si="1"/>
        <v>344</v>
      </c>
      <c r="G7" s="19">
        <f t="shared" si="2"/>
        <v>-116</v>
      </c>
      <c r="H7" s="19">
        <f t="shared" si="3"/>
        <v>140</v>
      </c>
      <c r="I7" s="55">
        <f t="shared" si="28"/>
        <v>368</v>
      </c>
      <c r="J7" s="56">
        <f t="shared" si="29"/>
        <v>24</v>
      </c>
      <c r="K7" s="185">
        <v>34</v>
      </c>
      <c r="L7" s="375">
        <v>38</v>
      </c>
      <c r="M7" s="102">
        <f t="shared" si="30"/>
        <v>-4</v>
      </c>
      <c r="N7" s="150">
        <v>4</v>
      </c>
      <c r="O7" s="151">
        <f t="shared" si="31"/>
        <v>38</v>
      </c>
      <c r="P7" s="185">
        <v>0</v>
      </c>
      <c r="Q7" s="375">
        <v>20</v>
      </c>
      <c r="R7" s="102">
        <f t="shared" si="4"/>
        <v>-20</v>
      </c>
      <c r="S7" s="150">
        <v>20</v>
      </c>
      <c r="T7" s="151">
        <f t="shared" si="5"/>
        <v>20</v>
      </c>
      <c r="U7" s="185">
        <v>5</v>
      </c>
      <c r="V7" s="375">
        <v>10</v>
      </c>
      <c r="W7" s="102">
        <f t="shared" si="6"/>
        <v>-5</v>
      </c>
      <c r="X7" s="150">
        <v>5</v>
      </c>
      <c r="Y7" s="151">
        <f t="shared" si="7"/>
        <v>10</v>
      </c>
      <c r="Z7" s="185">
        <v>20</v>
      </c>
      <c r="AA7" s="375">
        <v>17</v>
      </c>
      <c r="AB7" s="102">
        <f t="shared" si="8"/>
        <v>3</v>
      </c>
      <c r="AC7" s="102">
        <v>0</v>
      </c>
      <c r="AD7" s="151">
        <f t="shared" si="9"/>
        <v>20</v>
      </c>
      <c r="AE7" s="185">
        <v>0</v>
      </c>
      <c r="AF7" s="375">
        <v>17</v>
      </c>
      <c r="AG7" s="102">
        <f t="shared" si="10"/>
        <v>-17</v>
      </c>
      <c r="AH7" s="150">
        <v>17</v>
      </c>
      <c r="AI7" s="151">
        <f t="shared" si="11"/>
        <v>17</v>
      </c>
      <c r="AJ7" s="185">
        <v>0</v>
      </c>
      <c r="AK7" s="375">
        <v>11</v>
      </c>
      <c r="AL7" s="102">
        <f t="shared" si="12"/>
        <v>-11</v>
      </c>
      <c r="AM7" s="150">
        <v>18</v>
      </c>
      <c r="AN7" s="151">
        <f t="shared" si="13"/>
        <v>18</v>
      </c>
      <c r="AO7" s="185">
        <v>80</v>
      </c>
      <c r="AP7" s="375">
        <v>59</v>
      </c>
      <c r="AQ7" s="102">
        <f t="shared" si="14"/>
        <v>21</v>
      </c>
      <c r="AR7" s="57">
        <v>0</v>
      </c>
      <c r="AS7" s="126">
        <f t="shared" si="15"/>
        <v>80</v>
      </c>
      <c r="AT7" s="185">
        <v>0</v>
      </c>
      <c r="AU7" s="375">
        <v>8</v>
      </c>
      <c r="AV7" s="102">
        <f t="shared" si="16"/>
        <v>-8</v>
      </c>
      <c r="AW7" s="150">
        <v>8</v>
      </c>
      <c r="AX7" s="151">
        <f t="shared" si="17"/>
        <v>8</v>
      </c>
      <c r="AY7" s="199">
        <v>89</v>
      </c>
      <c r="AZ7" s="375">
        <v>149</v>
      </c>
      <c r="BA7" s="102">
        <f t="shared" si="18"/>
        <v>-60</v>
      </c>
      <c r="BB7" s="150">
        <v>60</v>
      </c>
      <c r="BC7" s="503">
        <f t="shared" si="19"/>
        <v>149</v>
      </c>
      <c r="BD7" s="185">
        <v>0</v>
      </c>
      <c r="BE7" s="375">
        <v>7</v>
      </c>
      <c r="BF7" s="102">
        <f t="shared" si="20"/>
        <v>-7</v>
      </c>
      <c r="BG7" s="102">
        <v>0</v>
      </c>
      <c r="BH7" s="151">
        <f t="shared" si="21"/>
        <v>0</v>
      </c>
      <c r="BI7" s="499">
        <v>0</v>
      </c>
      <c r="BJ7" s="500">
        <v>8</v>
      </c>
      <c r="BK7" s="102">
        <f t="shared" si="22"/>
        <v>-8</v>
      </c>
      <c r="BL7" s="150">
        <v>8</v>
      </c>
      <c r="BM7" s="151">
        <f t="shared" si="23"/>
        <v>8</v>
      </c>
      <c r="BN7" s="269"/>
      <c r="BO7" s="103"/>
      <c r="BP7" s="102">
        <f t="shared" si="24"/>
        <v>0</v>
      </c>
      <c r="BQ7" s="102"/>
      <c r="BR7" s="103"/>
      <c r="BS7" s="103"/>
      <c r="BT7" s="102">
        <f t="shared" si="25"/>
        <v>0</v>
      </c>
      <c r="BU7" s="102"/>
      <c r="BV7" s="103"/>
      <c r="BW7" s="103"/>
      <c r="BX7" s="102">
        <f t="shared" si="26"/>
        <v>0</v>
      </c>
      <c r="BY7" s="102"/>
      <c r="BZ7" s="103"/>
      <c r="CA7" s="103"/>
      <c r="CB7" s="105">
        <f t="shared" si="27"/>
        <v>0</v>
      </c>
      <c r="CC7" s="57"/>
    </row>
    <row r="8" ht="33.6" customHeight="1" spans="1:81">
      <c r="A8" s="26">
        <v>6</v>
      </c>
      <c r="B8" s="21" t="s">
        <v>9</v>
      </c>
      <c r="C8" s="24">
        <v>8</v>
      </c>
      <c r="D8" s="111">
        <v>35</v>
      </c>
      <c r="E8" s="17">
        <f t="shared" si="0"/>
        <v>286</v>
      </c>
      <c r="F8" s="18">
        <f t="shared" si="1"/>
        <v>212</v>
      </c>
      <c r="G8" s="19">
        <f t="shared" si="2"/>
        <v>74</v>
      </c>
      <c r="H8" s="19">
        <f t="shared" si="3"/>
        <v>40</v>
      </c>
      <c r="I8" s="55">
        <f t="shared" si="28"/>
        <v>326</v>
      </c>
      <c r="J8" s="56">
        <f t="shared" si="29"/>
        <v>114</v>
      </c>
      <c r="K8" s="185">
        <v>39</v>
      </c>
      <c r="L8" s="375">
        <v>27</v>
      </c>
      <c r="M8" s="102">
        <f t="shared" si="30"/>
        <v>12</v>
      </c>
      <c r="N8" s="102">
        <v>0</v>
      </c>
      <c r="O8" s="151">
        <f t="shared" si="31"/>
        <v>39</v>
      </c>
      <c r="P8" s="185">
        <v>0</v>
      </c>
      <c r="Q8" s="375">
        <v>13</v>
      </c>
      <c r="R8" s="102">
        <f t="shared" si="4"/>
        <v>-13</v>
      </c>
      <c r="S8" s="150">
        <v>13</v>
      </c>
      <c r="T8" s="151">
        <f t="shared" si="5"/>
        <v>13</v>
      </c>
      <c r="U8" s="185">
        <v>6</v>
      </c>
      <c r="V8" s="375">
        <v>7</v>
      </c>
      <c r="W8" s="102">
        <f t="shared" si="6"/>
        <v>-1</v>
      </c>
      <c r="X8" s="102">
        <v>1</v>
      </c>
      <c r="Y8" s="151">
        <f t="shared" si="7"/>
        <v>7</v>
      </c>
      <c r="Z8" s="185">
        <v>13</v>
      </c>
      <c r="AA8" s="375">
        <v>13</v>
      </c>
      <c r="AB8" s="102">
        <f t="shared" si="8"/>
        <v>0</v>
      </c>
      <c r="AC8" s="102">
        <v>0</v>
      </c>
      <c r="AD8" s="151">
        <f t="shared" si="9"/>
        <v>13</v>
      </c>
      <c r="AE8" s="185">
        <v>3</v>
      </c>
      <c r="AF8" s="375">
        <v>10</v>
      </c>
      <c r="AG8" s="102">
        <f t="shared" si="10"/>
        <v>-7</v>
      </c>
      <c r="AH8" s="150">
        <v>7</v>
      </c>
      <c r="AI8" s="151">
        <f t="shared" si="11"/>
        <v>10</v>
      </c>
      <c r="AJ8" s="185">
        <v>2</v>
      </c>
      <c r="AK8" s="375">
        <v>8</v>
      </c>
      <c r="AL8" s="102">
        <f t="shared" si="12"/>
        <v>-6</v>
      </c>
      <c r="AM8" s="102">
        <v>12</v>
      </c>
      <c r="AN8" s="151">
        <f t="shared" si="13"/>
        <v>14</v>
      </c>
      <c r="AO8" s="185">
        <v>121</v>
      </c>
      <c r="AP8" s="375">
        <v>40</v>
      </c>
      <c r="AQ8" s="102">
        <f t="shared" si="14"/>
        <v>81</v>
      </c>
      <c r="AR8" s="57">
        <v>0</v>
      </c>
      <c r="AS8" s="126">
        <f t="shared" si="15"/>
        <v>121</v>
      </c>
      <c r="AT8" s="185">
        <v>4</v>
      </c>
      <c r="AU8" s="375">
        <v>5</v>
      </c>
      <c r="AV8" s="102">
        <f t="shared" si="16"/>
        <v>-1</v>
      </c>
      <c r="AW8" s="150">
        <v>1</v>
      </c>
      <c r="AX8" s="151">
        <f t="shared" si="17"/>
        <v>5</v>
      </c>
      <c r="AY8" s="199">
        <v>98</v>
      </c>
      <c r="AZ8" s="375">
        <v>77</v>
      </c>
      <c r="BA8" s="102">
        <f t="shared" si="18"/>
        <v>21</v>
      </c>
      <c r="BB8" s="102">
        <v>0</v>
      </c>
      <c r="BC8" s="503">
        <f t="shared" si="19"/>
        <v>98</v>
      </c>
      <c r="BD8" s="185">
        <v>0</v>
      </c>
      <c r="BE8" s="375">
        <v>6</v>
      </c>
      <c r="BF8" s="102">
        <f t="shared" si="20"/>
        <v>-6</v>
      </c>
      <c r="BG8" s="102">
        <v>0</v>
      </c>
      <c r="BH8" s="151">
        <f t="shared" si="21"/>
        <v>0</v>
      </c>
      <c r="BI8" s="499">
        <v>0</v>
      </c>
      <c r="BJ8" s="500">
        <v>6</v>
      </c>
      <c r="BK8" s="102">
        <f t="shared" si="22"/>
        <v>-6</v>
      </c>
      <c r="BL8" s="150">
        <v>6</v>
      </c>
      <c r="BM8" s="151">
        <f t="shared" si="23"/>
        <v>6</v>
      </c>
      <c r="BN8" s="269"/>
      <c r="BO8" s="103"/>
      <c r="BP8" s="102">
        <f t="shared" si="24"/>
        <v>0</v>
      </c>
      <c r="BQ8" s="102"/>
      <c r="BR8" s="103"/>
      <c r="BS8" s="103"/>
      <c r="BT8" s="102">
        <f t="shared" si="25"/>
        <v>0</v>
      </c>
      <c r="BU8" s="102"/>
      <c r="BV8" s="103"/>
      <c r="BW8" s="103"/>
      <c r="BX8" s="102">
        <f t="shared" si="26"/>
        <v>0</v>
      </c>
      <c r="BY8" s="102"/>
      <c r="BZ8" s="103"/>
      <c r="CA8" s="103"/>
      <c r="CB8" s="105">
        <f t="shared" si="27"/>
        <v>0</v>
      </c>
      <c r="CC8" s="57"/>
    </row>
    <row r="9" ht="30" spans="1:81">
      <c r="A9" s="112">
        <v>7</v>
      </c>
      <c r="B9" s="21" t="s">
        <v>10</v>
      </c>
      <c r="C9" s="24">
        <v>8</v>
      </c>
      <c r="D9" s="111">
        <v>30</v>
      </c>
      <c r="E9" s="17">
        <f t="shared" si="0"/>
        <v>53</v>
      </c>
      <c r="F9" s="18">
        <f t="shared" si="1"/>
        <v>91</v>
      </c>
      <c r="G9" s="19">
        <f t="shared" si="2"/>
        <v>-38</v>
      </c>
      <c r="H9" s="19">
        <f t="shared" si="3"/>
        <v>51</v>
      </c>
      <c r="I9" s="55">
        <f t="shared" si="28"/>
        <v>104</v>
      </c>
      <c r="J9" s="56">
        <f t="shared" si="29"/>
        <v>13</v>
      </c>
      <c r="K9" s="489">
        <v>6</v>
      </c>
      <c r="L9" s="119">
        <v>12</v>
      </c>
      <c r="M9" s="102">
        <f t="shared" si="30"/>
        <v>-6</v>
      </c>
      <c r="N9" s="150">
        <v>6</v>
      </c>
      <c r="O9" s="151">
        <f t="shared" si="31"/>
        <v>12</v>
      </c>
      <c r="P9" s="489">
        <v>0</v>
      </c>
      <c r="Q9" s="119">
        <v>8</v>
      </c>
      <c r="R9" s="102">
        <f t="shared" si="4"/>
        <v>-8</v>
      </c>
      <c r="S9" s="150">
        <v>8</v>
      </c>
      <c r="T9" s="151">
        <f t="shared" si="5"/>
        <v>8</v>
      </c>
      <c r="U9" s="489">
        <v>0</v>
      </c>
      <c r="V9" s="119">
        <v>2</v>
      </c>
      <c r="W9" s="102">
        <f t="shared" si="6"/>
        <v>-2</v>
      </c>
      <c r="X9" s="150">
        <v>2</v>
      </c>
      <c r="Y9" s="151">
        <f t="shared" si="7"/>
        <v>2</v>
      </c>
      <c r="Z9" s="489">
        <v>8</v>
      </c>
      <c r="AA9" s="119">
        <v>4</v>
      </c>
      <c r="AB9" s="102">
        <f t="shared" si="8"/>
        <v>4</v>
      </c>
      <c r="AC9" s="102">
        <v>0</v>
      </c>
      <c r="AD9" s="151">
        <f t="shared" si="9"/>
        <v>8</v>
      </c>
      <c r="AE9" s="489">
        <v>0</v>
      </c>
      <c r="AF9" s="119">
        <v>5</v>
      </c>
      <c r="AG9" s="102">
        <f t="shared" si="10"/>
        <v>-5</v>
      </c>
      <c r="AH9" s="150">
        <v>5</v>
      </c>
      <c r="AI9" s="151">
        <f t="shared" si="11"/>
        <v>5</v>
      </c>
      <c r="AJ9" s="489">
        <v>0</v>
      </c>
      <c r="AK9" s="119">
        <v>2</v>
      </c>
      <c r="AL9" s="102">
        <f t="shared" si="12"/>
        <v>-2</v>
      </c>
      <c r="AM9" s="150">
        <v>4</v>
      </c>
      <c r="AN9" s="151">
        <f t="shared" si="13"/>
        <v>4</v>
      </c>
      <c r="AO9" s="489">
        <v>24</v>
      </c>
      <c r="AP9" s="119">
        <v>15</v>
      </c>
      <c r="AQ9" s="102">
        <f t="shared" si="14"/>
        <v>9</v>
      </c>
      <c r="AR9" s="57">
        <v>0</v>
      </c>
      <c r="AS9" s="126">
        <f t="shared" si="15"/>
        <v>24</v>
      </c>
      <c r="AT9" s="489">
        <v>0</v>
      </c>
      <c r="AU9" s="119">
        <v>2</v>
      </c>
      <c r="AV9" s="102">
        <f t="shared" si="16"/>
        <v>-2</v>
      </c>
      <c r="AW9" s="150">
        <v>2</v>
      </c>
      <c r="AX9" s="151">
        <f t="shared" si="17"/>
        <v>2</v>
      </c>
      <c r="AY9" s="504">
        <v>15</v>
      </c>
      <c r="AZ9" s="119">
        <v>37</v>
      </c>
      <c r="BA9" s="102">
        <f t="shared" si="18"/>
        <v>-22</v>
      </c>
      <c r="BB9" s="102">
        <v>22</v>
      </c>
      <c r="BC9" s="503">
        <f t="shared" si="19"/>
        <v>37</v>
      </c>
      <c r="BD9" s="489">
        <v>0</v>
      </c>
      <c r="BE9" s="119">
        <v>2</v>
      </c>
      <c r="BF9" s="102">
        <f t="shared" si="20"/>
        <v>-2</v>
      </c>
      <c r="BG9" s="102">
        <v>0</v>
      </c>
      <c r="BH9" s="151">
        <f t="shared" si="21"/>
        <v>0</v>
      </c>
      <c r="BI9" s="489">
        <v>0</v>
      </c>
      <c r="BJ9" s="119">
        <v>2</v>
      </c>
      <c r="BK9" s="102">
        <f t="shared" si="22"/>
        <v>-2</v>
      </c>
      <c r="BL9" s="150">
        <v>2</v>
      </c>
      <c r="BM9" s="151">
        <f t="shared" si="23"/>
        <v>2</v>
      </c>
      <c r="BN9" s="271"/>
      <c r="BO9" s="136"/>
      <c r="BP9" s="102">
        <f t="shared" si="24"/>
        <v>0</v>
      </c>
      <c r="BQ9" s="102"/>
      <c r="BR9" s="136"/>
      <c r="BS9" s="136"/>
      <c r="BT9" s="102">
        <f t="shared" si="25"/>
        <v>0</v>
      </c>
      <c r="BU9" s="102"/>
      <c r="BV9" s="136"/>
      <c r="BW9" s="136"/>
      <c r="BX9" s="102">
        <f t="shared" si="26"/>
        <v>0</v>
      </c>
      <c r="BY9" s="102"/>
      <c r="BZ9" s="136"/>
      <c r="CA9" s="136"/>
      <c r="CB9" s="105">
        <f t="shared" si="27"/>
        <v>0</v>
      </c>
      <c r="CC9" s="57"/>
    </row>
    <row r="10" ht="32.4" customHeight="1" spans="1:81">
      <c r="A10" s="113">
        <v>8</v>
      </c>
      <c r="B10" s="28" t="s">
        <v>11</v>
      </c>
      <c r="C10" s="29">
        <v>20</v>
      </c>
      <c r="D10" s="114">
        <v>30</v>
      </c>
      <c r="E10" s="17">
        <f t="shared" si="0"/>
        <v>116</v>
      </c>
      <c r="F10" s="18">
        <f t="shared" si="1"/>
        <v>126</v>
      </c>
      <c r="G10" s="19">
        <f t="shared" si="2"/>
        <v>-10</v>
      </c>
      <c r="H10" s="19">
        <f t="shared" si="3"/>
        <v>38</v>
      </c>
      <c r="I10" s="55">
        <f t="shared" si="28"/>
        <v>154</v>
      </c>
      <c r="J10" s="56">
        <f t="shared" si="29"/>
        <v>28</v>
      </c>
      <c r="K10" s="31">
        <v>30</v>
      </c>
      <c r="L10" s="39">
        <v>13</v>
      </c>
      <c r="M10" s="102">
        <f t="shared" si="30"/>
        <v>17</v>
      </c>
      <c r="N10" s="102">
        <v>0</v>
      </c>
      <c r="O10" s="151">
        <f t="shared" si="31"/>
        <v>30</v>
      </c>
      <c r="P10" s="31">
        <v>0</v>
      </c>
      <c r="Q10" s="39">
        <v>7</v>
      </c>
      <c r="R10" s="102">
        <f t="shared" si="4"/>
        <v>-7</v>
      </c>
      <c r="S10" s="150">
        <v>7</v>
      </c>
      <c r="T10" s="151">
        <f t="shared" si="5"/>
        <v>7</v>
      </c>
      <c r="U10" s="31">
        <v>0</v>
      </c>
      <c r="V10" s="39">
        <v>3</v>
      </c>
      <c r="W10" s="102">
        <f t="shared" si="6"/>
        <v>-3</v>
      </c>
      <c r="X10" s="150">
        <v>3</v>
      </c>
      <c r="Y10" s="151">
        <f t="shared" si="7"/>
        <v>3</v>
      </c>
      <c r="Z10" s="31">
        <v>0</v>
      </c>
      <c r="AA10" s="39">
        <v>6</v>
      </c>
      <c r="AB10" s="102">
        <f t="shared" si="8"/>
        <v>-6</v>
      </c>
      <c r="AC10" s="150">
        <v>6</v>
      </c>
      <c r="AD10" s="151">
        <f t="shared" si="9"/>
        <v>6</v>
      </c>
      <c r="AE10" s="31">
        <v>0</v>
      </c>
      <c r="AF10" s="39">
        <v>7</v>
      </c>
      <c r="AG10" s="102">
        <f t="shared" si="10"/>
        <v>-7</v>
      </c>
      <c r="AH10" s="150">
        <v>7</v>
      </c>
      <c r="AI10" s="151">
        <f t="shared" si="11"/>
        <v>7</v>
      </c>
      <c r="AJ10" s="31">
        <v>0</v>
      </c>
      <c r="AK10" s="39">
        <v>1</v>
      </c>
      <c r="AL10" s="102">
        <f t="shared" si="12"/>
        <v>-1</v>
      </c>
      <c r="AM10" s="150">
        <v>1</v>
      </c>
      <c r="AN10" s="151">
        <f t="shared" si="13"/>
        <v>1</v>
      </c>
      <c r="AO10" s="31">
        <v>30</v>
      </c>
      <c r="AP10" s="39">
        <v>19</v>
      </c>
      <c r="AQ10" s="102">
        <f t="shared" si="14"/>
        <v>11</v>
      </c>
      <c r="AR10" s="57">
        <v>0</v>
      </c>
      <c r="AS10" s="126">
        <f t="shared" si="15"/>
        <v>30</v>
      </c>
      <c r="AT10" s="31">
        <v>0</v>
      </c>
      <c r="AU10" s="39">
        <v>3</v>
      </c>
      <c r="AV10" s="102">
        <f t="shared" si="16"/>
        <v>-3</v>
      </c>
      <c r="AW10" s="150">
        <v>3</v>
      </c>
      <c r="AX10" s="151">
        <f t="shared" si="17"/>
        <v>3</v>
      </c>
      <c r="AY10" s="380">
        <v>56</v>
      </c>
      <c r="AZ10" s="39">
        <v>63</v>
      </c>
      <c r="BA10" s="102">
        <f t="shared" si="18"/>
        <v>-7</v>
      </c>
      <c r="BB10" s="102">
        <v>7</v>
      </c>
      <c r="BC10" s="503">
        <f t="shared" si="19"/>
        <v>63</v>
      </c>
      <c r="BD10" s="31">
        <v>0</v>
      </c>
      <c r="BE10" s="39">
        <v>1</v>
      </c>
      <c r="BF10" s="102">
        <f t="shared" si="20"/>
        <v>-1</v>
      </c>
      <c r="BG10" s="150">
        <v>1</v>
      </c>
      <c r="BH10" s="151">
        <f t="shared" si="21"/>
        <v>1</v>
      </c>
      <c r="BI10" s="31">
        <v>0</v>
      </c>
      <c r="BJ10" s="39">
        <v>3</v>
      </c>
      <c r="BK10" s="102">
        <f t="shared" si="22"/>
        <v>-3</v>
      </c>
      <c r="BL10" s="150">
        <v>3</v>
      </c>
      <c r="BM10" s="151">
        <f t="shared" si="23"/>
        <v>3</v>
      </c>
      <c r="BN10" s="272"/>
      <c r="BO10" s="138"/>
      <c r="BP10" s="102">
        <f t="shared" si="24"/>
        <v>0</v>
      </c>
      <c r="BQ10" s="102"/>
      <c r="BR10" s="138"/>
      <c r="BS10" s="138"/>
      <c r="BT10" s="102">
        <f t="shared" si="25"/>
        <v>0</v>
      </c>
      <c r="BU10" s="102"/>
      <c r="BV10" s="138"/>
      <c r="BW10" s="138"/>
      <c r="BX10" s="102">
        <f t="shared" si="26"/>
        <v>0</v>
      </c>
      <c r="BY10" s="102"/>
      <c r="BZ10" s="138"/>
      <c r="CA10" s="138"/>
      <c r="CB10" s="105">
        <f t="shared" si="27"/>
        <v>0</v>
      </c>
      <c r="CC10" s="57"/>
    </row>
    <row r="11" ht="45" spans="1:81">
      <c r="A11" s="115">
        <v>9</v>
      </c>
      <c r="B11" s="21" t="s">
        <v>12</v>
      </c>
      <c r="C11" s="24">
        <v>20</v>
      </c>
      <c r="D11" s="111">
        <v>30</v>
      </c>
      <c r="E11" s="17">
        <f t="shared" si="0"/>
        <v>16</v>
      </c>
      <c r="F11" s="18">
        <f t="shared" si="1"/>
        <v>449</v>
      </c>
      <c r="G11" s="19">
        <f t="shared" si="2"/>
        <v>-433</v>
      </c>
      <c r="H11" s="19">
        <f t="shared" si="3"/>
        <v>433</v>
      </c>
      <c r="I11" s="55">
        <f t="shared" si="28"/>
        <v>449</v>
      </c>
      <c r="J11" s="56">
        <f t="shared" si="29"/>
        <v>0</v>
      </c>
      <c r="K11" s="489">
        <v>0</v>
      </c>
      <c r="L11" s="119">
        <v>39</v>
      </c>
      <c r="M11" s="102">
        <f t="shared" si="30"/>
        <v>-39</v>
      </c>
      <c r="N11" s="258">
        <v>39</v>
      </c>
      <c r="O11" s="259">
        <f t="shared" si="31"/>
        <v>39</v>
      </c>
      <c r="P11" s="489">
        <v>0</v>
      </c>
      <c r="Q11" s="119">
        <v>21</v>
      </c>
      <c r="R11" s="102">
        <f t="shared" si="4"/>
        <v>-21</v>
      </c>
      <c r="S11" s="150">
        <v>21</v>
      </c>
      <c r="T11" s="151">
        <f t="shared" si="5"/>
        <v>21</v>
      </c>
      <c r="U11" s="489">
        <v>0</v>
      </c>
      <c r="V11" s="119">
        <v>23</v>
      </c>
      <c r="W11" s="102">
        <f t="shared" si="6"/>
        <v>-23</v>
      </c>
      <c r="X11" s="150">
        <v>23</v>
      </c>
      <c r="Y11" s="151">
        <f t="shared" si="7"/>
        <v>23</v>
      </c>
      <c r="Z11" s="489">
        <v>0</v>
      </c>
      <c r="AA11" s="119">
        <v>33</v>
      </c>
      <c r="AB11" s="102">
        <f t="shared" si="8"/>
        <v>-33</v>
      </c>
      <c r="AC11" s="150">
        <v>33</v>
      </c>
      <c r="AD11" s="151">
        <f t="shared" si="9"/>
        <v>33</v>
      </c>
      <c r="AE11" s="489">
        <v>0</v>
      </c>
      <c r="AF11" s="119">
        <v>15</v>
      </c>
      <c r="AG11" s="102">
        <f t="shared" si="10"/>
        <v>-15</v>
      </c>
      <c r="AH11" s="150">
        <v>15</v>
      </c>
      <c r="AI11" s="151">
        <f t="shared" si="11"/>
        <v>15</v>
      </c>
      <c r="AJ11" s="489">
        <v>0</v>
      </c>
      <c r="AK11" s="119">
        <v>37</v>
      </c>
      <c r="AL11" s="102">
        <f t="shared" si="12"/>
        <v>-37</v>
      </c>
      <c r="AM11" s="150">
        <v>37</v>
      </c>
      <c r="AN11" s="151">
        <f t="shared" si="13"/>
        <v>37</v>
      </c>
      <c r="AO11" s="489">
        <v>0</v>
      </c>
      <c r="AP11" s="119">
        <v>122</v>
      </c>
      <c r="AQ11" s="102">
        <f t="shared" si="14"/>
        <v>-122</v>
      </c>
      <c r="AR11" s="125">
        <v>122</v>
      </c>
      <c r="AS11" s="126">
        <f t="shared" si="15"/>
        <v>122</v>
      </c>
      <c r="AT11" s="489">
        <v>0</v>
      </c>
      <c r="AU11" s="119">
        <v>10</v>
      </c>
      <c r="AV11" s="102">
        <f t="shared" si="16"/>
        <v>-10</v>
      </c>
      <c r="AW11" s="150">
        <v>10</v>
      </c>
      <c r="AX11" s="151">
        <f t="shared" si="17"/>
        <v>10</v>
      </c>
      <c r="AY11" s="504">
        <v>16</v>
      </c>
      <c r="AZ11" s="119">
        <v>131</v>
      </c>
      <c r="BA11" s="102">
        <f t="shared" si="18"/>
        <v>-115</v>
      </c>
      <c r="BB11" s="150">
        <v>115</v>
      </c>
      <c r="BC11" s="503">
        <f t="shared" si="19"/>
        <v>131</v>
      </c>
      <c r="BD11" s="489">
        <v>0</v>
      </c>
      <c r="BE11" s="119">
        <v>10</v>
      </c>
      <c r="BF11" s="102">
        <f t="shared" si="20"/>
        <v>-10</v>
      </c>
      <c r="BG11" s="150">
        <v>10</v>
      </c>
      <c r="BH11" s="151">
        <f t="shared" si="21"/>
        <v>10</v>
      </c>
      <c r="BI11" s="489">
        <v>0</v>
      </c>
      <c r="BJ11" s="119">
        <v>8</v>
      </c>
      <c r="BK11" s="102">
        <f t="shared" si="22"/>
        <v>-8</v>
      </c>
      <c r="BL11" s="150">
        <v>8</v>
      </c>
      <c r="BM11" s="151">
        <f t="shared" si="23"/>
        <v>8</v>
      </c>
      <c r="BN11" s="271"/>
      <c r="BO11" s="136"/>
      <c r="BP11" s="102">
        <f t="shared" si="24"/>
        <v>0</v>
      </c>
      <c r="BQ11" s="102"/>
      <c r="BR11" s="136"/>
      <c r="BS11" s="136"/>
      <c r="BT11" s="102">
        <f t="shared" si="25"/>
        <v>0</v>
      </c>
      <c r="BU11" s="102"/>
      <c r="BV11" s="136"/>
      <c r="BW11" s="136"/>
      <c r="BX11" s="102">
        <f t="shared" si="26"/>
        <v>0</v>
      </c>
      <c r="BY11" s="102"/>
      <c r="BZ11" s="136"/>
      <c r="CA11" s="136"/>
      <c r="CB11" s="105">
        <f t="shared" si="27"/>
        <v>0</v>
      </c>
      <c r="CC11" s="57"/>
    </row>
    <row r="12" ht="30" spans="1:81">
      <c r="A12" s="13">
        <v>10</v>
      </c>
      <c r="B12" s="21" t="s">
        <v>13</v>
      </c>
      <c r="C12" s="15">
        <v>10</v>
      </c>
      <c r="D12" s="109">
        <v>50</v>
      </c>
      <c r="E12" s="17">
        <f t="shared" si="0"/>
        <v>19</v>
      </c>
      <c r="F12" s="18">
        <f t="shared" si="1"/>
        <v>14</v>
      </c>
      <c r="G12" s="19">
        <f t="shared" si="2"/>
        <v>5</v>
      </c>
      <c r="H12" s="19">
        <f t="shared" si="3"/>
        <v>1</v>
      </c>
      <c r="I12" s="55">
        <f t="shared" si="28"/>
        <v>20</v>
      </c>
      <c r="J12" s="56">
        <f t="shared" si="29"/>
        <v>6</v>
      </c>
      <c r="K12" s="13">
        <v>0</v>
      </c>
      <c r="L12" s="266">
        <v>1</v>
      </c>
      <c r="M12" s="102">
        <f t="shared" si="30"/>
        <v>-1</v>
      </c>
      <c r="N12" s="102">
        <v>0</v>
      </c>
      <c r="O12" s="55">
        <f t="shared" si="31"/>
        <v>0</v>
      </c>
      <c r="P12" s="13">
        <v>0</v>
      </c>
      <c r="Q12" s="466">
        <v>1</v>
      </c>
      <c r="R12" s="102">
        <f t="shared" si="4"/>
        <v>-1</v>
      </c>
      <c r="S12" s="102">
        <v>0</v>
      </c>
      <c r="T12" s="151">
        <f t="shared" si="5"/>
        <v>0</v>
      </c>
      <c r="U12" s="13">
        <v>0</v>
      </c>
      <c r="V12" s="15">
        <v>1</v>
      </c>
      <c r="W12" s="102">
        <f t="shared" si="6"/>
        <v>-1</v>
      </c>
      <c r="X12" s="102">
        <v>0</v>
      </c>
      <c r="Y12" s="55">
        <f t="shared" si="7"/>
        <v>0</v>
      </c>
      <c r="Z12" s="13">
        <v>0</v>
      </c>
      <c r="AA12" s="266">
        <v>1</v>
      </c>
      <c r="AB12" s="102">
        <f t="shared" si="8"/>
        <v>-1</v>
      </c>
      <c r="AC12" s="102">
        <v>0</v>
      </c>
      <c r="AD12" s="55">
        <f t="shared" si="9"/>
        <v>0</v>
      </c>
      <c r="AE12" s="13">
        <v>0</v>
      </c>
      <c r="AF12" s="266">
        <v>1</v>
      </c>
      <c r="AG12" s="102">
        <f t="shared" si="10"/>
        <v>-1</v>
      </c>
      <c r="AH12" s="102">
        <v>0</v>
      </c>
      <c r="AI12" s="55">
        <f t="shared" si="11"/>
        <v>0</v>
      </c>
      <c r="AJ12" s="13">
        <v>0</v>
      </c>
      <c r="AK12" s="266">
        <v>1</v>
      </c>
      <c r="AL12" s="102">
        <f t="shared" si="12"/>
        <v>-1</v>
      </c>
      <c r="AM12" s="102">
        <v>0</v>
      </c>
      <c r="AN12" s="55">
        <f t="shared" si="13"/>
        <v>0</v>
      </c>
      <c r="AO12" s="13">
        <v>10</v>
      </c>
      <c r="AP12" s="266">
        <v>2</v>
      </c>
      <c r="AQ12" s="102">
        <f t="shared" si="14"/>
        <v>8</v>
      </c>
      <c r="AR12" s="102">
        <v>0</v>
      </c>
      <c r="AS12" s="55">
        <f t="shared" si="15"/>
        <v>10</v>
      </c>
      <c r="AT12" s="13">
        <v>0</v>
      </c>
      <c r="AU12" s="266">
        <v>1</v>
      </c>
      <c r="AV12" s="102">
        <f t="shared" si="16"/>
        <v>-1</v>
      </c>
      <c r="AW12" s="102">
        <v>0</v>
      </c>
      <c r="AX12" s="55">
        <f t="shared" si="17"/>
        <v>0</v>
      </c>
      <c r="AY12" s="266">
        <v>9</v>
      </c>
      <c r="AZ12" s="266">
        <v>3</v>
      </c>
      <c r="BA12" s="102">
        <f t="shared" si="18"/>
        <v>6</v>
      </c>
      <c r="BB12" s="400">
        <v>1</v>
      </c>
      <c r="BC12" s="398">
        <f t="shared" si="19"/>
        <v>10</v>
      </c>
      <c r="BD12" s="13">
        <v>0</v>
      </c>
      <c r="BE12" s="466">
        <v>1</v>
      </c>
      <c r="BF12" s="102">
        <f t="shared" si="20"/>
        <v>-1</v>
      </c>
      <c r="BG12" s="102">
        <v>0</v>
      </c>
      <c r="BH12" s="151">
        <f t="shared" si="21"/>
        <v>0</v>
      </c>
      <c r="BI12" s="13">
        <v>0</v>
      </c>
      <c r="BJ12" s="15">
        <v>1</v>
      </c>
      <c r="BK12" s="102">
        <f t="shared" si="22"/>
        <v>-1</v>
      </c>
      <c r="BL12" s="102">
        <v>0</v>
      </c>
      <c r="BM12" s="151">
        <f t="shared" si="23"/>
        <v>0</v>
      </c>
      <c r="BN12" s="266"/>
      <c r="BO12" s="102"/>
      <c r="BP12" s="102">
        <f t="shared" si="24"/>
        <v>0</v>
      </c>
      <c r="BQ12" s="102"/>
      <c r="BR12" s="102"/>
      <c r="BS12" s="102"/>
      <c r="BT12" s="102">
        <f t="shared" si="25"/>
        <v>0</v>
      </c>
      <c r="BU12" s="102"/>
      <c r="BV12" s="102"/>
      <c r="BW12" s="102"/>
      <c r="BX12" s="102">
        <f t="shared" si="26"/>
        <v>0</v>
      </c>
      <c r="BY12" s="102"/>
      <c r="BZ12" s="102"/>
      <c r="CA12" s="102"/>
      <c r="CB12" s="102">
        <f t="shared" si="27"/>
        <v>0</v>
      </c>
      <c r="CC12" s="57"/>
    </row>
    <row r="13" ht="24" customHeight="1" spans="1:81">
      <c r="A13" s="115">
        <v>11</v>
      </c>
      <c r="B13" s="33" t="s">
        <v>14</v>
      </c>
      <c r="C13" s="710" t="s">
        <v>42</v>
      </c>
      <c r="D13" s="711" t="s">
        <v>42</v>
      </c>
      <c r="E13" s="17">
        <f t="shared" si="0"/>
        <v>498</v>
      </c>
      <c r="F13" s="18">
        <f t="shared" si="1"/>
        <v>0</v>
      </c>
      <c r="G13" s="19">
        <f t="shared" si="2"/>
        <v>498</v>
      </c>
      <c r="H13" s="19">
        <f t="shared" si="3"/>
        <v>41</v>
      </c>
      <c r="I13" s="55">
        <f t="shared" si="28"/>
        <v>539</v>
      </c>
      <c r="J13" s="56">
        <f t="shared" si="29"/>
        <v>539</v>
      </c>
      <c r="K13" s="489">
        <v>67</v>
      </c>
      <c r="L13" s="119">
        <v>0</v>
      </c>
      <c r="M13" s="102">
        <f t="shared" si="30"/>
        <v>67</v>
      </c>
      <c r="N13" s="102">
        <v>0</v>
      </c>
      <c r="O13" s="151">
        <f t="shared" si="31"/>
        <v>67</v>
      </c>
      <c r="P13" s="489">
        <v>34</v>
      </c>
      <c r="Q13" s="119">
        <v>0</v>
      </c>
      <c r="R13" s="102">
        <f t="shared" si="4"/>
        <v>34</v>
      </c>
      <c r="S13" s="102">
        <v>0</v>
      </c>
      <c r="T13" s="151">
        <f t="shared" si="5"/>
        <v>34</v>
      </c>
      <c r="U13" s="489">
        <v>22</v>
      </c>
      <c r="V13" s="119"/>
      <c r="W13" s="102">
        <f t="shared" si="6"/>
        <v>22</v>
      </c>
      <c r="X13" s="102">
        <v>12</v>
      </c>
      <c r="Y13" s="151">
        <f t="shared" si="7"/>
        <v>34</v>
      </c>
      <c r="Z13" s="489">
        <v>32</v>
      </c>
      <c r="AA13" s="119">
        <v>0</v>
      </c>
      <c r="AB13" s="102">
        <f t="shared" si="8"/>
        <v>32</v>
      </c>
      <c r="AC13" s="102">
        <v>0</v>
      </c>
      <c r="AD13" s="151">
        <f t="shared" si="9"/>
        <v>32</v>
      </c>
      <c r="AE13" s="489">
        <v>28</v>
      </c>
      <c r="AF13" s="119">
        <v>0</v>
      </c>
      <c r="AG13" s="102">
        <f t="shared" si="10"/>
        <v>28</v>
      </c>
      <c r="AH13" s="102">
        <v>0</v>
      </c>
      <c r="AI13" s="151">
        <f t="shared" si="11"/>
        <v>28</v>
      </c>
      <c r="AJ13" s="489">
        <v>17</v>
      </c>
      <c r="AK13" s="119"/>
      <c r="AL13" s="102">
        <f t="shared" si="12"/>
        <v>17</v>
      </c>
      <c r="AM13" s="102">
        <v>13</v>
      </c>
      <c r="AN13" s="151">
        <f t="shared" si="13"/>
        <v>30</v>
      </c>
      <c r="AO13" s="489">
        <v>93</v>
      </c>
      <c r="AP13" s="119">
        <v>0</v>
      </c>
      <c r="AQ13" s="102">
        <f t="shared" si="14"/>
        <v>93</v>
      </c>
      <c r="AR13" s="102">
        <v>0</v>
      </c>
      <c r="AS13" s="151">
        <f t="shared" si="15"/>
        <v>93</v>
      </c>
      <c r="AT13" s="489">
        <v>15</v>
      </c>
      <c r="AU13" s="119">
        <v>0</v>
      </c>
      <c r="AV13" s="102">
        <f t="shared" si="16"/>
        <v>15</v>
      </c>
      <c r="AW13" s="102">
        <v>0</v>
      </c>
      <c r="AX13" s="151">
        <f t="shared" si="17"/>
        <v>15</v>
      </c>
      <c r="AY13" s="504">
        <v>157</v>
      </c>
      <c r="AZ13" s="119">
        <v>0</v>
      </c>
      <c r="BA13" s="102">
        <f t="shared" si="18"/>
        <v>157</v>
      </c>
      <c r="BB13" s="100">
        <v>0</v>
      </c>
      <c r="BC13" s="398">
        <f t="shared" si="19"/>
        <v>157</v>
      </c>
      <c r="BD13" s="489">
        <v>19</v>
      </c>
      <c r="BE13" s="119">
        <v>0</v>
      </c>
      <c r="BF13" s="102">
        <f t="shared" si="20"/>
        <v>19</v>
      </c>
      <c r="BG13" s="102">
        <v>0</v>
      </c>
      <c r="BH13" s="151">
        <f t="shared" si="21"/>
        <v>19</v>
      </c>
      <c r="BI13" s="489">
        <v>14</v>
      </c>
      <c r="BJ13" s="119">
        <v>0</v>
      </c>
      <c r="BK13" s="102">
        <f t="shared" si="22"/>
        <v>14</v>
      </c>
      <c r="BL13" s="102">
        <v>16</v>
      </c>
      <c r="BM13" s="151">
        <f t="shared" si="23"/>
        <v>30</v>
      </c>
      <c r="BN13" s="273"/>
      <c r="BO13" s="140"/>
      <c r="BP13" s="102">
        <f t="shared" si="24"/>
        <v>0</v>
      </c>
      <c r="BQ13" s="102"/>
      <c r="BR13" s="140"/>
      <c r="BS13" s="140"/>
      <c r="BT13" s="102">
        <f t="shared" si="25"/>
        <v>0</v>
      </c>
      <c r="BU13" s="102"/>
      <c r="BV13" s="140"/>
      <c r="BW13" s="140"/>
      <c r="BX13" s="102">
        <f t="shared" si="26"/>
        <v>0</v>
      </c>
      <c r="BY13" s="102"/>
      <c r="BZ13" s="140"/>
      <c r="CA13" s="140"/>
      <c r="CB13" s="102">
        <f t="shared" si="27"/>
        <v>0</v>
      </c>
      <c r="CC13" s="57"/>
    </row>
    <row r="14" ht="30" spans="1:81">
      <c r="A14" s="13">
        <v>12</v>
      </c>
      <c r="B14" s="34" t="s">
        <v>15</v>
      </c>
      <c r="C14" s="15">
        <v>8</v>
      </c>
      <c r="D14" s="109">
        <v>12</v>
      </c>
      <c r="E14" s="17">
        <f t="shared" si="0"/>
        <v>59</v>
      </c>
      <c r="F14" s="18">
        <f t="shared" si="1"/>
        <v>29</v>
      </c>
      <c r="G14" s="35">
        <f t="shared" si="2"/>
        <v>30</v>
      </c>
      <c r="H14" s="19">
        <f t="shared" si="3"/>
        <v>0</v>
      </c>
      <c r="I14" s="55">
        <f t="shared" si="28"/>
        <v>59</v>
      </c>
      <c r="J14" s="56">
        <f t="shared" si="29"/>
        <v>30</v>
      </c>
      <c r="K14" s="13">
        <v>13</v>
      </c>
      <c r="L14" s="266">
        <v>4</v>
      </c>
      <c r="M14" s="102">
        <f t="shared" si="30"/>
        <v>9</v>
      </c>
      <c r="N14" s="408">
        <v>0</v>
      </c>
      <c r="O14" s="55">
        <f t="shared" si="31"/>
        <v>13</v>
      </c>
      <c r="P14" s="13">
        <v>0</v>
      </c>
      <c r="Q14" s="466">
        <v>2</v>
      </c>
      <c r="R14" s="102">
        <f t="shared" si="4"/>
        <v>-2</v>
      </c>
      <c r="S14" s="150">
        <v>0</v>
      </c>
      <c r="T14" s="151">
        <f t="shared" si="5"/>
        <v>0</v>
      </c>
      <c r="U14" s="13">
        <v>0</v>
      </c>
      <c r="V14" s="15">
        <v>1</v>
      </c>
      <c r="W14" s="102">
        <f t="shared" si="6"/>
        <v>-1</v>
      </c>
      <c r="X14" s="408">
        <v>0</v>
      </c>
      <c r="Y14" s="55">
        <f t="shared" si="7"/>
        <v>0</v>
      </c>
      <c r="Z14" s="13">
        <v>0</v>
      </c>
      <c r="AA14" s="266">
        <v>2</v>
      </c>
      <c r="AB14" s="102">
        <f t="shared" si="8"/>
        <v>-2</v>
      </c>
      <c r="AC14" s="408">
        <v>0</v>
      </c>
      <c r="AD14" s="55">
        <f t="shared" si="9"/>
        <v>0</v>
      </c>
      <c r="AE14" s="13">
        <v>0</v>
      </c>
      <c r="AF14" s="266">
        <v>2</v>
      </c>
      <c r="AG14" s="102">
        <f t="shared" si="10"/>
        <v>-2</v>
      </c>
      <c r="AH14" s="408">
        <v>0</v>
      </c>
      <c r="AI14" s="55">
        <f t="shared" si="11"/>
        <v>0</v>
      </c>
      <c r="AJ14" s="13">
        <v>15</v>
      </c>
      <c r="AK14" s="266">
        <v>1</v>
      </c>
      <c r="AL14" s="102">
        <f t="shared" si="12"/>
        <v>14</v>
      </c>
      <c r="AM14" s="408">
        <v>0</v>
      </c>
      <c r="AN14" s="55">
        <f t="shared" si="13"/>
        <v>15</v>
      </c>
      <c r="AO14" s="13">
        <v>21</v>
      </c>
      <c r="AP14" s="266">
        <v>5</v>
      </c>
      <c r="AQ14" s="102">
        <f t="shared" si="14"/>
        <v>16</v>
      </c>
      <c r="AR14" s="408">
        <v>0</v>
      </c>
      <c r="AS14" s="55">
        <f t="shared" si="15"/>
        <v>21</v>
      </c>
      <c r="AT14" s="13">
        <v>0</v>
      </c>
      <c r="AU14" s="266">
        <v>1</v>
      </c>
      <c r="AV14" s="102">
        <f t="shared" si="16"/>
        <v>-1</v>
      </c>
      <c r="AW14" s="408">
        <v>0</v>
      </c>
      <c r="AX14" s="55">
        <f t="shared" si="17"/>
        <v>0</v>
      </c>
      <c r="AY14" s="266">
        <v>10</v>
      </c>
      <c r="AZ14" s="266">
        <v>9</v>
      </c>
      <c r="BA14" s="102">
        <f t="shared" si="18"/>
        <v>1</v>
      </c>
      <c r="BB14" s="408">
        <v>0</v>
      </c>
      <c r="BC14" s="398">
        <f t="shared" si="19"/>
        <v>10</v>
      </c>
      <c r="BD14" s="13">
        <v>0</v>
      </c>
      <c r="BE14" s="466">
        <v>1</v>
      </c>
      <c r="BF14" s="102">
        <f t="shared" si="20"/>
        <v>-1</v>
      </c>
      <c r="BG14" s="275">
        <v>0</v>
      </c>
      <c r="BH14" s="151">
        <f t="shared" si="21"/>
        <v>0</v>
      </c>
      <c r="BI14" s="13">
        <v>0</v>
      </c>
      <c r="BJ14" s="15">
        <v>1</v>
      </c>
      <c r="BK14" s="102">
        <f t="shared" si="22"/>
        <v>-1</v>
      </c>
      <c r="BL14" s="275">
        <v>0</v>
      </c>
      <c r="BM14" s="151">
        <f t="shared" si="23"/>
        <v>0</v>
      </c>
      <c r="BN14" s="266"/>
      <c r="BO14" s="102"/>
      <c r="BP14" s="102">
        <f t="shared" si="24"/>
        <v>0</v>
      </c>
      <c r="BQ14" s="102"/>
      <c r="BR14" s="102"/>
      <c r="BS14" s="102"/>
      <c r="BT14" s="102">
        <f t="shared" si="25"/>
        <v>0</v>
      </c>
      <c r="BU14" s="102"/>
      <c r="BV14" s="102"/>
      <c r="BW14" s="102"/>
      <c r="BX14" s="102">
        <f t="shared" si="26"/>
        <v>0</v>
      </c>
      <c r="BY14" s="102"/>
      <c r="BZ14" s="102"/>
      <c r="CA14" s="102"/>
      <c r="CB14" s="105">
        <f t="shared" si="27"/>
        <v>0</v>
      </c>
      <c r="CC14" s="102"/>
    </row>
    <row r="15" ht="30" spans="1:81">
      <c r="A15" s="115">
        <v>13</v>
      </c>
      <c r="B15" s="34" t="s">
        <v>16</v>
      </c>
      <c r="C15" s="710" t="s">
        <v>83</v>
      </c>
      <c r="D15" s="711" t="s">
        <v>84</v>
      </c>
      <c r="E15" s="17">
        <f t="shared" si="0"/>
        <v>0</v>
      </c>
      <c r="F15" s="18">
        <f t="shared" si="1"/>
        <v>0</v>
      </c>
      <c r="G15" s="35">
        <f t="shared" si="2"/>
        <v>0</v>
      </c>
      <c r="H15" s="19">
        <f t="shared" si="3"/>
        <v>0</v>
      </c>
      <c r="I15" s="55">
        <f t="shared" si="28"/>
        <v>0</v>
      </c>
      <c r="J15" s="56">
        <f t="shared" si="29"/>
        <v>0</v>
      </c>
      <c r="K15" s="26">
        <v>0</v>
      </c>
      <c r="L15" s="24">
        <v>0</v>
      </c>
      <c r="M15" s="102">
        <f t="shared" ref="M15:M30" si="32">K15-L15</f>
        <v>0</v>
      </c>
      <c r="N15" s="408">
        <v>0</v>
      </c>
      <c r="O15" s="55">
        <f t="shared" si="31"/>
        <v>0</v>
      </c>
      <c r="P15" s="13">
        <v>0</v>
      </c>
      <c r="Q15" s="466">
        <v>0</v>
      </c>
      <c r="R15" s="102">
        <f t="shared" si="4"/>
        <v>0</v>
      </c>
      <c r="S15" s="275">
        <v>0</v>
      </c>
      <c r="T15" s="151">
        <f t="shared" si="5"/>
        <v>0</v>
      </c>
      <c r="U15" s="13">
        <v>0</v>
      </c>
      <c r="V15" s="15">
        <v>0</v>
      </c>
      <c r="W15" s="102">
        <f t="shared" si="6"/>
        <v>0</v>
      </c>
      <c r="X15" s="408">
        <v>0</v>
      </c>
      <c r="Y15" s="55">
        <f t="shared" si="7"/>
        <v>0</v>
      </c>
      <c r="Z15" s="13">
        <v>0</v>
      </c>
      <c r="AA15" s="266">
        <v>0</v>
      </c>
      <c r="AB15" s="102">
        <f t="shared" si="8"/>
        <v>0</v>
      </c>
      <c r="AC15" s="408">
        <v>0</v>
      </c>
      <c r="AD15" s="55">
        <f t="shared" si="9"/>
        <v>0</v>
      </c>
      <c r="AE15" s="13">
        <v>0</v>
      </c>
      <c r="AF15" s="266">
        <v>0</v>
      </c>
      <c r="AG15" s="102">
        <f t="shared" si="10"/>
        <v>0</v>
      </c>
      <c r="AH15" s="408">
        <v>0</v>
      </c>
      <c r="AI15" s="55">
        <f t="shared" si="11"/>
        <v>0</v>
      </c>
      <c r="AJ15" s="13">
        <v>0</v>
      </c>
      <c r="AK15" s="266">
        <v>0</v>
      </c>
      <c r="AL15" s="102">
        <f t="shared" si="12"/>
        <v>0</v>
      </c>
      <c r="AM15" s="408">
        <v>0</v>
      </c>
      <c r="AN15" s="55">
        <f t="shared" si="13"/>
        <v>0</v>
      </c>
      <c r="AO15" s="13">
        <v>0</v>
      </c>
      <c r="AP15" s="266">
        <v>0</v>
      </c>
      <c r="AQ15" s="102">
        <f t="shared" si="14"/>
        <v>0</v>
      </c>
      <c r="AR15" s="408">
        <v>0</v>
      </c>
      <c r="AS15" s="55">
        <f t="shared" si="15"/>
        <v>0</v>
      </c>
      <c r="AT15" s="13">
        <v>0</v>
      </c>
      <c r="AU15" s="266">
        <v>0</v>
      </c>
      <c r="AV15" s="102">
        <f t="shared" si="16"/>
        <v>0</v>
      </c>
      <c r="AW15" s="408">
        <v>0</v>
      </c>
      <c r="AX15" s="55">
        <f t="shared" si="17"/>
        <v>0</v>
      </c>
      <c r="AY15" s="266">
        <v>0</v>
      </c>
      <c r="AZ15" s="266">
        <v>0</v>
      </c>
      <c r="BA15" s="102">
        <f t="shared" si="18"/>
        <v>0</v>
      </c>
      <c r="BB15" s="408">
        <v>0</v>
      </c>
      <c r="BC15" s="398">
        <f t="shared" si="19"/>
        <v>0</v>
      </c>
      <c r="BD15" s="13">
        <v>0</v>
      </c>
      <c r="BE15" s="466">
        <v>0</v>
      </c>
      <c r="BF15" s="102">
        <f t="shared" si="20"/>
        <v>0</v>
      </c>
      <c r="BG15" s="275">
        <v>0</v>
      </c>
      <c r="BH15" s="151">
        <f t="shared" si="21"/>
        <v>0</v>
      </c>
      <c r="BI15" s="13">
        <v>0</v>
      </c>
      <c r="BJ15" s="15">
        <v>0</v>
      </c>
      <c r="BK15" s="102">
        <f t="shared" si="22"/>
        <v>0</v>
      </c>
      <c r="BL15" s="275">
        <v>0</v>
      </c>
      <c r="BM15" s="151">
        <f t="shared" si="23"/>
        <v>0</v>
      </c>
      <c r="BN15" s="266"/>
      <c r="BO15" s="102"/>
      <c r="BP15" s="102">
        <f t="shared" si="24"/>
        <v>0</v>
      </c>
      <c r="BQ15" s="102"/>
      <c r="BR15" s="102"/>
      <c r="BS15" s="102"/>
      <c r="BT15" s="102">
        <f t="shared" si="25"/>
        <v>0</v>
      </c>
      <c r="BU15" s="102"/>
      <c r="BV15" s="102"/>
      <c r="BW15" s="102"/>
      <c r="BX15" s="102">
        <f t="shared" si="26"/>
        <v>0</v>
      </c>
      <c r="BY15" s="102"/>
      <c r="BZ15" s="102"/>
      <c r="CA15" s="102"/>
      <c r="CB15" s="105">
        <f t="shared" si="27"/>
        <v>0</v>
      </c>
      <c r="CC15" s="57"/>
    </row>
    <row r="16" ht="30" spans="1:81">
      <c r="A16" s="13">
        <v>14</v>
      </c>
      <c r="B16" s="34" t="s">
        <v>17</v>
      </c>
      <c r="C16" s="24">
        <v>8</v>
      </c>
      <c r="D16" s="111">
        <v>12</v>
      </c>
      <c r="E16" s="17">
        <f t="shared" si="0"/>
        <v>42</v>
      </c>
      <c r="F16" s="18">
        <f t="shared" si="1"/>
        <v>37</v>
      </c>
      <c r="G16" s="35">
        <f t="shared" si="2"/>
        <v>5</v>
      </c>
      <c r="H16" s="19">
        <f t="shared" si="3"/>
        <v>0</v>
      </c>
      <c r="I16" s="55">
        <f t="shared" si="28"/>
        <v>42</v>
      </c>
      <c r="J16" s="56">
        <f t="shared" si="29"/>
        <v>5</v>
      </c>
      <c r="K16" s="13">
        <v>0</v>
      </c>
      <c r="L16" s="266">
        <v>4</v>
      </c>
      <c r="M16" s="102">
        <f t="shared" si="32"/>
        <v>-4</v>
      </c>
      <c r="N16" s="400">
        <v>0</v>
      </c>
      <c r="O16" s="55">
        <f t="shared" si="31"/>
        <v>0</v>
      </c>
      <c r="P16" s="13">
        <v>0</v>
      </c>
      <c r="Q16" s="466">
        <v>2</v>
      </c>
      <c r="R16" s="102">
        <f t="shared" si="4"/>
        <v>-2</v>
      </c>
      <c r="S16" s="275">
        <v>0</v>
      </c>
      <c r="T16" s="151">
        <f t="shared" si="5"/>
        <v>0</v>
      </c>
      <c r="U16" s="13">
        <v>0</v>
      </c>
      <c r="V16" s="15">
        <v>1</v>
      </c>
      <c r="W16" s="102">
        <f t="shared" si="6"/>
        <v>-1</v>
      </c>
      <c r="X16" s="408">
        <v>0</v>
      </c>
      <c r="Y16" s="55">
        <f t="shared" si="7"/>
        <v>0</v>
      </c>
      <c r="Z16" s="13">
        <v>0</v>
      </c>
      <c r="AA16" s="266">
        <v>2</v>
      </c>
      <c r="AB16" s="102">
        <f t="shared" si="8"/>
        <v>-2</v>
      </c>
      <c r="AC16" s="408">
        <v>0</v>
      </c>
      <c r="AD16" s="55">
        <f t="shared" si="9"/>
        <v>0</v>
      </c>
      <c r="AE16" s="13">
        <v>0</v>
      </c>
      <c r="AF16" s="266">
        <v>2</v>
      </c>
      <c r="AG16" s="102">
        <f t="shared" si="10"/>
        <v>-2</v>
      </c>
      <c r="AH16" s="408">
        <v>0</v>
      </c>
      <c r="AI16" s="55">
        <f t="shared" si="11"/>
        <v>0</v>
      </c>
      <c r="AJ16" s="13">
        <v>0</v>
      </c>
      <c r="AK16" s="266">
        <v>1</v>
      </c>
      <c r="AL16" s="102">
        <f t="shared" si="12"/>
        <v>-1</v>
      </c>
      <c r="AM16" s="408">
        <v>0</v>
      </c>
      <c r="AN16" s="55">
        <f t="shared" si="13"/>
        <v>0</v>
      </c>
      <c r="AO16" s="13">
        <v>14</v>
      </c>
      <c r="AP16" s="266">
        <v>5</v>
      </c>
      <c r="AQ16" s="102">
        <f t="shared" si="14"/>
        <v>9</v>
      </c>
      <c r="AR16" s="408">
        <v>0</v>
      </c>
      <c r="AS16" s="55">
        <f t="shared" si="15"/>
        <v>14</v>
      </c>
      <c r="AT16" s="13">
        <v>0</v>
      </c>
      <c r="AU16" s="266">
        <v>1</v>
      </c>
      <c r="AV16" s="102">
        <f t="shared" si="16"/>
        <v>-1</v>
      </c>
      <c r="AW16" s="408">
        <v>0</v>
      </c>
      <c r="AX16" s="55">
        <f t="shared" si="17"/>
        <v>0</v>
      </c>
      <c r="AY16" s="266">
        <v>28</v>
      </c>
      <c r="AZ16" s="266">
        <v>17</v>
      </c>
      <c r="BA16" s="102">
        <f t="shared" si="18"/>
        <v>11</v>
      </c>
      <c r="BB16" s="408">
        <v>0</v>
      </c>
      <c r="BC16" s="398">
        <f t="shared" si="19"/>
        <v>28</v>
      </c>
      <c r="BD16" s="13">
        <v>0</v>
      </c>
      <c r="BE16" s="466">
        <v>1</v>
      </c>
      <c r="BF16" s="102">
        <f t="shared" si="20"/>
        <v>-1</v>
      </c>
      <c r="BG16" s="275">
        <v>0</v>
      </c>
      <c r="BH16" s="151">
        <f t="shared" si="21"/>
        <v>0</v>
      </c>
      <c r="BI16" s="13">
        <v>0</v>
      </c>
      <c r="BJ16" s="15">
        <v>1</v>
      </c>
      <c r="BK16" s="102">
        <f t="shared" si="22"/>
        <v>-1</v>
      </c>
      <c r="BL16" s="275">
        <v>0</v>
      </c>
      <c r="BM16" s="151">
        <f t="shared" si="23"/>
        <v>0</v>
      </c>
      <c r="BN16" s="266"/>
      <c r="BO16" s="102"/>
      <c r="BP16" s="102">
        <f t="shared" si="24"/>
        <v>0</v>
      </c>
      <c r="BQ16" s="102"/>
      <c r="BR16" s="102"/>
      <c r="BS16" s="102"/>
      <c r="BT16" s="102">
        <f t="shared" si="25"/>
        <v>0</v>
      </c>
      <c r="BU16" s="102"/>
      <c r="BV16" s="102"/>
      <c r="BW16" s="102"/>
      <c r="BX16" s="102">
        <f t="shared" si="26"/>
        <v>0</v>
      </c>
      <c r="BY16" s="102"/>
      <c r="BZ16" s="102"/>
      <c r="CA16" s="102"/>
      <c r="CB16" s="105">
        <f t="shared" si="27"/>
        <v>0</v>
      </c>
      <c r="CC16" s="57"/>
    </row>
    <row r="17" ht="45" spans="1:81">
      <c r="A17" s="115">
        <v>15</v>
      </c>
      <c r="B17" s="34" t="s">
        <v>18</v>
      </c>
      <c r="C17" s="24">
        <v>8</v>
      </c>
      <c r="D17" s="111">
        <v>20</v>
      </c>
      <c r="E17" s="17">
        <f t="shared" si="0"/>
        <v>37</v>
      </c>
      <c r="F17" s="18">
        <f t="shared" si="1"/>
        <v>179</v>
      </c>
      <c r="G17" s="35">
        <f t="shared" si="2"/>
        <v>-142</v>
      </c>
      <c r="H17" s="19">
        <f t="shared" si="3"/>
        <v>142</v>
      </c>
      <c r="I17" s="55">
        <f t="shared" si="28"/>
        <v>179</v>
      </c>
      <c r="J17" s="56">
        <f t="shared" si="29"/>
        <v>0</v>
      </c>
      <c r="K17" s="26">
        <v>0</v>
      </c>
      <c r="L17" s="266">
        <v>9</v>
      </c>
      <c r="M17" s="102">
        <f t="shared" si="32"/>
        <v>-9</v>
      </c>
      <c r="N17" s="400">
        <v>9</v>
      </c>
      <c r="O17" s="55">
        <f t="shared" si="31"/>
        <v>9</v>
      </c>
      <c r="P17" s="13">
        <v>0</v>
      </c>
      <c r="Q17" s="466">
        <v>6</v>
      </c>
      <c r="R17" s="102">
        <f t="shared" si="4"/>
        <v>-6</v>
      </c>
      <c r="S17" s="275">
        <v>0</v>
      </c>
      <c r="T17" s="151">
        <f t="shared" si="5"/>
        <v>0</v>
      </c>
      <c r="U17" s="13">
        <v>0</v>
      </c>
      <c r="V17" s="15">
        <v>7</v>
      </c>
      <c r="W17" s="102">
        <f t="shared" si="6"/>
        <v>-7</v>
      </c>
      <c r="X17" s="400">
        <v>7</v>
      </c>
      <c r="Y17" s="55">
        <f t="shared" si="7"/>
        <v>7</v>
      </c>
      <c r="Z17" s="13">
        <v>0</v>
      </c>
      <c r="AA17" s="266">
        <v>10</v>
      </c>
      <c r="AB17" s="102">
        <f t="shared" si="8"/>
        <v>-10</v>
      </c>
      <c r="AC17" s="400">
        <v>10</v>
      </c>
      <c r="AD17" s="55">
        <f t="shared" si="9"/>
        <v>10</v>
      </c>
      <c r="AE17" s="13">
        <v>0</v>
      </c>
      <c r="AF17" s="266">
        <v>5</v>
      </c>
      <c r="AG17" s="102">
        <f t="shared" si="10"/>
        <v>-5</v>
      </c>
      <c r="AH17" s="408">
        <v>0</v>
      </c>
      <c r="AI17" s="55">
        <f t="shared" si="11"/>
        <v>0</v>
      </c>
      <c r="AJ17" s="13">
        <v>0</v>
      </c>
      <c r="AK17" s="266">
        <v>6</v>
      </c>
      <c r="AL17" s="102">
        <f t="shared" si="12"/>
        <v>-6</v>
      </c>
      <c r="AM17" s="408">
        <v>30</v>
      </c>
      <c r="AN17" s="55">
        <f t="shared" si="13"/>
        <v>30</v>
      </c>
      <c r="AO17" s="13">
        <v>28</v>
      </c>
      <c r="AP17" s="266">
        <v>45</v>
      </c>
      <c r="AQ17" s="102">
        <f t="shared" si="14"/>
        <v>-17</v>
      </c>
      <c r="AR17" s="408">
        <v>17</v>
      </c>
      <c r="AS17" s="55">
        <f t="shared" si="15"/>
        <v>45</v>
      </c>
      <c r="AT17" s="13">
        <v>0</v>
      </c>
      <c r="AU17" s="266">
        <v>3</v>
      </c>
      <c r="AV17" s="102">
        <f t="shared" si="16"/>
        <v>-3</v>
      </c>
      <c r="AW17" s="408">
        <v>0</v>
      </c>
      <c r="AX17" s="55">
        <f t="shared" si="17"/>
        <v>0</v>
      </c>
      <c r="AY17" s="266">
        <v>9</v>
      </c>
      <c r="AZ17" s="266">
        <v>78</v>
      </c>
      <c r="BA17" s="102">
        <f t="shared" si="18"/>
        <v>-69</v>
      </c>
      <c r="BB17" s="400">
        <v>69</v>
      </c>
      <c r="BC17" s="398">
        <f t="shared" si="19"/>
        <v>78</v>
      </c>
      <c r="BD17" s="13">
        <v>0</v>
      </c>
      <c r="BE17" s="466">
        <v>6</v>
      </c>
      <c r="BF17" s="102">
        <f t="shared" si="20"/>
        <v>-6</v>
      </c>
      <c r="BG17" s="275">
        <v>0</v>
      </c>
      <c r="BH17" s="151">
        <f t="shared" si="21"/>
        <v>0</v>
      </c>
      <c r="BI17" s="13">
        <v>0</v>
      </c>
      <c r="BJ17" s="15">
        <v>4</v>
      </c>
      <c r="BK17" s="102">
        <f t="shared" si="22"/>
        <v>-4</v>
      </c>
      <c r="BL17" s="275">
        <v>0</v>
      </c>
      <c r="BM17" s="151">
        <f t="shared" si="23"/>
        <v>0</v>
      </c>
      <c r="BN17" s="266"/>
      <c r="BO17" s="102"/>
      <c r="BP17" s="102">
        <f t="shared" si="24"/>
        <v>0</v>
      </c>
      <c r="BQ17" s="102"/>
      <c r="BR17" s="102"/>
      <c r="BS17" s="102"/>
      <c r="BT17" s="102">
        <f t="shared" si="25"/>
        <v>0</v>
      </c>
      <c r="BU17" s="102"/>
      <c r="BV17" s="102"/>
      <c r="BW17" s="102"/>
      <c r="BX17" s="102">
        <f t="shared" si="26"/>
        <v>0</v>
      </c>
      <c r="BY17" s="102"/>
      <c r="BZ17" s="102"/>
      <c r="CA17" s="102"/>
      <c r="CB17" s="105">
        <f t="shared" si="27"/>
        <v>0</v>
      </c>
      <c r="CC17" s="57"/>
    </row>
    <row r="18" ht="60" spans="1:81">
      <c r="A18" s="13">
        <v>16</v>
      </c>
      <c r="B18" s="34" t="s">
        <v>19</v>
      </c>
      <c r="C18" s="24">
        <v>8</v>
      </c>
      <c r="D18" s="111">
        <v>30</v>
      </c>
      <c r="E18" s="17">
        <f t="shared" si="0"/>
        <v>93</v>
      </c>
      <c r="F18" s="18">
        <f t="shared" si="1"/>
        <v>134</v>
      </c>
      <c r="G18" s="35">
        <f t="shared" si="2"/>
        <v>-41</v>
      </c>
      <c r="H18" s="19">
        <f t="shared" si="3"/>
        <v>41</v>
      </c>
      <c r="I18" s="55">
        <f t="shared" si="28"/>
        <v>134</v>
      </c>
      <c r="J18" s="56">
        <f t="shared" si="29"/>
        <v>0</v>
      </c>
      <c r="K18" s="185">
        <v>36</v>
      </c>
      <c r="L18" s="375">
        <v>11</v>
      </c>
      <c r="M18" s="102">
        <f t="shared" si="32"/>
        <v>25</v>
      </c>
      <c r="N18" s="275">
        <v>0</v>
      </c>
      <c r="O18" s="151">
        <f t="shared" si="31"/>
        <v>36</v>
      </c>
      <c r="P18" s="185">
        <v>0</v>
      </c>
      <c r="Q18" s="375">
        <v>5</v>
      </c>
      <c r="R18" s="102">
        <f t="shared" si="4"/>
        <v>-5</v>
      </c>
      <c r="S18" s="275">
        <v>0</v>
      </c>
      <c r="T18" s="151">
        <f t="shared" si="5"/>
        <v>0</v>
      </c>
      <c r="U18" s="185">
        <v>0</v>
      </c>
      <c r="V18" s="375">
        <v>5</v>
      </c>
      <c r="W18" s="102">
        <f t="shared" si="6"/>
        <v>-5</v>
      </c>
      <c r="X18" s="275">
        <v>0</v>
      </c>
      <c r="Y18" s="151">
        <f t="shared" si="7"/>
        <v>0</v>
      </c>
      <c r="Z18" s="185">
        <v>0</v>
      </c>
      <c r="AA18" s="375">
        <v>8</v>
      </c>
      <c r="AB18" s="102">
        <f t="shared" si="8"/>
        <v>-8</v>
      </c>
      <c r="AC18" s="150">
        <v>8</v>
      </c>
      <c r="AD18" s="151">
        <f t="shared" si="9"/>
        <v>8</v>
      </c>
      <c r="AE18" s="185">
        <v>0</v>
      </c>
      <c r="AF18" s="375">
        <v>5</v>
      </c>
      <c r="AG18" s="102">
        <f t="shared" si="10"/>
        <v>-5</v>
      </c>
      <c r="AH18" s="275">
        <v>0</v>
      </c>
      <c r="AI18" s="151">
        <f t="shared" si="11"/>
        <v>0</v>
      </c>
      <c r="AJ18" s="185">
        <v>0</v>
      </c>
      <c r="AK18" s="375">
        <v>7</v>
      </c>
      <c r="AL18" s="102">
        <f t="shared" si="12"/>
        <v>-7</v>
      </c>
      <c r="AM18" s="275">
        <v>0</v>
      </c>
      <c r="AN18" s="151">
        <f t="shared" si="13"/>
        <v>0</v>
      </c>
      <c r="AO18" s="185">
        <v>35</v>
      </c>
      <c r="AP18" s="375">
        <v>25</v>
      </c>
      <c r="AQ18" s="102">
        <f t="shared" si="14"/>
        <v>10</v>
      </c>
      <c r="AR18" s="275">
        <v>0</v>
      </c>
      <c r="AS18" s="151">
        <f t="shared" si="15"/>
        <v>35</v>
      </c>
      <c r="AT18" s="185">
        <v>0</v>
      </c>
      <c r="AU18" s="375">
        <v>3</v>
      </c>
      <c r="AV18" s="102">
        <f t="shared" si="16"/>
        <v>-3</v>
      </c>
      <c r="AW18" s="275">
        <v>0</v>
      </c>
      <c r="AX18" s="151">
        <f t="shared" si="17"/>
        <v>0</v>
      </c>
      <c r="AY18" s="199">
        <v>22</v>
      </c>
      <c r="AZ18" s="375">
        <v>56</v>
      </c>
      <c r="BA18" s="102">
        <f t="shared" si="18"/>
        <v>-34</v>
      </c>
      <c r="BB18" s="150">
        <v>33</v>
      </c>
      <c r="BC18" s="503">
        <f t="shared" si="19"/>
        <v>55</v>
      </c>
      <c r="BD18" s="185">
        <v>0</v>
      </c>
      <c r="BE18" s="375">
        <v>6</v>
      </c>
      <c r="BF18" s="102">
        <f t="shared" si="20"/>
        <v>-6</v>
      </c>
      <c r="BG18" s="275">
        <v>0</v>
      </c>
      <c r="BH18" s="151">
        <f t="shared" si="21"/>
        <v>0</v>
      </c>
      <c r="BI18" s="499">
        <v>0</v>
      </c>
      <c r="BJ18" s="500">
        <v>3</v>
      </c>
      <c r="BK18" s="102">
        <f t="shared" si="22"/>
        <v>-3</v>
      </c>
      <c r="BL18" s="275">
        <v>0</v>
      </c>
      <c r="BM18" s="151">
        <f t="shared" si="23"/>
        <v>0</v>
      </c>
      <c r="BN18" s="269"/>
      <c r="BO18" s="103"/>
      <c r="BP18" s="102">
        <f t="shared" si="24"/>
        <v>0</v>
      </c>
      <c r="BQ18" s="102"/>
      <c r="BR18" s="103"/>
      <c r="BS18" s="103"/>
      <c r="BT18" s="102">
        <f t="shared" si="25"/>
        <v>0</v>
      </c>
      <c r="BU18" s="102"/>
      <c r="BV18" s="103"/>
      <c r="BW18" s="103"/>
      <c r="BX18" s="102">
        <f t="shared" si="26"/>
        <v>0</v>
      </c>
      <c r="BY18" s="102"/>
      <c r="BZ18" s="103"/>
      <c r="CA18" s="103"/>
      <c r="CB18" s="106">
        <f t="shared" si="27"/>
        <v>0</v>
      </c>
      <c r="CC18" s="57"/>
    </row>
    <row r="19" ht="45" spans="1:81">
      <c r="A19" s="115">
        <v>17</v>
      </c>
      <c r="B19" s="34" t="s">
        <v>20</v>
      </c>
      <c r="C19" s="24">
        <v>8</v>
      </c>
      <c r="D19" s="111">
        <v>30</v>
      </c>
      <c r="E19" s="17">
        <f t="shared" si="0"/>
        <v>23</v>
      </c>
      <c r="F19" s="18">
        <f t="shared" si="1"/>
        <v>460</v>
      </c>
      <c r="G19" s="35">
        <f t="shared" si="2"/>
        <v>-437</v>
      </c>
      <c r="H19" s="19">
        <f t="shared" si="3"/>
        <v>437</v>
      </c>
      <c r="I19" s="55">
        <f t="shared" si="28"/>
        <v>460</v>
      </c>
      <c r="J19" s="56">
        <f t="shared" si="29"/>
        <v>0</v>
      </c>
      <c r="K19" s="185">
        <v>0</v>
      </c>
      <c r="L19" s="375">
        <v>6</v>
      </c>
      <c r="M19" s="102">
        <f t="shared" si="32"/>
        <v>-6</v>
      </c>
      <c r="N19" s="150">
        <v>6</v>
      </c>
      <c r="O19" s="151">
        <f t="shared" si="31"/>
        <v>6</v>
      </c>
      <c r="P19" s="185">
        <v>0</v>
      </c>
      <c r="Q19" s="375">
        <v>10</v>
      </c>
      <c r="R19" s="102">
        <f t="shared" si="4"/>
        <v>-10</v>
      </c>
      <c r="S19" s="150">
        <v>10</v>
      </c>
      <c r="T19" s="151">
        <f t="shared" si="5"/>
        <v>10</v>
      </c>
      <c r="U19" s="185">
        <v>0</v>
      </c>
      <c r="V19" s="375">
        <v>37</v>
      </c>
      <c r="W19" s="102">
        <f t="shared" si="6"/>
        <v>-37</v>
      </c>
      <c r="X19" s="150">
        <v>37</v>
      </c>
      <c r="Y19" s="151">
        <f t="shared" si="7"/>
        <v>37</v>
      </c>
      <c r="Z19" s="185">
        <v>0</v>
      </c>
      <c r="AA19" s="375">
        <v>47</v>
      </c>
      <c r="AB19" s="102">
        <f t="shared" si="8"/>
        <v>-47</v>
      </c>
      <c r="AC19" s="150">
        <v>47</v>
      </c>
      <c r="AD19" s="151">
        <f t="shared" si="9"/>
        <v>47</v>
      </c>
      <c r="AE19" s="185">
        <v>15</v>
      </c>
      <c r="AF19" s="375">
        <v>10</v>
      </c>
      <c r="AG19" s="102">
        <f t="shared" si="10"/>
        <v>5</v>
      </c>
      <c r="AH19" s="275">
        <v>0</v>
      </c>
      <c r="AI19" s="151">
        <f t="shared" si="11"/>
        <v>15</v>
      </c>
      <c r="AJ19" s="185">
        <v>0</v>
      </c>
      <c r="AK19" s="375">
        <v>15</v>
      </c>
      <c r="AL19" s="102">
        <f t="shared" si="12"/>
        <v>-15</v>
      </c>
      <c r="AM19" s="275">
        <v>26</v>
      </c>
      <c r="AN19" s="151">
        <f t="shared" si="13"/>
        <v>26</v>
      </c>
      <c r="AO19" s="185">
        <v>0</v>
      </c>
      <c r="AP19" s="375">
        <v>188</v>
      </c>
      <c r="AQ19" s="102">
        <f t="shared" si="14"/>
        <v>-188</v>
      </c>
      <c r="AR19" s="150">
        <v>188</v>
      </c>
      <c r="AS19" s="151">
        <f t="shared" si="15"/>
        <v>188</v>
      </c>
      <c r="AT19" s="185">
        <v>0</v>
      </c>
      <c r="AU19" s="375">
        <v>6</v>
      </c>
      <c r="AV19" s="102">
        <f t="shared" si="16"/>
        <v>-6</v>
      </c>
      <c r="AW19" s="150">
        <v>6</v>
      </c>
      <c r="AX19" s="151">
        <f t="shared" si="17"/>
        <v>6</v>
      </c>
      <c r="AY19" s="199">
        <v>8</v>
      </c>
      <c r="AZ19" s="375">
        <v>99</v>
      </c>
      <c r="BA19" s="102">
        <f t="shared" si="18"/>
        <v>-91</v>
      </c>
      <c r="BB19" s="150">
        <v>91</v>
      </c>
      <c r="BC19" s="503">
        <f t="shared" si="19"/>
        <v>99</v>
      </c>
      <c r="BD19" s="185">
        <v>0</v>
      </c>
      <c r="BE19" s="375">
        <v>31</v>
      </c>
      <c r="BF19" s="102">
        <f t="shared" si="20"/>
        <v>-31</v>
      </c>
      <c r="BG19" s="275">
        <v>15</v>
      </c>
      <c r="BH19" s="151">
        <f t="shared" si="21"/>
        <v>15</v>
      </c>
      <c r="BI19" s="499">
        <v>0</v>
      </c>
      <c r="BJ19" s="500">
        <v>11</v>
      </c>
      <c r="BK19" s="102">
        <f t="shared" si="22"/>
        <v>-11</v>
      </c>
      <c r="BL19" s="150">
        <v>11</v>
      </c>
      <c r="BM19" s="151">
        <f t="shared" si="23"/>
        <v>11</v>
      </c>
      <c r="BN19" s="269"/>
      <c r="BO19" s="103"/>
      <c r="BP19" s="102">
        <f t="shared" si="24"/>
        <v>0</v>
      </c>
      <c r="BQ19" s="102"/>
      <c r="BR19" s="103"/>
      <c r="BS19" s="103"/>
      <c r="BT19" s="102">
        <f t="shared" si="25"/>
        <v>0</v>
      </c>
      <c r="BU19" s="102"/>
      <c r="BV19" s="103"/>
      <c r="BW19" s="103"/>
      <c r="BX19" s="102">
        <f t="shared" si="26"/>
        <v>0</v>
      </c>
      <c r="BY19" s="102"/>
      <c r="BZ19" s="103"/>
      <c r="CA19" s="103"/>
      <c r="CB19" s="105">
        <f t="shared" si="27"/>
        <v>0</v>
      </c>
      <c r="CC19" s="57"/>
    </row>
    <row r="20" ht="52.2" customHeight="1" spans="1:81">
      <c r="A20" s="13">
        <v>18</v>
      </c>
      <c r="B20" s="34" t="s">
        <v>21</v>
      </c>
      <c r="C20" s="24">
        <v>8</v>
      </c>
      <c r="D20" s="111">
        <v>20</v>
      </c>
      <c r="E20" s="17">
        <f t="shared" si="0"/>
        <v>90</v>
      </c>
      <c r="F20" s="18">
        <f t="shared" si="1"/>
        <v>54</v>
      </c>
      <c r="G20" s="35">
        <f t="shared" si="2"/>
        <v>36</v>
      </c>
      <c r="H20" s="19">
        <f t="shared" si="3"/>
        <v>0</v>
      </c>
      <c r="I20" s="55">
        <f t="shared" si="28"/>
        <v>90</v>
      </c>
      <c r="J20" s="56">
        <f t="shared" si="29"/>
        <v>36</v>
      </c>
      <c r="K20" s="127">
        <v>55</v>
      </c>
      <c r="L20" s="463">
        <v>6</v>
      </c>
      <c r="M20" s="102">
        <f t="shared" si="32"/>
        <v>49</v>
      </c>
      <c r="N20" s="275">
        <v>0</v>
      </c>
      <c r="O20" s="151">
        <f t="shared" si="31"/>
        <v>55</v>
      </c>
      <c r="P20" s="31">
        <v>0</v>
      </c>
      <c r="Q20" s="39">
        <v>3</v>
      </c>
      <c r="R20" s="102">
        <f t="shared" si="4"/>
        <v>-3</v>
      </c>
      <c r="S20" s="102">
        <v>0</v>
      </c>
      <c r="T20" s="151">
        <f t="shared" si="5"/>
        <v>0</v>
      </c>
      <c r="U20" s="31">
        <v>0</v>
      </c>
      <c r="V20" s="39">
        <v>2</v>
      </c>
      <c r="W20" s="102">
        <f t="shared" si="6"/>
        <v>-2</v>
      </c>
      <c r="X20" s="102">
        <v>0</v>
      </c>
      <c r="Y20" s="151">
        <f t="shared" si="7"/>
        <v>0</v>
      </c>
      <c r="Z20" s="31">
        <v>0</v>
      </c>
      <c r="AA20" s="39">
        <v>3</v>
      </c>
      <c r="AB20" s="102">
        <f t="shared" si="8"/>
        <v>-3</v>
      </c>
      <c r="AC20" s="102">
        <v>0</v>
      </c>
      <c r="AD20" s="151">
        <f t="shared" si="9"/>
        <v>0</v>
      </c>
      <c r="AE20" s="31">
        <v>0</v>
      </c>
      <c r="AF20" s="39">
        <v>3</v>
      </c>
      <c r="AG20" s="102">
        <f t="shared" si="10"/>
        <v>-3</v>
      </c>
      <c r="AH20" s="102">
        <v>0</v>
      </c>
      <c r="AI20" s="151">
        <f t="shared" si="11"/>
        <v>0</v>
      </c>
      <c r="AJ20" s="31">
        <v>0</v>
      </c>
      <c r="AK20" s="39">
        <v>3</v>
      </c>
      <c r="AL20" s="102">
        <f t="shared" si="12"/>
        <v>-3</v>
      </c>
      <c r="AM20" s="102">
        <v>0</v>
      </c>
      <c r="AN20" s="151">
        <f t="shared" si="13"/>
        <v>0</v>
      </c>
      <c r="AO20" s="31">
        <v>35</v>
      </c>
      <c r="AP20" s="39">
        <v>9</v>
      </c>
      <c r="AQ20" s="102">
        <f t="shared" si="14"/>
        <v>26</v>
      </c>
      <c r="AR20" s="275">
        <v>0</v>
      </c>
      <c r="AS20" s="151">
        <f t="shared" si="15"/>
        <v>35</v>
      </c>
      <c r="AT20" s="31">
        <v>0</v>
      </c>
      <c r="AU20" s="39">
        <v>2</v>
      </c>
      <c r="AV20" s="102">
        <f t="shared" si="16"/>
        <v>-2</v>
      </c>
      <c r="AW20" s="102">
        <v>0</v>
      </c>
      <c r="AX20" s="151">
        <f t="shared" si="17"/>
        <v>0</v>
      </c>
      <c r="AY20" s="380">
        <v>0</v>
      </c>
      <c r="AZ20" s="39">
        <v>19</v>
      </c>
      <c r="BA20" s="102">
        <f t="shared" si="18"/>
        <v>-19</v>
      </c>
      <c r="BB20" s="102">
        <v>0</v>
      </c>
      <c r="BC20" s="503">
        <f t="shared" si="19"/>
        <v>0</v>
      </c>
      <c r="BD20" s="31">
        <v>0</v>
      </c>
      <c r="BE20" s="39">
        <v>2</v>
      </c>
      <c r="BF20" s="102">
        <f t="shared" si="20"/>
        <v>-2</v>
      </c>
      <c r="BG20" s="102">
        <v>0</v>
      </c>
      <c r="BH20" s="151">
        <f t="shared" si="21"/>
        <v>0</v>
      </c>
      <c r="BI20" s="31">
        <v>0</v>
      </c>
      <c r="BJ20" s="39">
        <v>2</v>
      </c>
      <c r="BK20" s="102">
        <f t="shared" si="22"/>
        <v>-2</v>
      </c>
      <c r="BL20" s="102">
        <v>0</v>
      </c>
      <c r="BM20" s="151">
        <f t="shared" si="23"/>
        <v>0</v>
      </c>
      <c r="BN20" s="272"/>
      <c r="BO20" s="138"/>
      <c r="BP20" s="102">
        <f t="shared" si="24"/>
        <v>0</v>
      </c>
      <c r="BQ20" s="102"/>
      <c r="BR20" s="138"/>
      <c r="BS20" s="138"/>
      <c r="BT20" s="102">
        <f t="shared" si="25"/>
        <v>0</v>
      </c>
      <c r="BU20" s="102"/>
      <c r="BV20" s="138"/>
      <c r="BW20" s="138"/>
      <c r="BX20" s="102">
        <f t="shared" si="26"/>
        <v>0</v>
      </c>
      <c r="BY20" s="102"/>
      <c r="BZ20" s="138"/>
      <c r="CA20" s="138"/>
      <c r="CB20" s="105">
        <f t="shared" si="27"/>
        <v>0</v>
      </c>
      <c r="CC20" s="57"/>
    </row>
    <row r="21" ht="45" spans="1:81">
      <c r="A21" s="115">
        <v>19</v>
      </c>
      <c r="B21" s="34" t="s">
        <v>22</v>
      </c>
      <c r="C21" s="29">
        <v>8</v>
      </c>
      <c r="D21" s="114">
        <v>30</v>
      </c>
      <c r="E21" s="17">
        <f t="shared" si="0"/>
        <v>48</v>
      </c>
      <c r="F21" s="18">
        <f t="shared" si="1"/>
        <v>29</v>
      </c>
      <c r="G21" s="35">
        <f t="shared" si="2"/>
        <v>19</v>
      </c>
      <c r="H21" s="19">
        <f t="shared" si="3"/>
        <v>0</v>
      </c>
      <c r="I21" s="55">
        <f t="shared" si="28"/>
        <v>48</v>
      </c>
      <c r="J21" s="56">
        <f t="shared" si="29"/>
        <v>19</v>
      </c>
      <c r="K21" s="31">
        <v>0</v>
      </c>
      <c r="L21" s="39">
        <v>1</v>
      </c>
      <c r="M21" s="57">
        <f t="shared" si="32"/>
        <v>-1</v>
      </c>
      <c r="N21" s="57">
        <v>0</v>
      </c>
      <c r="O21" s="126">
        <f t="shared" si="31"/>
        <v>0</v>
      </c>
      <c r="P21" s="31">
        <v>0</v>
      </c>
      <c r="Q21" s="39">
        <v>2</v>
      </c>
      <c r="R21" s="57">
        <f t="shared" si="4"/>
        <v>-2</v>
      </c>
      <c r="S21" s="57">
        <v>0</v>
      </c>
      <c r="T21" s="126">
        <f t="shared" si="5"/>
        <v>0</v>
      </c>
      <c r="U21" s="31">
        <v>0</v>
      </c>
      <c r="V21" s="39">
        <v>2</v>
      </c>
      <c r="W21" s="57">
        <f t="shared" si="6"/>
        <v>-2</v>
      </c>
      <c r="X21" s="57">
        <v>0</v>
      </c>
      <c r="Y21" s="126">
        <f t="shared" si="7"/>
        <v>0</v>
      </c>
      <c r="Z21" s="31">
        <v>48</v>
      </c>
      <c r="AA21" s="39">
        <v>3</v>
      </c>
      <c r="AB21" s="57">
        <f t="shared" si="8"/>
        <v>45</v>
      </c>
      <c r="AC21" s="128">
        <v>0</v>
      </c>
      <c r="AD21" s="126">
        <f t="shared" si="9"/>
        <v>48</v>
      </c>
      <c r="AE21" s="31">
        <v>0</v>
      </c>
      <c r="AF21" s="39">
        <v>2</v>
      </c>
      <c r="AG21" s="57">
        <f t="shared" si="10"/>
        <v>-2</v>
      </c>
      <c r="AH21" s="57">
        <v>0</v>
      </c>
      <c r="AI21" s="126">
        <f t="shared" si="11"/>
        <v>0</v>
      </c>
      <c r="AJ21" s="31">
        <v>0</v>
      </c>
      <c r="AK21" s="39">
        <v>1</v>
      </c>
      <c r="AL21" s="57">
        <f t="shared" si="12"/>
        <v>-1</v>
      </c>
      <c r="AM21" s="57">
        <v>0</v>
      </c>
      <c r="AN21" s="126">
        <f t="shared" si="13"/>
        <v>0</v>
      </c>
      <c r="AO21" s="31">
        <v>0</v>
      </c>
      <c r="AP21" s="39">
        <v>7</v>
      </c>
      <c r="AQ21" s="57">
        <f t="shared" si="14"/>
        <v>-7</v>
      </c>
      <c r="AR21" s="57">
        <v>0</v>
      </c>
      <c r="AS21" s="126">
        <f t="shared" si="15"/>
        <v>0</v>
      </c>
      <c r="AT21" s="31">
        <v>0</v>
      </c>
      <c r="AU21" s="39">
        <v>1</v>
      </c>
      <c r="AV21" s="57">
        <f t="shared" si="16"/>
        <v>-1</v>
      </c>
      <c r="AW21" s="57">
        <v>0</v>
      </c>
      <c r="AX21" s="126">
        <f t="shared" si="17"/>
        <v>0</v>
      </c>
      <c r="AY21" s="380">
        <v>0</v>
      </c>
      <c r="AZ21" s="39">
        <v>8</v>
      </c>
      <c r="BA21" s="57">
        <f t="shared" si="18"/>
        <v>-8</v>
      </c>
      <c r="BB21" s="57">
        <v>0</v>
      </c>
      <c r="BC21" s="505">
        <f t="shared" si="19"/>
        <v>0</v>
      </c>
      <c r="BD21" s="31">
        <v>0</v>
      </c>
      <c r="BE21" s="39">
        <v>1</v>
      </c>
      <c r="BF21" s="57">
        <f t="shared" si="20"/>
        <v>-1</v>
      </c>
      <c r="BG21" s="57">
        <v>0</v>
      </c>
      <c r="BH21" s="126">
        <f t="shared" si="21"/>
        <v>0</v>
      </c>
      <c r="BI21" s="31">
        <v>0</v>
      </c>
      <c r="BJ21" s="39">
        <v>1</v>
      </c>
      <c r="BK21" s="57">
        <f t="shared" si="22"/>
        <v>-1</v>
      </c>
      <c r="BL21" s="57">
        <v>0</v>
      </c>
      <c r="BM21" s="126">
        <f t="shared" si="23"/>
        <v>0</v>
      </c>
      <c r="BN21" s="272"/>
      <c r="BO21" s="138"/>
      <c r="BP21" s="57">
        <f t="shared" si="24"/>
        <v>0</v>
      </c>
      <c r="BQ21" s="57"/>
      <c r="BR21" s="138"/>
      <c r="BS21" s="138"/>
      <c r="BT21" s="57">
        <f t="shared" si="25"/>
        <v>0</v>
      </c>
      <c r="BU21" s="57"/>
      <c r="BV21" s="138"/>
      <c r="BW21" s="138"/>
      <c r="BX21" s="57">
        <f t="shared" si="26"/>
        <v>0</v>
      </c>
      <c r="BY21" s="57"/>
      <c r="BZ21" s="138"/>
      <c r="CA21" s="138"/>
      <c r="CB21" s="106">
        <f t="shared" si="27"/>
        <v>0</v>
      </c>
      <c r="CC21" s="57"/>
    </row>
    <row r="22" ht="45" spans="1:81">
      <c r="A22" s="13">
        <v>20</v>
      </c>
      <c r="B22" s="38" t="s">
        <v>23</v>
      </c>
      <c r="C22" s="119">
        <v>15</v>
      </c>
      <c r="D22" s="120">
        <v>120</v>
      </c>
      <c r="E22" s="17">
        <f t="shared" si="0"/>
        <v>229</v>
      </c>
      <c r="F22" s="18">
        <f t="shared" si="1"/>
        <v>224</v>
      </c>
      <c r="G22" s="35">
        <f t="shared" si="2"/>
        <v>5</v>
      </c>
      <c r="H22" s="19">
        <f t="shared" si="3"/>
        <v>30</v>
      </c>
      <c r="I22" s="55">
        <f t="shared" si="28"/>
        <v>259</v>
      </c>
      <c r="J22" s="56">
        <f t="shared" si="29"/>
        <v>35</v>
      </c>
      <c r="K22" s="490">
        <v>150</v>
      </c>
      <c r="L22" s="491">
        <v>46</v>
      </c>
      <c r="M22" s="57">
        <f t="shared" si="32"/>
        <v>104</v>
      </c>
      <c r="N22" s="128">
        <v>0</v>
      </c>
      <c r="O22" s="126">
        <f t="shared" si="31"/>
        <v>150</v>
      </c>
      <c r="P22" s="489">
        <v>54</v>
      </c>
      <c r="Q22" s="119">
        <v>14</v>
      </c>
      <c r="R22" s="57">
        <f t="shared" si="4"/>
        <v>40</v>
      </c>
      <c r="S22" s="128">
        <v>0</v>
      </c>
      <c r="T22" s="126">
        <f t="shared" si="5"/>
        <v>54</v>
      </c>
      <c r="U22" s="489">
        <v>0</v>
      </c>
      <c r="V22" s="119">
        <v>7</v>
      </c>
      <c r="W22" s="57">
        <f t="shared" si="6"/>
        <v>-7</v>
      </c>
      <c r="X22" s="57">
        <v>0</v>
      </c>
      <c r="Y22" s="126">
        <f t="shared" si="7"/>
        <v>0</v>
      </c>
      <c r="Z22" s="489">
        <v>0</v>
      </c>
      <c r="AA22" s="119">
        <v>11</v>
      </c>
      <c r="AB22" s="57">
        <f t="shared" si="8"/>
        <v>-11</v>
      </c>
      <c r="AC22" s="57">
        <v>0</v>
      </c>
      <c r="AD22" s="126">
        <f t="shared" si="9"/>
        <v>0</v>
      </c>
      <c r="AE22" s="489">
        <v>0</v>
      </c>
      <c r="AF22" s="119">
        <v>10</v>
      </c>
      <c r="AG22" s="57">
        <f t="shared" si="10"/>
        <v>-10</v>
      </c>
      <c r="AH22" s="125">
        <v>15</v>
      </c>
      <c r="AI22" s="126">
        <f t="shared" si="11"/>
        <v>15</v>
      </c>
      <c r="AJ22" s="489">
        <v>0</v>
      </c>
      <c r="AK22" s="119">
        <v>17</v>
      </c>
      <c r="AL22" s="57">
        <f t="shared" si="12"/>
        <v>-17</v>
      </c>
      <c r="AM22" s="128">
        <v>0</v>
      </c>
      <c r="AN22" s="126">
        <f t="shared" si="13"/>
        <v>0</v>
      </c>
      <c r="AO22" s="489">
        <v>25</v>
      </c>
      <c r="AP22" s="119">
        <v>41</v>
      </c>
      <c r="AQ22" s="57">
        <f t="shared" si="14"/>
        <v>-16</v>
      </c>
      <c r="AR22" s="125">
        <v>0</v>
      </c>
      <c r="AS22" s="126">
        <f t="shared" si="15"/>
        <v>25</v>
      </c>
      <c r="AT22" s="489">
        <v>0</v>
      </c>
      <c r="AU22" s="119">
        <v>10</v>
      </c>
      <c r="AV22" s="57">
        <f t="shared" si="16"/>
        <v>-10</v>
      </c>
      <c r="AW22" s="57">
        <v>0</v>
      </c>
      <c r="AX22" s="126">
        <f t="shared" si="17"/>
        <v>0</v>
      </c>
      <c r="AY22" s="504">
        <v>0</v>
      </c>
      <c r="AZ22" s="119">
        <v>55</v>
      </c>
      <c r="BA22" s="57">
        <f t="shared" si="18"/>
        <v>-55</v>
      </c>
      <c r="BB22" s="57">
        <v>0</v>
      </c>
      <c r="BC22" s="505">
        <f t="shared" si="19"/>
        <v>0</v>
      </c>
      <c r="BD22" s="489">
        <v>0</v>
      </c>
      <c r="BE22" s="119">
        <v>7</v>
      </c>
      <c r="BF22" s="57">
        <f t="shared" si="20"/>
        <v>-7</v>
      </c>
      <c r="BG22" s="128">
        <v>15</v>
      </c>
      <c r="BH22" s="126">
        <f t="shared" si="21"/>
        <v>15</v>
      </c>
      <c r="BI22" s="489">
        <v>0</v>
      </c>
      <c r="BJ22" s="119">
        <v>6</v>
      </c>
      <c r="BK22" s="57">
        <f t="shared" si="22"/>
        <v>-6</v>
      </c>
      <c r="BL22" s="57">
        <v>0</v>
      </c>
      <c r="BM22" s="126">
        <f t="shared" si="23"/>
        <v>0</v>
      </c>
      <c r="BN22" s="273"/>
      <c r="BO22" s="140"/>
      <c r="BP22" s="57">
        <f t="shared" si="24"/>
        <v>0</v>
      </c>
      <c r="BQ22" s="57"/>
      <c r="BR22" s="140"/>
      <c r="BS22" s="140"/>
      <c r="BT22" s="57">
        <f t="shared" si="25"/>
        <v>0</v>
      </c>
      <c r="BU22" s="57"/>
      <c r="BV22" s="140"/>
      <c r="BW22" s="140"/>
      <c r="BX22" s="57">
        <f t="shared" si="26"/>
        <v>0</v>
      </c>
      <c r="BY22" s="57"/>
      <c r="BZ22" s="140"/>
      <c r="CA22" s="140"/>
      <c r="CB22" s="106">
        <f t="shared" si="27"/>
        <v>0</v>
      </c>
      <c r="CC22" s="57"/>
    </row>
    <row r="23" ht="120" customHeight="1" spans="1:81">
      <c r="A23" s="115">
        <v>21</v>
      </c>
      <c r="B23" s="34" t="s">
        <v>24</v>
      </c>
      <c r="C23" s="39">
        <v>6</v>
      </c>
      <c r="D23" s="121">
        <v>9</v>
      </c>
      <c r="E23" s="17">
        <f t="shared" si="0"/>
        <v>8</v>
      </c>
      <c r="F23" s="18">
        <f t="shared" si="1"/>
        <v>16</v>
      </c>
      <c r="G23" s="35">
        <f t="shared" si="2"/>
        <v>-8</v>
      </c>
      <c r="H23" s="19">
        <f t="shared" si="3"/>
        <v>8</v>
      </c>
      <c r="I23" s="55">
        <f t="shared" si="28"/>
        <v>16</v>
      </c>
      <c r="J23" s="56">
        <f t="shared" si="29"/>
        <v>0</v>
      </c>
      <c r="K23" s="31">
        <v>0</v>
      </c>
      <c r="L23" s="39">
        <v>1</v>
      </c>
      <c r="M23" s="57">
        <f t="shared" si="32"/>
        <v>-1</v>
      </c>
      <c r="N23" s="125">
        <v>1</v>
      </c>
      <c r="O23" s="126">
        <f t="shared" si="31"/>
        <v>1</v>
      </c>
      <c r="P23" s="31">
        <v>0</v>
      </c>
      <c r="Q23" s="39">
        <v>1</v>
      </c>
      <c r="R23" s="57">
        <f t="shared" si="4"/>
        <v>-1</v>
      </c>
      <c r="S23" s="125">
        <v>1</v>
      </c>
      <c r="T23" s="126">
        <f t="shared" si="5"/>
        <v>1</v>
      </c>
      <c r="U23" s="31">
        <v>0</v>
      </c>
      <c r="V23" s="39">
        <v>1</v>
      </c>
      <c r="W23" s="57">
        <f t="shared" si="6"/>
        <v>-1</v>
      </c>
      <c r="X23" s="125">
        <v>1</v>
      </c>
      <c r="Y23" s="126">
        <f t="shared" si="7"/>
        <v>1</v>
      </c>
      <c r="Z23" s="31">
        <v>0</v>
      </c>
      <c r="AA23" s="39">
        <v>1</v>
      </c>
      <c r="AB23" s="57">
        <f t="shared" si="8"/>
        <v>-1</v>
      </c>
      <c r="AC23" s="125">
        <v>1</v>
      </c>
      <c r="AD23" s="126">
        <f t="shared" si="9"/>
        <v>1</v>
      </c>
      <c r="AE23" s="31">
        <v>0</v>
      </c>
      <c r="AF23" s="39">
        <v>1</v>
      </c>
      <c r="AG23" s="57">
        <f t="shared" si="10"/>
        <v>-1</v>
      </c>
      <c r="AH23" s="125">
        <v>1</v>
      </c>
      <c r="AI23" s="126">
        <f t="shared" si="11"/>
        <v>1</v>
      </c>
      <c r="AJ23" s="31">
        <v>0</v>
      </c>
      <c r="AK23" s="39">
        <v>1</v>
      </c>
      <c r="AL23" s="57">
        <f t="shared" si="12"/>
        <v>-1</v>
      </c>
      <c r="AM23" s="125">
        <v>1</v>
      </c>
      <c r="AN23" s="126">
        <f t="shared" si="13"/>
        <v>1</v>
      </c>
      <c r="AO23" s="31">
        <v>0</v>
      </c>
      <c r="AP23" s="39">
        <v>2</v>
      </c>
      <c r="AQ23" s="57">
        <f t="shared" si="14"/>
        <v>-2</v>
      </c>
      <c r="AR23" s="125">
        <v>2</v>
      </c>
      <c r="AS23" s="126">
        <f t="shared" si="15"/>
        <v>2</v>
      </c>
      <c r="AT23" s="31">
        <v>0</v>
      </c>
      <c r="AU23" s="39">
        <v>1</v>
      </c>
      <c r="AV23" s="57">
        <f t="shared" si="16"/>
        <v>-1</v>
      </c>
      <c r="AW23" s="128">
        <v>0</v>
      </c>
      <c r="AX23" s="126">
        <f t="shared" si="17"/>
        <v>0</v>
      </c>
      <c r="AY23" s="380">
        <v>8</v>
      </c>
      <c r="AZ23" s="39">
        <v>5</v>
      </c>
      <c r="BA23" s="57">
        <f t="shared" si="18"/>
        <v>3</v>
      </c>
      <c r="BB23" s="125">
        <v>0</v>
      </c>
      <c r="BC23" s="505">
        <f t="shared" si="19"/>
        <v>8</v>
      </c>
      <c r="BD23" s="31">
        <v>0</v>
      </c>
      <c r="BE23" s="39">
        <v>1</v>
      </c>
      <c r="BF23" s="57">
        <f t="shared" si="20"/>
        <v>-1</v>
      </c>
      <c r="BG23" s="128">
        <v>0</v>
      </c>
      <c r="BH23" s="126">
        <f t="shared" si="21"/>
        <v>0</v>
      </c>
      <c r="BI23" s="31">
        <v>0</v>
      </c>
      <c r="BJ23" s="39">
        <v>1</v>
      </c>
      <c r="BK23" s="57">
        <f t="shared" si="22"/>
        <v>-1</v>
      </c>
      <c r="BL23" s="128">
        <v>0</v>
      </c>
      <c r="BM23" s="126">
        <f t="shared" si="23"/>
        <v>0</v>
      </c>
      <c r="BN23" s="277"/>
      <c r="BO23" s="142"/>
      <c r="BP23" s="57">
        <f t="shared" si="24"/>
        <v>0</v>
      </c>
      <c r="BQ23" s="57"/>
      <c r="BR23" s="142"/>
      <c r="BS23" s="142"/>
      <c r="BT23" s="57">
        <f t="shared" si="25"/>
        <v>0</v>
      </c>
      <c r="BU23" s="57"/>
      <c r="BV23" s="142"/>
      <c r="BW23" s="142"/>
      <c r="BX23" s="57">
        <f t="shared" si="26"/>
        <v>0</v>
      </c>
      <c r="BY23" s="57"/>
      <c r="BZ23" s="142"/>
      <c r="CA23" s="142"/>
      <c r="CB23" s="106">
        <f t="shared" si="27"/>
        <v>0</v>
      </c>
      <c r="CC23" s="57"/>
    </row>
    <row r="24" ht="120" customHeight="1" spans="1:81">
      <c r="A24" s="13">
        <v>22</v>
      </c>
      <c r="B24" s="34" t="s">
        <v>25</v>
      </c>
      <c r="C24" s="119">
        <v>8</v>
      </c>
      <c r="D24" s="120">
        <v>15</v>
      </c>
      <c r="E24" s="17">
        <f t="shared" si="0"/>
        <v>15</v>
      </c>
      <c r="F24" s="18">
        <f t="shared" si="1"/>
        <v>47</v>
      </c>
      <c r="G24" s="35">
        <f t="shared" si="2"/>
        <v>-32</v>
      </c>
      <c r="H24" s="19">
        <f t="shared" si="3"/>
        <v>32</v>
      </c>
      <c r="I24" s="55">
        <f t="shared" si="28"/>
        <v>47</v>
      </c>
      <c r="J24" s="56">
        <f t="shared" si="29"/>
        <v>0</v>
      </c>
      <c r="K24" s="489">
        <v>0</v>
      </c>
      <c r="L24" s="119">
        <v>5</v>
      </c>
      <c r="M24" s="57">
        <f t="shared" si="32"/>
        <v>-5</v>
      </c>
      <c r="N24" s="125">
        <v>3</v>
      </c>
      <c r="O24" s="126">
        <f t="shared" si="31"/>
        <v>3</v>
      </c>
      <c r="P24" s="489">
        <v>0</v>
      </c>
      <c r="Q24" s="119">
        <v>4</v>
      </c>
      <c r="R24" s="57">
        <f t="shared" si="4"/>
        <v>-4</v>
      </c>
      <c r="S24" s="125">
        <v>4</v>
      </c>
      <c r="T24" s="126">
        <f t="shared" si="5"/>
        <v>4</v>
      </c>
      <c r="U24" s="489">
        <v>0</v>
      </c>
      <c r="V24" s="119">
        <v>2</v>
      </c>
      <c r="W24" s="57">
        <f t="shared" si="6"/>
        <v>-2</v>
      </c>
      <c r="X24" s="128">
        <v>0</v>
      </c>
      <c r="Y24" s="126">
        <f t="shared" si="7"/>
        <v>0</v>
      </c>
      <c r="Z24" s="489">
        <v>0</v>
      </c>
      <c r="AA24" s="119">
        <v>3</v>
      </c>
      <c r="AB24" s="57">
        <f t="shared" si="8"/>
        <v>-3</v>
      </c>
      <c r="AC24" s="128">
        <v>0</v>
      </c>
      <c r="AD24" s="126">
        <f t="shared" si="9"/>
        <v>0</v>
      </c>
      <c r="AE24" s="489">
        <v>0</v>
      </c>
      <c r="AF24" s="119">
        <v>3</v>
      </c>
      <c r="AG24" s="57">
        <f t="shared" si="10"/>
        <v>-3</v>
      </c>
      <c r="AH24" s="128">
        <v>0</v>
      </c>
      <c r="AI24" s="126">
        <f t="shared" si="11"/>
        <v>0</v>
      </c>
      <c r="AJ24" s="489">
        <v>0</v>
      </c>
      <c r="AK24" s="119">
        <v>1</v>
      </c>
      <c r="AL24" s="57">
        <f t="shared" si="12"/>
        <v>-1</v>
      </c>
      <c r="AM24" s="128">
        <v>10</v>
      </c>
      <c r="AN24" s="126">
        <f t="shared" si="13"/>
        <v>10</v>
      </c>
      <c r="AO24" s="489">
        <v>15</v>
      </c>
      <c r="AP24" s="119">
        <v>7</v>
      </c>
      <c r="AQ24" s="57">
        <f t="shared" si="14"/>
        <v>8</v>
      </c>
      <c r="AR24" s="128">
        <v>0</v>
      </c>
      <c r="AS24" s="126">
        <f t="shared" si="15"/>
        <v>15</v>
      </c>
      <c r="AT24" s="489">
        <v>0</v>
      </c>
      <c r="AU24" s="119">
        <v>4</v>
      </c>
      <c r="AV24" s="57">
        <f t="shared" si="16"/>
        <v>-4</v>
      </c>
      <c r="AW24" s="128">
        <v>0</v>
      </c>
      <c r="AX24" s="126">
        <f t="shared" si="17"/>
        <v>0</v>
      </c>
      <c r="AY24" s="504">
        <v>0</v>
      </c>
      <c r="AZ24" s="119">
        <v>15</v>
      </c>
      <c r="BA24" s="57">
        <f t="shared" si="18"/>
        <v>-15</v>
      </c>
      <c r="BB24" s="125">
        <v>15</v>
      </c>
      <c r="BC24" s="505">
        <f t="shared" si="19"/>
        <v>15</v>
      </c>
      <c r="BD24" s="489">
        <v>0</v>
      </c>
      <c r="BE24" s="119">
        <v>1</v>
      </c>
      <c r="BF24" s="57">
        <f t="shared" si="20"/>
        <v>-1</v>
      </c>
      <c r="BG24" s="128">
        <v>0</v>
      </c>
      <c r="BH24" s="126">
        <f t="shared" si="21"/>
        <v>0</v>
      </c>
      <c r="BI24" s="489">
        <v>0</v>
      </c>
      <c r="BJ24" s="119">
        <v>2</v>
      </c>
      <c r="BK24" s="57">
        <f t="shared" si="22"/>
        <v>-2</v>
      </c>
      <c r="BL24" s="128">
        <v>0</v>
      </c>
      <c r="BM24" s="126">
        <f t="shared" si="23"/>
        <v>0</v>
      </c>
      <c r="BN24" s="273"/>
      <c r="BO24" s="140"/>
      <c r="BP24" s="57">
        <f t="shared" si="24"/>
        <v>0</v>
      </c>
      <c r="BQ24" s="57"/>
      <c r="BR24" s="140"/>
      <c r="BS24" s="140"/>
      <c r="BT24" s="57">
        <f t="shared" si="25"/>
        <v>0</v>
      </c>
      <c r="BU24" s="57"/>
      <c r="BV24" s="140"/>
      <c r="BW24" s="140"/>
      <c r="BX24" s="57">
        <f t="shared" si="26"/>
        <v>0</v>
      </c>
      <c r="BY24" s="57"/>
      <c r="BZ24" s="140"/>
      <c r="CA24" s="140"/>
      <c r="CB24" s="106">
        <f t="shared" si="27"/>
        <v>0</v>
      </c>
      <c r="CC24" s="57"/>
    </row>
    <row r="25" ht="120" customHeight="1" spans="1:81">
      <c r="A25" s="115">
        <v>23</v>
      </c>
      <c r="B25" s="34" t="s">
        <v>26</v>
      </c>
      <c r="C25" s="39">
        <v>8</v>
      </c>
      <c r="D25" s="122">
        <v>15</v>
      </c>
      <c r="E25" s="17">
        <f t="shared" si="0"/>
        <v>0</v>
      </c>
      <c r="F25" s="18">
        <f t="shared" si="1"/>
        <v>54</v>
      </c>
      <c r="G25" s="35">
        <f t="shared" si="2"/>
        <v>-54</v>
      </c>
      <c r="H25" s="19">
        <f t="shared" si="3"/>
        <v>54</v>
      </c>
      <c r="I25" s="55">
        <f t="shared" si="28"/>
        <v>54</v>
      </c>
      <c r="J25" s="56">
        <f t="shared" si="29"/>
        <v>0</v>
      </c>
      <c r="K25" s="31">
        <v>0</v>
      </c>
      <c r="L25" s="39">
        <v>2</v>
      </c>
      <c r="M25" s="57">
        <f t="shared" si="32"/>
        <v>-2</v>
      </c>
      <c r="N25" s="128">
        <v>0</v>
      </c>
      <c r="O25" s="126">
        <f t="shared" si="31"/>
        <v>0</v>
      </c>
      <c r="P25" s="31">
        <v>0</v>
      </c>
      <c r="Q25" s="39">
        <v>4</v>
      </c>
      <c r="R25" s="57">
        <f t="shared" si="4"/>
        <v>-4</v>
      </c>
      <c r="S25" s="125">
        <v>4</v>
      </c>
      <c r="T25" s="126">
        <f t="shared" si="5"/>
        <v>4</v>
      </c>
      <c r="U25" s="31">
        <v>0</v>
      </c>
      <c r="V25" s="39">
        <v>5</v>
      </c>
      <c r="W25" s="57">
        <f t="shared" si="6"/>
        <v>-5</v>
      </c>
      <c r="X25" s="128">
        <v>0</v>
      </c>
      <c r="Y25" s="126">
        <f t="shared" si="7"/>
        <v>0</v>
      </c>
      <c r="Z25" s="31">
        <v>0</v>
      </c>
      <c r="AA25" s="39">
        <v>2</v>
      </c>
      <c r="AB25" s="57">
        <f t="shared" si="8"/>
        <v>-2</v>
      </c>
      <c r="AC25" s="125">
        <v>2</v>
      </c>
      <c r="AD25" s="126">
        <f t="shared" si="9"/>
        <v>2</v>
      </c>
      <c r="AE25" s="31">
        <v>0</v>
      </c>
      <c r="AF25" s="39">
        <v>1</v>
      </c>
      <c r="AG25" s="57">
        <f t="shared" si="10"/>
        <v>-1</v>
      </c>
      <c r="AH25" s="125">
        <v>1</v>
      </c>
      <c r="AI25" s="126">
        <f t="shared" si="11"/>
        <v>1</v>
      </c>
      <c r="AJ25" s="31">
        <v>0</v>
      </c>
      <c r="AK25" s="39">
        <v>6</v>
      </c>
      <c r="AL25" s="57">
        <f t="shared" si="12"/>
        <v>-6</v>
      </c>
      <c r="AM25" s="125">
        <v>6</v>
      </c>
      <c r="AN25" s="126">
        <f t="shared" si="13"/>
        <v>6</v>
      </c>
      <c r="AO25" s="31">
        <v>0</v>
      </c>
      <c r="AP25" s="39">
        <v>12</v>
      </c>
      <c r="AQ25" s="57">
        <f t="shared" si="14"/>
        <v>-12</v>
      </c>
      <c r="AR25" s="125">
        <v>12</v>
      </c>
      <c r="AS25" s="126">
        <f t="shared" si="15"/>
        <v>12</v>
      </c>
      <c r="AT25" s="31">
        <v>0</v>
      </c>
      <c r="AU25" s="39">
        <v>2</v>
      </c>
      <c r="AV25" s="57">
        <f t="shared" si="16"/>
        <v>-2</v>
      </c>
      <c r="AW25" s="125">
        <v>2</v>
      </c>
      <c r="AX25" s="126">
        <f t="shared" si="17"/>
        <v>2</v>
      </c>
      <c r="AY25" s="380">
        <v>0</v>
      </c>
      <c r="AZ25" s="39">
        <v>18</v>
      </c>
      <c r="BA25" s="57">
        <f t="shared" si="18"/>
        <v>-18</v>
      </c>
      <c r="BB25" s="125">
        <v>18</v>
      </c>
      <c r="BC25" s="505">
        <f t="shared" si="19"/>
        <v>18</v>
      </c>
      <c r="BD25" s="31">
        <v>0</v>
      </c>
      <c r="BE25" s="39">
        <v>1</v>
      </c>
      <c r="BF25" s="57">
        <f t="shared" si="20"/>
        <v>-1</v>
      </c>
      <c r="BG25" s="128">
        <v>8</v>
      </c>
      <c r="BH25" s="126">
        <f t="shared" si="21"/>
        <v>8</v>
      </c>
      <c r="BI25" s="31">
        <v>0</v>
      </c>
      <c r="BJ25" s="39">
        <v>1</v>
      </c>
      <c r="BK25" s="57">
        <f t="shared" si="22"/>
        <v>-1</v>
      </c>
      <c r="BL25" s="125">
        <v>1</v>
      </c>
      <c r="BM25" s="126">
        <f t="shared" si="23"/>
        <v>1</v>
      </c>
      <c r="BN25" s="277"/>
      <c r="BO25" s="142"/>
      <c r="BP25" s="57">
        <f t="shared" si="24"/>
        <v>0</v>
      </c>
      <c r="BQ25" s="57"/>
      <c r="BR25" s="142"/>
      <c r="BS25" s="142"/>
      <c r="BT25" s="57">
        <f t="shared" si="25"/>
        <v>0</v>
      </c>
      <c r="BU25" s="57"/>
      <c r="BV25" s="142"/>
      <c r="BW25" s="142"/>
      <c r="BX25" s="57">
        <f t="shared" si="26"/>
        <v>0</v>
      </c>
      <c r="BY25" s="57"/>
      <c r="BZ25" s="142"/>
      <c r="CA25" s="142"/>
      <c r="CB25" s="106">
        <f t="shared" si="27"/>
        <v>0</v>
      </c>
      <c r="CC25" s="57"/>
    </row>
    <row r="26" ht="45" spans="1:81">
      <c r="A26" s="13">
        <v>24</v>
      </c>
      <c r="B26" s="123" t="s">
        <v>27</v>
      </c>
      <c r="C26" s="117">
        <v>15</v>
      </c>
      <c r="D26" s="118">
        <v>30</v>
      </c>
      <c r="E26" s="17">
        <f t="shared" si="0"/>
        <v>0</v>
      </c>
      <c r="F26" s="18">
        <f t="shared" si="1"/>
        <v>0</v>
      </c>
      <c r="G26" s="35">
        <f t="shared" si="2"/>
        <v>0</v>
      </c>
      <c r="H26" s="19">
        <f t="shared" si="3"/>
        <v>0</v>
      </c>
      <c r="I26" s="55">
        <f t="shared" si="28"/>
        <v>0</v>
      </c>
      <c r="J26" s="56">
        <f t="shared" si="29"/>
        <v>0</v>
      </c>
      <c r="K26" s="13">
        <v>0</v>
      </c>
      <c r="L26" s="266">
        <v>0</v>
      </c>
      <c r="M26" s="102">
        <f t="shared" si="32"/>
        <v>0</v>
      </c>
      <c r="N26" s="275">
        <v>0</v>
      </c>
      <c r="O26" s="55">
        <f t="shared" si="31"/>
        <v>0</v>
      </c>
      <c r="P26" s="13">
        <v>0</v>
      </c>
      <c r="Q26" s="466">
        <v>0</v>
      </c>
      <c r="R26" s="102">
        <f t="shared" si="4"/>
        <v>0</v>
      </c>
      <c r="S26" s="15">
        <v>0</v>
      </c>
      <c r="T26" s="151">
        <f t="shared" si="5"/>
        <v>0</v>
      </c>
      <c r="U26" s="13">
        <v>0</v>
      </c>
      <c r="V26" s="15">
        <v>0</v>
      </c>
      <c r="W26" s="102">
        <f t="shared" si="6"/>
        <v>0</v>
      </c>
      <c r="X26" s="15">
        <v>0</v>
      </c>
      <c r="Y26" s="55">
        <f t="shared" si="7"/>
        <v>0</v>
      </c>
      <c r="Z26" s="13">
        <v>0</v>
      </c>
      <c r="AA26" s="266">
        <v>0</v>
      </c>
      <c r="AB26" s="102">
        <f t="shared" si="8"/>
        <v>0</v>
      </c>
      <c r="AC26" s="275">
        <v>0</v>
      </c>
      <c r="AD26" s="55">
        <f t="shared" si="9"/>
        <v>0</v>
      </c>
      <c r="AE26" s="13">
        <v>0</v>
      </c>
      <c r="AF26" s="266">
        <v>0</v>
      </c>
      <c r="AG26" s="102">
        <f t="shared" si="10"/>
        <v>0</v>
      </c>
      <c r="AH26" s="15">
        <v>0</v>
      </c>
      <c r="AI26" s="55">
        <f t="shared" si="11"/>
        <v>0</v>
      </c>
      <c r="AJ26" s="13">
        <v>0</v>
      </c>
      <c r="AK26" s="266">
        <v>0</v>
      </c>
      <c r="AL26" s="102">
        <f t="shared" si="12"/>
        <v>0</v>
      </c>
      <c r="AM26" s="15">
        <v>0</v>
      </c>
      <c r="AN26" s="55">
        <f t="shared" si="13"/>
        <v>0</v>
      </c>
      <c r="AO26" s="13">
        <v>0</v>
      </c>
      <c r="AP26" s="266">
        <v>0</v>
      </c>
      <c r="AQ26" s="102">
        <f t="shared" si="14"/>
        <v>0</v>
      </c>
      <c r="AR26" s="15">
        <v>0</v>
      </c>
      <c r="AS26" s="55">
        <f t="shared" si="15"/>
        <v>0</v>
      </c>
      <c r="AT26" s="13">
        <v>0</v>
      </c>
      <c r="AU26" s="266">
        <v>0</v>
      </c>
      <c r="AV26" s="102">
        <f t="shared" si="16"/>
        <v>0</v>
      </c>
      <c r="AW26" s="15">
        <v>0</v>
      </c>
      <c r="AX26" s="55">
        <f t="shared" si="17"/>
        <v>0</v>
      </c>
      <c r="AY26" s="266">
        <v>0</v>
      </c>
      <c r="AZ26" s="266">
        <v>0</v>
      </c>
      <c r="BA26" s="102">
        <f t="shared" si="18"/>
        <v>0</v>
      </c>
      <c r="BB26" s="266">
        <v>0</v>
      </c>
      <c r="BC26" s="398">
        <f t="shared" si="19"/>
        <v>0</v>
      </c>
      <c r="BD26" s="13">
        <v>0</v>
      </c>
      <c r="BE26" s="466">
        <v>0</v>
      </c>
      <c r="BF26" s="102">
        <f t="shared" si="20"/>
        <v>0</v>
      </c>
      <c r="BG26" s="15">
        <v>0</v>
      </c>
      <c r="BH26" s="151">
        <f t="shared" si="21"/>
        <v>0</v>
      </c>
      <c r="BI26" s="13">
        <v>0</v>
      </c>
      <c r="BJ26" s="15">
        <v>0</v>
      </c>
      <c r="BK26" s="102">
        <f t="shared" si="22"/>
        <v>0</v>
      </c>
      <c r="BL26" s="15">
        <v>0</v>
      </c>
      <c r="BM26" s="151">
        <f t="shared" si="23"/>
        <v>0</v>
      </c>
      <c r="BN26" s="266"/>
      <c r="BO26" s="102"/>
      <c r="BP26" s="102">
        <f t="shared" si="24"/>
        <v>0</v>
      </c>
      <c r="BQ26" s="102"/>
      <c r="BR26" s="102"/>
      <c r="BS26" s="102"/>
      <c r="BT26" s="102">
        <f t="shared" si="25"/>
        <v>0</v>
      </c>
      <c r="BU26" s="102"/>
      <c r="BV26" s="102"/>
      <c r="BW26" s="102"/>
      <c r="BX26" s="102">
        <f t="shared" si="26"/>
        <v>0</v>
      </c>
      <c r="BY26" s="102"/>
      <c r="BZ26" s="102"/>
      <c r="CA26" s="102"/>
      <c r="CB26" s="102">
        <f t="shared" si="27"/>
        <v>0</v>
      </c>
      <c r="CC26" s="106"/>
    </row>
    <row r="27" ht="47.4" customHeight="1" spans="1:81">
      <c r="A27" s="115">
        <v>25</v>
      </c>
      <c r="B27" s="21" t="s">
        <v>28</v>
      </c>
      <c r="C27" s="24">
        <v>10</v>
      </c>
      <c r="D27" s="111">
        <v>15</v>
      </c>
      <c r="E27" s="17">
        <f t="shared" si="0"/>
        <v>0</v>
      </c>
      <c r="F27" s="18">
        <f t="shared" si="1"/>
        <v>18</v>
      </c>
      <c r="G27" s="35">
        <f t="shared" si="2"/>
        <v>-18</v>
      </c>
      <c r="H27" s="19">
        <f t="shared" si="3"/>
        <v>18</v>
      </c>
      <c r="I27" s="55">
        <f t="shared" si="28"/>
        <v>18</v>
      </c>
      <c r="J27" s="56">
        <f t="shared" si="29"/>
        <v>0</v>
      </c>
      <c r="K27" s="13">
        <v>0</v>
      </c>
      <c r="L27" s="266">
        <v>2</v>
      </c>
      <c r="M27" s="102">
        <f t="shared" si="32"/>
        <v>-2</v>
      </c>
      <c r="N27" s="150">
        <v>2</v>
      </c>
      <c r="O27" s="55">
        <f t="shared" si="31"/>
        <v>2</v>
      </c>
      <c r="P27" s="13">
        <v>0</v>
      </c>
      <c r="Q27" s="466">
        <v>1</v>
      </c>
      <c r="R27" s="102">
        <f t="shared" si="4"/>
        <v>-1</v>
      </c>
      <c r="S27" s="150">
        <v>1</v>
      </c>
      <c r="T27" s="151">
        <f t="shared" si="5"/>
        <v>1</v>
      </c>
      <c r="U27" s="13">
        <v>0</v>
      </c>
      <c r="V27" s="15">
        <v>1</v>
      </c>
      <c r="W27" s="102">
        <f t="shared" si="6"/>
        <v>-1</v>
      </c>
      <c r="X27" s="150">
        <v>1</v>
      </c>
      <c r="Y27" s="55">
        <f t="shared" si="7"/>
        <v>1</v>
      </c>
      <c r="Z27" s="13">
        <v>0</v>
      </c>
      <c r="AA27" s="266">
        <v>1</v>
      </c>
      <c r="AB27" s="102">
        <f t="shared" si="8"/>
        <v>-1</v>
      </c>
      <c r="AC27" s="150">
        <v>1</v>
      </c>
      <c r="AD27" s="55">
        <f t="shared" si="9"/>
        <v>1</v>
      </c>
      <c r="AE27" s="13">
        <v>0</v>
      </c>
      <c r="AF27" s="266">
        <v>1</v>
      </c>
      <c r="AG27" s="102">
        <f t="shared" si="10"/>
        <v>-1</v>
      </c>
      <c r="AH27" s="150">
        <v>1</v>
      </c>
      <c r="AI27" s="55">
        <f t="shared" si="11"/>
        <v>1</v>
      </c>
      <c r="AJ27" s="13">
        <v>0</v>
      </c>
      <c r="AK27" s="266">
        <v>1</v>
      </c>
      <c r="AL27" s="102">
        <f t="shared" si="12"/>
        <v>-1</v>
      </c>
      <c r="AM27" s="150">
        <v>1</v>
      </c>
      <c r="AN27" s="55">
        <f t="shared" si="13"/>
        <v>1</v>
      </c>
      <c r="AO27" s="13">
        <v>0</v>
      </c>
      <c r="AP27" s="266">
        <v>3</v>
      </c>
      <c r="AQ27" s="102">
        <f t="shared" si="14"/>
        <v>-3</v>
      </c>
      <c r="AR27" s="150">
        <v>3</v>
      </c>
      <c r="AS27" s="55">
        <f t="shared" si="15"/>
        <v>3</v>
      </c>
      <c r="AT27" s="13">
        <v>0</v>
      </c>
      <c r="AU27" s="266">
        <v>1</v>
      </c>
      <c r="AV27" s="102">
        <f t="shared" si="16"/>
        <v>-1</v>
      </c>
      <c r="AW27" s="150">
        <v>1</v>
      </c>
      <c r="AX27" s="55">
        <f t="shared" si="17"/>
        <v>1</v>
      </c>
      <c r="AY27" s="266">
        <v>0</v>
      </c>
      <c r="AZ27" s="266">
        <v>5</v>
      </c>
      <c r="BA27" s="102">
        <f t="shared" si="18"/>
        <v>-5</v>
      </c>
      <c r="BB27" s="400">
        <v>5</v>
      </c>
      <c r="BC27" s="398">
        <f t="shared" si="19"/>
        <v>5</v>
      </c>
      <c r="BD27" s="13">
        <v>0</v>
      </c>
      <c r="BE27" s="466">
        <v>1</v>
      </c>
      <c r="BF27" s="102">
        <f t="shared" si="20"/>
        <v>-1</v>
      </c>
      <c r="BG27" s="150">
        <v>1</v>
      </c>
      <c r="BH27" s="151">
        <f t="shared" si="21"/>
        <v>1</v>
      </c>
      <c r="BI27" s="13">
        <v>0</v>
      </c>
      <c r="BJ27" s="15">
        <v>1</v>
      </c>
      <c r="BK27" s="102">
        <f t="shared" si="22"/>
        <v>-1</v>
      </c>
      <c r="BL27" s="150">
        <v>1</v>
      </c>
      <c r="BM27" s="151">
        <f t="shared" si="23"/>
        <v>1</v>
      </c>
      <c r="BN27" s="266"/>
      <c r="BO27" s="102"/>
      <c r="BP27" s="102">
        <f t="shared" si="24"/>
        <v>0</v>
      </c>
      <c r="BQ27" s="102"/>
      <c r="BR27" s="102"/>
      <c r="BS27" s="102"/>
      <c r="BT27" s="102">
        <f t="shared" si="25"/>
        <v>0</v>
      </c>
      <c r="BU27" s="102"/>
      <c r="BV27" s="102"/>
      <c r="BW27" s="102"/>
      <c r="BX27" s="102">
        <f t="shared" si="26"/>
        <v>0</v>
      </c>
      <c r="BY27" s="102"/>
      <c r="BZ27" s="102"/>
      <c r="CA27" s="102"/>
      <c r="CB27" s="102">
        <f t="shared" si="27"/>
        <v>0</v>
      </c>
      <c r="CC27" s="106"/>
    </row>
    <row r="28" ht="60" spans="1:81">
      <c r="A28" s="13">
        <v>26</v>
      </c>
      <c r="B28" s="21" t="s">
        <v>29</v>
      </c>
      <c r="C28" s="24">
        <v>4</v>
      </c>
      <c r="D28" s="111">
        <v>6</v>
      </c>
      <c r="E28" s="17">
        <f t="shared" si="0"/>
        <v>4</v>
      </c>
      <c r="F28" s="18">
        <f t="shared" si="1"/>
        <v>0</v>
      </c>
      <c r="G28" s="35">
        <f t="shared" si="2"/>
        <v>4</v>
      </c>
      <c r="H28" s="19">
        <f t="shared" si="3"/>
        <v>0</v>
      </c>
      <c r="I28" s="55">
        <f t="shared" si="28"/>
        <v>4</v>
      </c>
      <c r="J28" s="56">
        <f t="shared" si="29"/>
        <v>4</v>
      </c>
      <c r="K28" s="13">
        <v>0</v>
      </c>
      <c r="L28" s="266">
        <v>0</v>
      </c>
      <c r="M28" s="102">
        <f t="shared" si="32"/>
        <v>0</v>
      </c>
      <c r="N28" s="275">
        <v>0</v>
      </c>
      <c r="O28" s="55">
        <f t="shared" si="31"/>
        <v>0</v>
      </c>
      <c r="P28" s="13">
        <v>0</v>
      </c>
      <c r="Q28" s="466">
        <v>0</v>
      </c>
      <c r="R28" s="102">
        <f t="shared" si="4"/>
        <v>0</v>
      </c>
      <c r="S28" s="15">
        <v>0</v>
      </c>
      <c r="T28" s="151">
        <f t="shared" si="5"/>
        <v>0</v>
      </c>
      <c r="U28" s="13">
        <v>0</v>
      </c>
      <c r="V28" s="15">
        <f>S28-U28</f>
        <v>0</v>
      </c>
      <c r="W28" s="102">
        <v>0</v>
      </c>
      <c r="X28" s="15">
        <v>0</v>
      </c>
      <c r="Y28" s="55">
        <f t="shared" si="7"/>
        <v>0</v>
      </c>
      <c r="Z28" s="13">
        <v>0</v>
      </c>
      <c r="AA28" s="266">
        <v>0</v>
      </c>
      <c r="AB28" s="102">
        <f t="shared" si="8"/>
        <v>0</v>
      </c>
      <c r="AC28" s="15">
        <v>0</v>
      </c>
      <c r="AD28" s="55">
        <f t="shared" si="9"/>
        <v>0</v>
      </c>
      <c r="AE28" s="13"/>
      <c r="AF28" s="266"/>
      <c r="AG28" s="102">
        <f t="shared" si="10"/>
        <v>0</v>
      </c>
      <c r="AH28" s="15">
        <v>0</v>
      </c>
      <c r="AI28" s="55">
        <f t="shared" si="11"/>
        <v>0</v>
      </c>
      <c r="AJ28" s="13"/>
      <c r="AK28" s="266"/>
      <c r="AL28" s="102">
        <f t="shared" si="12"/>
        <v>0</v>
      </c>
      <c r="AM28" s="15">
        <v>0</v>
      </c>
      <c r="AN28" s="55">
        <f t="shared" si="13"/>
        <v>0</v>
      </c>
      <c r="AO28" s="13">
        <v>0</v>
      </c>
      <c r="AP28" s="266">
        <v>0</v>
      </c>
      <c r="AQ28" s="102">
        <f t="shared" si="14"/>
        <v>0</v>
      </c>
      <c r="AR28" s="15">
        <v>0</v>
      </c>
      <c r="AS28" s="55">
        <f t="shared" si="15"/>
        <v>0</v>
      </c>
      <c r="AT28" s="13">
        <v>0</v>
      </c>
      <c r="AU28" s="266">
        <v>0</v>
      </c>
      <c r="AV28" s="102">
        <f t="shared" si="16"/>
        <v>0</v>
      </c>
      <c r="AW28" s="15">
        <v>0</v>
      </c>
      <c r="AX28" s="55">
        <f t="shared" si="17"/>
        <v>0</v>
      </c>
      <c r="AY28" s="266">
        <v>4</v>
      </c>
      <c r="AZ28" s="266">
        <v>0</v>
      </c>
      <c r="BA28" s="102">
        <f t="shared" si="18"/>
        <v>4</v>
      </c>
      <c r="BB28" s="266">
        <v>0</v>
      </c>
      <c r="BC28" s="398">
        <f t="shared" si="19"/>
        <v>4</v>
      </c>
      <c r="BD28" s="13">
        <v>0</v>
      </c>
      <c r="BE28" s="466">
        <v>0</v>
      </c>
      <c r="BF28" s="102">
        <f t="shared" si="20"/>
        <v>0</v>
      </c>
      <c r="BG28" s="15">
        <v>0</v>
      </c>
      <c r="BH28" s="151">
        <f t="shared" si="21"/>
        <v>0</v>
      </c>
      <c r="BI28" s="13">
        <v>0</v>
      </c>
      <c r="BJ28" s="15">
        <v>0</v>
      </c>
      <c r="BK28" s="102">
        <f t="shared" si="22"/>
        <v>0</v>
      </c>
      <c r="BL28" s="15">
        <v>0</v>
      </c>
      <c r="BM28" s="151">
        <f t="shared" si="23"/>
        <v>0</v>
      </c>
      <c r="BN28" s="266"/>
      <c r="BO28" s="102"/>
      <c r="BP28" s="102">
        <f t="shared" si="24"/>
        <v>0</v>
      </c>
      <c r="BQ28" s="102"/>
      <c r="BR28" s="102"/>
      <c r="BS28" s="102"/>
      <c r="BT28" s="102">
        <f t="shared" si="25"/>
        <v>0</v>
      </c>
      <c r="BU28" s="102"/>
      <c r="BV28" s="102"/>
      <c r="BW28" s="102"/>
      <c r="BX28" s="102">
        <f t="shared" si="26"/>
        <v>0</v>
      </c>
      <c r="BY28" s="102"/>
      <c r="BZ28" s="102"/>
      <c r="CA28" s="102"/>
      <c r="CB28" s="102">
        <f t="shared" si="27"/>
        <v>0</v>
      </c>
      <c r="CC28" s="106"/>
    </row>
    <row r="29" ht="66.6" customHeight="1" spans="1:81">
      <c r="A29" s="115">
        <v>27</v>
      </c>
      <c r="B29" s="21" t="s">
        <v>30</v>
      </c>
      <c r="C29" s="24">
        <v>6</v>
      </c>
      <c r="D29" s="111">
        <v>10</v>
      </c>
      <c r="E29" s="17">
        <f t="shared" si="0"/>
        <v>10</v>
      </c>
      <c r="F29" s="18">
        <f t="shared" si="1"/>
        <v>16</v>
      </c>
      <c r="G29" s="35">
        <f t="shared" si="2"/>
        <v>-6</v>
      </c>
      <c r="H29" s="19">
        <f t="shared" si="3"/>
        <v>6</v>
      </c>
      <c r="I29" s="55">
        <f t="shared" si="28"/>
        <v>16</v>
      </c>
      <c r="J29" s="56">
        <f t="shared" si="29"/>
        <v>0</v>
      </c>
      <c r="K29" s="185">
        <v>0</v>
      </c>
      <c r="L29" s="375">
        <v>2</v>
      </c>
      <c r="M29" s="102">
        <f t="shared" si="32"/>
        <v>-2</v>
      </c>
      <c r="N29" s="275">
        <v>0</v>
      </c>
      <c r="O29" s="151">
        <f t="shared" si="31"/>
        <v>0</v>
      </c>
      <c r="P29" s="185">
        <v>0</v>
      </c>
      <c r="Q29" s="375">
        <v>1</v>
      </c>
      <c r="R29" s="102">
        <f t="shared" si="4"/>
        <v>-1</v>
      </c>
      <c r="S29" s="275">
        <v>0</v>
      </c>
      <c r="T29" s="151">
        <f t="shared" si="5"/>
        <v>0</v>
      </c>
      <c r="U29" s="185">
        <v>0</v>
      </c>
      <c r="V29" s="375">
        <v>1</v>
      </c>
      <c r="W29" s="102">
        <f t="shared" si="6"/>
        <v>-1</v>
      </c>
      <c r="X29" s="275">
        <v>0</v>
      </c>
      <c r="Y29" s="151">
        <f t="shared" si="7"/>
        <v>0</v>
      </c>
      <c r="Z29" s="185">
        <v>0</v>
      </c>
      <c r="AA29" s="375">
        <v>1</v>
      </c>
      <c r="AB29" s="102">
        <f t="shared" si="8"/>
        <v>-1</v>
      </c>
      <c r="AC29" s="275">
        <v>0</v>
      </c>
      <c r="AD29" s="151">
        <f t="shared" si="9"/>
        <v>0</v>
      </c>
      <c r="AE29" s="185">
        <v>0</v>
      </c>
      <c r="AF29" s="375">
        <v>1</v>
      </c>
      <c r="AG29" s="102">
        <f t="shared" si="10"/>
        <v>-1</v>
      </c>
      <c r="AH29" s="275">
        <v>0</v>
      </c>
      <c r="AI29" s="151">
        <f t="shared" si="11"/>
        <v>0</v>
      </c>
      <c r="AJ29" s="185">
        <v>0</v>
      </c>
      <c r="AK29" s="375">
        <v>1</v>
      </c>
      <c r="AL29" s="102">
        <f t="shared" si="12"/>
        <v>-1</v>
      </c>
      <c r="AM29" s="150">
        <v>6</v>
      </c>
      <c r="AN29" s="151">
        <f t="shared" si="13"/>
        <v>6</v>
      </c>
      <c r="AO29" s="185">
        <v>0</v>
      </c>
      <c r="AP29" s="375">
        <v>2</v>
      </c>
      <c r="AQ29" s="102">
        <f t="shared" si="14"/>
        <v>-2</v>
      </c>
      <c r="AR29" s="275">
        <v>0</v>
      </c>
      <c r="AS29" s="151">
        <f t="shared" si="15"/>
        <v>0</v>
      </c>
      <c r="AT29" s="185">
        <v>0</v>
      </c>
      <c r="AU29" s="375">
        <v>1</v>
      </c>
      <c r="AV29" s="102">
        <f t="shared" si="16"/>
        <v>-1</v>
      </c>
      <c r="AW29" s="275">
        <v>0</v>
      </c>
      <c r="AX29" s="151">
        <f t="shared" si="17"/>
        <v>0</v>
      </c>
      <c r="AY29" s="199">
        <v>10</v>
      </c>
      <c r="AZ29" s="375">
        <v>4</v>
      </c>
      <c r="BA29" s="102">
        <f t="shared" si="18"/>
        <v>6</v>
      </c>
      <c r="BB29" s="15">
        <v>0</v>
      </c>
      <c r="BC29" s="503">
        <f t="shared" si="19"/>
        <v>10</v>
      </c>
      <c r="BD29" s="185">
        <v>0</v>
      </c>
      <c r="BE29" s="375">
        <v>1</v>
      </c>
      <c r="BF29" s="102">
        <f t="shared" si="20"/>
        <v>-1</v>
      </c>
      <c r="BG29" s="275">
        <v>0</v>
      </c>
      <c r="BH29" s="151">
        <f t="shared" si="21"/>
        <v>0</v>
      </c>
      <c r="BI29" s="499">
        <v>0</v>
      </c>
      <c r="BJ29" s="500">
        <v>1</v>
      </c>
      <c r="BK29" s="102">
        <f t="shared" si="22"/>
        <v>-1</v>
      </c>
      <c r="BL29" s="275">
        <v>0</v>
      </c>
      <c r="BM29" s="151">
        <f t="shared" si="23"/>
        <v>0</v>
      </c>
      <c r="BN29" s="506"/>
      <c r="BO29" s="104"/>
      <c r="BP29" s="102">
        <f t="shared" si="24"/>
        <v>0</v>
      </c>
      <c r="BQ29" s="102"/>
      <c r="BR29" s="104"/>
      <c r="BS29" s="104"/>
      <c r="BT29" s="102">
        <f t="shared" si="25"/>
        <v>0</v>
      </c>
      <c r="BU29" s="102"/>
      <c r="BV29" s="104"/>
      <c r="BW29" s="104"/>
      <c r="BX29" s="102">
        <f t="shared" si="26"/>
        <v>0</v>
      </c>
      <c r="BY29" s="102"/>
      <c r="BZ29" s="104"/>
      <c r="CA29" s="104"/>
      <c r="CB29" s="102">
        <f t="shared" si="27"/>
        <v>0</v>
      </c>
      <c r="CC29" s="106"/>
    </row>
    <row r="30" ht="76.8" customHeight="1" spans="1:81">
      <c r="A30" s="13">
        <v>28</v>
      </c>
      <c r="B30" s="21" t="s">
        <v>31</v>
      </c>
      <c r="C30" s="24">
        <v>6</v>
      </c>
      <c r="D30" s="111">
        <v>10</v>
      </c>
      <c r="E30" s="45">
        <f t="shared" si="0"/>
        <v>0</v>
      </c>
      <c r="F30" s="46">
        <f t="shared" si="1"/>
        <v>19</v>
      </c>
      <c r="G30" s="47">
        <f t="shared" si="2"/>
        <v>-19</v>
      </c>
      <c r="H30" s="124">
        <f t="shared" si="3"/>
        <v>19</v>
      </c>
      <c r="I30" s="231">
        <f t="shared" si="28"/>
        <v>19</v>
      </c>
      <c r="J30" s="72">
        <f t="shared" si="29"/>
        <v>0</v>
      </c>
      <c r="K30" s="73">
        <v>0</v>
      </c>
      <c r="L30" s="210">
        <v>2</v>
      </c>
      <c r="M30" s="421">
        <f t="shared" si="32"/>
        <v>-2</v>
      </c>
      <c r="N30" s="429">
        <v>2</v>
      </c>
      <c r="O30" s="156">
        <f t="shared" si="31"/>
        <v>2</v>
      </c>
      <c r="P30" s="73">
        <v>0</v>
      </c>
      <c r="Q30" s="210">
        <v>1</v>
      </c>
      <c r="R30" s="421">
        <f t="shared" si="4"/>
        <v>-1</v>
      </c>
      <c r="S30" s="429">
        <v>1</v>
      </c>
      <c r="T30" s="156">
        <f t="shared" si="5"/>
        <v>1</v>
      </c>
      <c r="U30" s="73">
        <v>0</v>
      </c>
      <c r="V30" s="210">
        <v>1</v>
      </c>
      <c r="W30" s="421">
        <f t="shared" si="6"/>
        <v>-1</v>
      </c>
      <c r="X30" s="429">
        <v>1</v>
      </c>
      <c r="Y30" s="156">
        <f t="shared" si="7"/>
        <v>1</v>
      </c>
      <c r="Z30" s="73">
        <v>0</v>
      </c>
      <c r="AA30" s="210">
        <v>1</v>
      </c>
      <c r="AB30" s="421">
        <f t="shared" si="8"/>
        <v>-1</v>
      </c>
      <c r="AC30" s="429">
        <v>1</v>
      </c>
      <c r="AD30" s="156">
        <f t="shared" si="9"/>
        <v>1</v>
      </c>
      <c r="AE30" s="73">
        <v>0</v>
      </c>
      <c r="AF30" s="210">
        <v>1</v>
      </c>
      <c r="AG30" s="421">
        <f t="shared" si="10"/>
        <v>-1</v>
      </c>
      <c r="AH30" s="429">
        <v>1</v>
      </c>
      <c r="AI30" s="156">
        <f t="shared" si="11"/>
        <v>1</v>
      </c>
      <c r="AJ30" s="73">
        <v>0</v>
      </c>
      <c r="AK30" s="210">
        <v>1</v>
      </c>
      <c r="AL30" s="421">
        <f t="shared" si="12"/>
        <v>-1</v>
      </c>
      <c r="AM30" s="429">
        <v>1</v>
      </c>
      <c r="AN30" s="156">
        <f t="shared" si="13"/>
        <v>1</v>
      </c>
      <c r="AO30" s="73">
        <v>0</v>
      </c>
      <c r="AP30" s="210">
        <v>3</v>
      </c>
      <c r="AQ30" s="421">
        <f t="shared" si="14"/>
        <v>-3</v>
      </c>
      <c r="AR30" s="429">
        <v>3</v>
      </c>
      <c r="AS30" s="156">
        <f t="shared" si="15"/>
        <v>3</v>
      </c>
      <c r="AT30" s="73">
        <v>0</v>
      </c>
      <c r="AU30" s="210">
        <v>1</v>
      </c>
      <c r="AV30" s="421">
        <f t="shared" si="16"/>
        <v>-1</v>
      </c>
      <c r="AW30" s="429">
        <v>1</v>
      </c>
      <c r="AX30" s="156">
        <f t="shared" si="17"/>
        <v>1</v>
      </c>
      <c r="AY30" s="201">
        <v>0</v>
      </c>
      <c r="AZ30" s="176">
        <v>6</v>
      </c>
      <c r="BA30" s="102">
        <f t="shared" si="18"/>
        <v>-6</v>
      </c>
      <c r="BB30" s="150">
        <v>6</v>
      </c>
      <c r="BC30" s="503">
        <f t="shared" si="19"/>
        <v>6</v>
      </c>
      <c r="BD30" s="73">
        <v>0</v>
      </c>
      <c r="BE30" s="210">
        <v>1</v>
      </c>
      <c r="BF30" s="421">
        <f t="shared" si="20"/>
        <v>-1</v>
      </c>
      <c r="BG30" s="429">
        <v>1</v>
      </c>
      <c r="BH30" s="156">
        <f t="shared" si="21"/>
        <v>1</v>
      </c>
      <c r="BI30" s="73">
        <v>0</v>
      </c>
      <c r="BJ30" s="210">
        <v>1</v>
      </c>
      <c r="BK30" s="421">
        <f t="shared" si="22"/>
        <v>-1</v>
      </c>
      <c r="BL30" s="429">
        <v>1</v>
      </c>
      <c r="BM30" s="156">
        <f t="shared" si="23"/>
        <v>1</v>
      </c>
      <c r="BN30" s="201"/>
      <c r="BO30" s="98"/>
      <c r="BP30" s="102">
        <f t="shared" si="24"/>
        <v>0</v>
      </c>
      <c r="BQ30" s="102"/>
      <c r="BR30" s="98"/>
      <c r="BS30" s="98"/>
      <c r="BT30" s="102">
        <f t="shared" si="25"/>
        <v>0</v>
      </c>
      <c r="BU30" s="102"/>
      <c r="BV30" s="98"/>
      <c r="BW30" s="98"/>
      <c r="BX30" s="102">
        <f t="shared" si="26"/>
        <v>0</v>
      </c>
      <c r="BY30" s="102"/>
      <c r="BZ30" s="98"/>
      <c r="CA30" s="98"/>
      <c r="CB30" s="102">
        <f t="shared" si="27"/>
        <v>0</v>
      </c>
      <c r="CC30" s="106"/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AF24" activePane="bottomRight" state="frozen"/>
      <selection activeCell="BA25" sqref="BA25"/>
      <pageMargins left="0.7" right="0.7" top="0.75" bottom="0.75" header="0.3" footer="0.3"/>
      <headerFooter/>
    </customSheetView>
    <customSheetView guid="{DDA466F2-DEC4-4899-BCA4-70679764665E}" scale="60">
      <pane xSplit="9" ySplit="2" topLeftCell="J24" activePane="bottomRight" state="frozen"/>
      <selection activeCell="A20" sqref="$A20:$XFD20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6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F2E46030-49F3-46E6-9036-40A255D924CC}" scale="80">
      <pane xSplit="9" ySplit="2" topLeftCell="J6" activePane="bottomRight" state="frozen"/>
      <selection activeCell="A15" sqref="$A15:$XFD15"/>
      <pageMargins left="0.7" right="0.7" top="0.75" bottom="0.75" header="0.3" footer="0.3"/>
      <pageSetup paperSize="9" orientation="portrait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Q1"/>
    <mergeCell ref="BR1:BU1"/>
    <mergeCell ref="BV1:BY1"/>
    <mergeCell ref="BZ1:CC1"/>
    <mergeCell ref="J1:J2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D30"/>
  <sheetViews>
    <sheetView zoomScale="80" zoomScaleNormal="80" workbookViewId="0">
      <pane xSplit="10" ySplit="2" topLeftCell="AK3" activePane="bottomRight" state="frozen"/>
      <selection/>
      <selection pane="topRight"/>
      <selection pane="bottomLeft"/>
      <selection pane="bottomRight" activeCell="B28" sqref="B28"/>
    </sheetView>
  </sheetViews>
  <sheetFormatPr defaultColWidth="9" defaultRowHeight="45.6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9" width="5.66666666666667" customWidth="1"/>
    <col min="10" max="10" width="13.6666666666667" customWidth="1"/>
    <col min="11" max="12" width="5" customWidth="1"/>
    <col min="13" max="13" width="5.66666666666667" customWidth="1"/>
    <col min="14" max="15" width="5.66666666666667" style="204" customWidth="1"/>
    <col min="16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38" width="7.88571428571429" customWidth="1"/>
    <col min="39" max="40" width="7.33333333333333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5" width="5" customWidth="1"/>
    <col min="56" max="56" width="5.88571428571429" customWidth="1"/>
    <col min="57" max="57" width="5.33333333333333" customWidth="1"/>
    <col min="58" max="62" width="5.43809523809524" customWidth="1"/>
    <col min="63" max="65" width="5.55238095238095" customWidth="1"/>
    <col min="66" max="71" width="5.43809523809524" customWidth="1"/>
    <col min="72" max="72" width="6.66666666666667" customWidth="1"/>
    <col min="73" max="74" width="5.88571428571429" customWidth="1"/>
    <col min="75" max="76" width="5.43809523809524" customWidth="1"/>
    <col min="77" max="78" width="6.1047619047619" customWidth="1"/>
    <col min="79" max="80" width="5.43809523809524" customWidth="1"/>
    <col min="81" max="82" width="5.88571428571429" customWidth="1"/>
  </cols>
  <sheetData>
    <row r="1" customHeight="1" spans="1:82">
      <c r="A1" s="107" t="s">
        <v>44</v>
      </c>
      <c r="B1" s="481"/>
      <c r="C1" s="481"/>
      <c r="D1" s="482"/>
      <c r="E1" s="8" t="s">
        <v>209</v>
      </c>
      <c r="F1" s="9"/>
      <c r="G1" s="9"/>
      <c r="H1" s="49"/>
      <c r="I1" s="461"/>
      <c r="J1" s="462" t="s">
        <v>46</v>
      </c>
      <c r="K1" s="486" t="s">
        <v>210</v>
      </c>
      <c r="L1" s="487"/>
      <c r="M1" s="487"/>
      <c r="N1" s="487"/>
      <c r="O1" s="374"/>
      <c r="P1" s="486" t="s">
        <v>211</v>
      </c>
      <c r="Q1" s="487"/>
      <c r="R1" s="487"/>
      <c r="S1" s="487"/>
      <c r="T1" s="374"/>
      <c r="U1" s="484" t="s">
        <v>212</v>
      </c>
      <c r="V1" s="485"/>
      <c r="W1" s="485"/>
      <c r="X1" s="485"/>
      <c r="Y1" s="197"/>
      <c r="Z1" s="484" t="s">
        <v>213</v>
      </c>
      <c r="AA1" s="485"/>
      <c r="AB1" s="485"/>
      <c r="AC1" s="485"/>
      <c r="AD1" s="197"/>
      <c r="AE1" s="484" t="s">
        <v>214</v>
      </c>
      <c r="AF1" s="485"/>
      <c r="AG1" s="485"/>
      <c r="AH1" s="485"/>
      <c r="AI1" s="197"/>
      <c r="AJ1" s="484" t="s">
        <v>215</v>
      </c>
      <c r="AK1" s="485"/>
      <c r="AL1" s="485"/>
      <c r="AM1" s="485"/>
      <c r="AN1" s="197"/>
      <c r="AO1" s="486" t="s">
        <v>216</v>
      </c>
      <c r="AP1" s="487"/>
      <c r="AQ1" s="487"/>
      <c r="AR1" s="487"/>
      <c r="AS1" s="374"/>
      <c r="AT1" s="486" t="s">
        <v>217</v>
      </c>
      <c r="AU1" s="487"/>
      <c r="AV1" s="487"/>
      <c r="AW1" s="487"/>
      <c r="AX1" s="374"/>
      <c r="AY1" s="486" t="s">
        <v>218</v>
      </c>
      <c r="AZ1" s="487"/>
      <c r="BA1" s="487"/>
      <c r="BB1" s="487"/>
      <c r="BC1" s="374"/>
      <c r="BD1" s="484" t="s">
        <v>219</v>
      </c>
      <c r="BE1" s="485"/>
      <c r="BF1" s="485"/>
      <c r="BG1" s="497"/>
      <c r="BH1" s="498"/>
      <c r="BI1" s="486" t="s">
        <v>220</v>
      </c>
      <c r="BJ1" s="487"/>
      <c r="BK1" s="487"/>
      <c r="BL1" s="487"/>
      <c r="BM1" s="374"/>
      <c r="BN1" s="484" t="s">
        <v>221</v>
      </c>
      <c r="BO1" s="485"/>
      <c r="BP1" s="485"/>
      <c r="BQ1" s="485"/>
      <c r="BR1" s="197"/>
      <c r="BS1" s="233" t="s">
        <v>99</v>
      </c>
      <c r="BT1" s="233"/>
      <c r="BU1" s="233"/>
      <c r="BV1" s="211"/>
      <c r="BW1" s="146" t="s">
        <v>82</v>
      </c>
      <c r="BX1" s="147"/>
      <c r="BY1" s="147"/>
      <c r="BZ1" s="131"/>
      <c r="CA1" s="146" t="s">
        <v>61</v>
      </c>
      <c r="CB1" s="147"/>
      <c r="CC1" s="147"/>
      <c r="CD1" s="131"/>
    </row>
    <row r="2" customHeight="1" spans="1:82">
      <c r="A2" s="239" t="s">
        <v>1</v>
      </c>
      <c r="B2" s="240" t="s">
        <v>62</v>
      </c>
      <c r="C2" s="12" t="s">
        <v>63</v>
      </c>
      <c r="D2" s="12" t="s">
        <v>64</v>
      </c>
      <c r="E2" s="149" t="s">
        <v>35</v>
      </c>
      <c r="F2" s="149" t="s">
        <v>36</v>
      </c>
      <c r="G2" s="10" t="s">
        <v>37</v>
      </c>
      <c r="H2" s="10" t="s">
        <v>38</v>
      </c>
      <c r="I2" s="10" t="s">
        <v>39</v>
      </c>
      <c r="J2" s="445"/>
      <c r="K2" s="149" t="s">
        <v>35</v>
      </c>
      <c r="L2" s="149" t="s">
        <v>36</v>
      </c>
      <c r="M2" s="10" t="s">
        <v>37</v>
      </c>
      <c r="N2" s="149" t="s">
        <v>38</v>
      </c>
      <c r="O2" s="10" t="s">
        <v>39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39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39</v>
      </c>
      <c r="Z2" s="10" t="s">
        <v>35</v>
      </c>
      <c r="AA2" s="237" t="s">
        <v>36</v>
      </c>
      <c r="AB2" s="237" t="s">
        <v>37</v>
      </c>
      <c r="AC2" s="10" t="s">
        <v>38</v>
      </c>
      <c r="AD2" s="237" t="s">
        <v>39</v>
      </c>
      <c r="AE2" s="149" t="s">
        <v>35</v>
      </c>
      <c r="AF2" s="149" t="s">
        <v>36</v>
      </c>
      <c r="AG2" s="10" t="s">
        <v>37</v>
      </c>
      <c r="AH2" s="149" t="s">
        <v>38</v>
      </c>
      <c r="AI2" s="10" t="s">
        <v>39</v>
      </c>
      <c r="AJ2" s="149" t="s">
        <v>35</v>
      </c>
      <c r="AK2" s="149" t="s">
        <v>36</v>
      </c>
      <c r="AL2" s="10" t="s">
        <v>37</v>
      </c>
      <c r="AM2" s="149" t="s">
        <v>38</v>
      </c>
      <c r="AN2" s="10" t="s">
        <v>39</v>
      </c>
      <c r="AO2" s="149" t="s">
        <v>35</v>
      </c>
      <c r="AP2" s="149" t="s">
        <v>36</v>
      </c>
      <c r="AQ2" s="10" t="s">
        <v>37</v>
      </c>
      <c r="AR2" s="10" t="s">
        <v>38</v>
      </c>
      <c r="AS2" s="10" t="s">
        <v>39</v>
      </c>
      <c r="AT2" s="149" t="s">
        <v>35</v>
      </c>
      <c r="AU2" s="149" t="s">
        <v>36</v>
      </c>
      <c r="AV2" s="10" t="s">
        <v>37</v>
      </c>
      <c r="AW2" s="149" t="s">
        <v>38</v>
      </c>
      <c r="AX2" s="10" t="s">
        <v>39</v>
      </c>
      <c r="AY2" s="149" t="s">
        <v>35</v>
      </c>
      <c r="AZ2" s="149" t="s">
        <v>36</v>
      </c>
      <c r="BA2" s="10" t="s">
        <v>37</v>
      </c>
      <c r="BB2" s="149" t="s">
        <v>38</v>
      </c>
      <c r="BC2" s="10" t="s">
        <v>39</v>
      </c>
      <c r="BD2" s="149" t="s">
        <v>35</v>
      </c>
      <c r="BE2" s="149" t="s">
        <v>36</v>
      </c>
      <c r="BF2" s="149" t="s">
        <v>37</v>
      </c>
      <c r="BG2" s="10" t="s">
        <v>38</v>
      </c>
      <c r="BH2" s="10" t="s">
        <v>39</v>
      </c>
      <c r="BI2" s="149" t="s">
        <v>35</v>
      </c>
      <c r="BJ2" s="10" t="s">
        <v>36</v>
      </c>
      <c r="BK2" s="149" t="s">
        <v>37</v>
      </c>
      <c r="BL2" s="149" t="s">
        <v>38</v>
      </c>
      <c r="BM2" s="10" t="s">
        <v>39</v>
      </c>
      <c r="BN2" s="10" t="s">
        <v>35</v>
      </c>
      <c r="BO2" s="10" t="s">
        <v>36</v>
      </c>
      <c r="BP2" s="148" t="s">
        <v>37</v>
      </c>
      <c r="BQ2" s="10" t="s">
        <v>38</v>
      </c>
      <c r="BR2" s="237" t="s">
        <v>39</v>
      </c>
      <c r="BS2" s="148" t="s">
        <v>35</v>
      </c>
      <c r="BT2" s="10" t="s">
        <v>36</v>
      </c>
      <c r="BU2" s="10" t="s">
        <v>37</v>
      </c>
      <c r="BV2" s="10" t="s">
        <v>38</v>
      </c>
      <c r="BW2" s="148" t="s">
        <v>35</v>
      </c>
      <c r="BX2" s="10" t="s">
        <v>36</v>
      </c>
      <c r="BY2" s="149" t="s">
        <v>37</v>
      </c>
      <c r="BZ2" s="149" t="s">
        <v>38</v>
      </c>
      <c r="CA2" s="10" t="s">
        <v>35</v>
      </c>
      <c r="CB2" s="10" t="s">
        <v>36</v>
      </c>
      <c r="CC2" s="149" t="s">
        <v>37</v>
      </c>
      <c r="CD2" s="10" t="s">
        <v>38</v>
      </c>
    </row>
    <row r="3" ht="120" customHeight="1" spans="1:82">
      <c r="A3" s="13">
        <v>1</v>
      </c>
      <c r="B3" s="14" t="s">
        <v>66</v>
      </c>
      <c r="C3" s="15">
        <v>10</v>
      </c>
      <c r="D3" s="109">
        <v>40</v>
      </c>
      <c r="E3" s="483">
        <f t="shared" ref="E3:E25" si="0">K3+P3+U3+Z3+AE3+AJ3+AO3+AT3+AY3+BD3+BI3+BN3+BS3+BW3+CA3</f>
        <v>0</v>
      </c>
      <c r="F3" s="18">
        <f t="shared" ref="F3:F25" si="1">L3+Q3+V3+AA3+AF3+AK3+AP3+AU3+AZ3+BE3+BJ3+BO3+BT3+BX3+CB3</f>
        <v>87</v>
      </c>
      <c r="G3" s="18">
        <f t="shared" ref="G3:G25" si="2">M3+R3+W3+AB3+AG3+AL3+AQ3+AV3+BA3+BF3+BK3+BP3+BU3+BY3+CC3</f>
        <v>-87</v>
      </c>
      <c r="H3" s="18">
        <f t="shared" ref="H3:H25" si="3">N3+S3+X3+AC3+AH3+AM3+AR3+AW3+BB3+BG3+BL3+BQ3+BV3+BZ3+CD3</f>
        <v>87</v>
      </c>
      <c r="I3" s="363">
        <f>SUM(O3+T3+Y3+AD3+AI3+AN3+AS3+AX3+BH3+BM3+BR3)</f>
        <v>82</v>
      </c>
      <c r="J3" s="488">
        <f>E3+H3-F3</f>
        <v>0</v>
      </c>
      <c r="K3" s="13">
        <v>0</v>
      </c>
      <c r="L3" s="266">
        <v>2</v>
      </c>
      <c r="M3" s="102">
        <f>K3-L3</f>
        <v>-2</v>
      </c>
      <c r="N3" s="400">
        <v>2</v>
      </c>
      <c r="O3" s="55">
        <f>SUM(K3+N3)</f>
        <v>2</v>
      </c>
      <c r="P3" s="13">
        <v>0</v>
      </c>
      <c r="Q3" s="466">
        <v>3</v>
      </c>
      <c r="R3" s="102">
        <f t="shared" ref="R3:R30" si="4">P3-Q3</f>
        <v>-3</v>
      </c>
      <c r="S3" s="150">
        <v>3</v>
      </c>
      <c r="T3" s="151">
        <f t="shared" ref="T3:T30" si="5">SUM(P3+S3)</f>
        <v>3</v>
      </c>
      <c r="U3" s="13">
        <v>0</v>
      </c>
      <c r="V3" s="15">
        <v>3</v>
      </c>
      <c r="W3" s="102">
        <f t="shared" ref="W3:W30" si="6">U3-V3</f>
        <v>-3</v>
      </c>
      <c r="X3" s="400">
        <v>3</v>
      </c>
      <c r="Y3" s="55">
        <f t="shared" ref="Y3:Y30" si="7">SUM(U3+X3)</f>
        <v>3</v>
      </c>
      <c r="Z3" s="13">
        <v>0</v>
      </c>
      <c r="AA3" s="266">
        <v>12</v>
      </c>
      <c r="AB3" s="102">
        <f t="shared" ref="AB3:AB30" si="8">Z3-AA3</f>
        <v>-12</v>
      </c>
      <c r="AC3" s="400">
        <v>12</v>
      </c>
      <c r="AD3" s="55">
        <f t="shared" ref="AD3:AD30" si="9">SUM(Z3+AC3)</f>
        <v>12</v>
      </c>
      <c r="AE3" s="13">
        <v>0</v>
      </c>
      <c r="AF3" s="266">
        <v>2</v>
      </c>
      <c r="AG3" s="102">
        <f t="shared" ref="AG3:AG30" si="10">AE3-AF3</f>
        <v>-2</v>
      </c>
      <c r="AH3" s="494">
        <v>2</v>
      </c>
      <c r="AI3" s="495">
        <f t="shared" ref="AI3:AI30" si="11">SUM(AE3+AH3)</f>
        <v>2</v>
      </c>
      <c r="AJ3" s="13">
        <v>0</v>
      </c>
      <c r="AK3" s="266">
        <v>33</v>
      </c>
      <c r="AL3" s="102">
        <f t="shared" ref="AL3:AL30" si="12">AJ3-AK3</f>
        <v>-33</v>
      </c>
      <c r="AM3" s="400">
        <v>33</v>
      </c>
      <c r="AN3" s="55">
        <f t="shared" ref="AN3:AN30" si="13">SUM(AJ3+AM3)</f>
        <v>33</v>
      </c>
      <c r="AO3" s="13">
        <v>0</v>
      </c>
      <c r="AP3" s="266">
        <v>7</v>
      </c>
      <c r="AQ3" s="102">
        <f t="shared" ref="AQ3:AQ30" si="14">AO3-AP3</f>
        <v>-7</v>
      </c>
      <c r="AR3" s="102">
        <v>7</v>
      </c>
      <c r="AS3" s="55">
        <f t="shared" ref="AS3:AS30" si="15">SUM(AO3+AR3)</f>
        <v>7</v>
      </c>
      <c r="AT3" s="13">
        <v>0</v>
      </c>
      <c r="AU3" s="266">
        <v>7</v>
      </c>
      <c r="AV3" s="102">
        <f t="shared" ref="AV3:AV30" si="16">AT3-AU3</f>
        <v>-7</v>
      </c>
      <c r="AW3" s="400">
        <v>7</v>
      </c>
      <c r="AX3" s="55">
        <f t="shared" ref="AX3:AX30" si="17">SUM(AT3+AW3)</f>
        <v>7</v>
      </c>
      <c r="AY3" s="13">
        <v>0</v>
      </c>
      <c r="AZ3" s="266">
        <v>5</v>
      </c>
      <c r="BA3" s="102">
        <f t="shared" ref="BA3:BA30" si="18">AY3-AZ3</f>
        <v>-5</v>
      </c>
      <c r="BB3" s="400">
        <v>5</v>
      </c>
      <c r="BC3" s="55">
        <f t="shared" ref="BC3:BC30" si="19">SUM(AY3+BB3)</f>
        <v>5</v>
      </c>
      <c r="BD3" s="13">
        <v>0</v>
      </c>
      <c r="BE3" s="466">
        <v>9</v>
      </c>
      <c r="BF3" s="102">
        <f t="shared" ref="BF3:BF30" si="20">BD3-BE3</f>
        <v>-9</v>
      </c>
      <c r="BG3" s="150">
        <v>9</v>
      </c>
      <c r="BH3" s="151">
        <f t="shared" ref="BH3:BH30" si="21">SUM(BD3+BG3)</f>
        <v>9</v>
      </c>
      <c r="BI3" s="13">
        <v>0</v>
      </c>
      <c r="BJ3" s="15">
        <v>2</v>
      </c>
      <c r="BK3" s="102">
        <f t="shared" ref="BK3:BK30" si="22">BI3-BJ3</f>
        <v>-2</v>
      </c>
      <c r="BL3" s="150">
        <v>2</v>
      </c>
      <c r="BM3" s="151">
        <f t="shared" ref="BM3:BM30" si="23">SUM(BI3+BL3)</f>
        <v>2</v>
      </c>
      <c r="BN3" s="13">
        <v>0</v>
      </c>
      <c r="BO3" s="15">
        <v>2</v>
      </c>
      <c r="BP3" s="102">
        <f t="shared" ref="BP3:BP30" si="24">BN3-BO3</f>
        <v>-2</v>
      </c>
      <c r="BQ3" s="275">
        <v>2</v>
      </c>
      <c r="BR3" s="151">
        <f t="shared" ref="BR3:BR30" si="25">SUM(BN3+BQ3)</f>
        <v>2</v>
      </c>
      <c r="BS3" s="266"/>
      <c r="BT3" s="102"/>
      <c r="BU3" s="102">
        <f t="shared" ref="BU3:BU30" si="26">BS3-BT3</f>
        <v>0</v>
      </c>
      <c r="BV3" s="102"/>
      <c r="BW3" s="102"/>
      <c r="BX3" s="102"/>
      <c r="BY3" s="102">
        <f t="shared" ref="BY3:BY30" si="27">BW3-BX3</f>
        <v>0</v>
      </c>
      <c r="BZ3" s="102"/>
      <c r="CA3" s="102"/>
      <c r="CB3" s="102"/>
      <c r="CC3" s="105">
        <f t="shared" ref="CC3:CC30" si="28">CA3-CB3</f>
        <v>0</v>
      </c>
      <c r="CD3" s="102"/>
    </row>
    <row r="4" customHeight="1" spans="1:82">
      <c r="A4" s="13">
        <v>2</v>
      </c>
      <c r="B4" s="21" t="s">
        <v>67</v>
      </c>
      <c r="C4" s="710" t="s">
        <v>42</v>
      </c>
      <c r="D4" s="711" t="s">
        <v>42</v>
      </c>
      <c r="E4" s="483">
        <f t="shared" si="0"/>
        <v>0</v>
      </c>
      <c r="F4" s="18">
        <f t="shared" si="1"/>
        <v>121</v>
      </c>
      <c r="G4" s="173">
        <f t="shared" si="2"/>
        <v>-121</v>
      </c>
      <c r="H4" s="173">
        <f t="shared" si="3"/>
        <v>121</v>
      </c>
      <c r="I4" s="318">
        <f t="shared" ref="I4:I30" si="29">SUM(O4+T4+Y4+AD4+AI4+AN4+AS4+AX4+BH4+BM4+BR4)</f>
        <v>114</v>
      </c>
      <c r="J4" s="488">
        <f t="shared" ref="J4:J30" si="30">E4+H4-F4</f>
        <v>0</v>
      </c>
      <c r="K4" s="13">
        <v>0</v>
      </c>
      <c r="L4" s="266">
        <v>3</v>
      </c>
      <c r="M4" s="102">
        <f t="shared" ref="M4:M14" si="31">K4-L4</f>
        <v>-3</v>
      </c>
      <c r="N4" s="400">
        <v>3</v>
      </c>
      <c r="O4" s="55">
        <f t="shared" ref="O4:O30" si="32">SUM(K4+N4)</f>
        <v>3</v>
      </c>
      <c r="P4" s="13">
        <v>0</v>
      </c>
      <c r="Q4" s="466">
        <v>4</v>
      </c>
      <c r="R4" s="102">
        <f t="shared" si="4"/>
        <v>-4</v>
      </c>
      <c r="S4" s="150">
        <v>4</v>
      </c>
      <c r="T4" s="151">
        <f t="shared" si="5"/>
        <v>4</v>
      </c>
      <c r="U4" s="13">
        <v>0</v>
      </c>
      <c r="V4" s="15">
        <v>4</v>
      </c>
      <c r="W4" s="102">
        <f t="shared" si="6"/>
        <v>-4</v>
      </c>
      <c r="X4" s="400">
        <v>4</v>
      </c>
      <c r="Y4" s="55">
        <f t="shared" si="7"/>
        <v>4</v>
      </c>
      <c r="Z4" s="13">
        <v>0</v>
      </c>
      <c r="AA4" s="266">
        <v>17</v>
      </c>
      <c r="AB4" s="102">
        <f t="shared" si="8"/>
        <v>-17</v>
      </c>
      <c r="AC4" s="400">
        <v>17</v>
      </c>
      <c r="AD4" s="55">
        <f t="shared" si="9"/>
        <v>17</v>
      </c>
      <c r="AE4" s="13">
        <v>0</v>
      </c>
      <c r="AF4" s="266">
        <v>3</v>
      </c>
      <c r="AG4" s="102">
        <f t="shared" si="10"/>
        <v>-3</v>
      </c>
      <c r="AH4" s="494">
        <v>3</v>
      </c>
      <c r="AI4" s="495">
        <f t="shared" si="11"/>
        <v>3</v>
      </c>
      <c r="AJ4" s="13">
        <v>0</v>
      </c>
      <c r="AK4" s="266">
        <v>46</v>
      </c>
      <c r="AL4" s="102">
        <f t="shared" si="12"/>
        <v>-46</v>
      </c>
      <c r="AM4" s="400">
        <v>46</v>
      </c>
      <c r="AN4" s="55">
        <f t="shared" si="13"/>
        <v>46</v>
      </c>
      <c r="AO4" s="13">
        <v>0</v>
      </c>
      <c r="AP4" s="266">
        <v>10</v>
      </c>
      <c r="AQ4" s="102">
        <f t="shared" si="14"/>
        <v>-10</v>
      </c>
      <c r="AR4" s="57">
        <v>10</v>
      </c>
      <c r="AS4" s="55">
        <f t="shared" si="15"/>
        <v>10</v>
      </c>
      <c r="AT4" s="13">
        <v>0</v>
      </c>
      <c r="AU4" s="266">
        <v>9</v>
      </c>
      <c r="AV4" s="102">
        <f t="shared" si="16"/>
        <v>-9</v>
      </c>
      <c r="AW4" s="400">
        <v>9</v>
      </c>
      <c r="AX4" s="55">
        <f t="shared" si="17"/>
        <v>9</v>
      </c>
      <c r="AY4" s="13">
        <v>0</v>
      </c>
      <c r="AZ4" s="266">
        <v>7</v>
      </c>
      <c r="BA4" s="102">
        <f t="shared" si="18"/>
        <v>-7</v>
      </c>
      <c r="BB4" s="400">
        <v>7</v>
      </c>
      <c r="BC4" s="55">
        <f t="shared" si="19"/>
        <v>7</v>
      </c>
      <c r="BD4" s="13">
        <v>0</v>
      </c>
      <c r="BE4" s="466">
        <v>12</v>
      </c>
      <c r="BF4" s="102">
        <f t="shared" si="20"/>
        <v>-12</v>
      </c>
      <c r="BG4" s="150">
        <v>12</v>
      </c>
      <c r="BH4" s="151">
        <f t="shared" si="21"/>
        <v>12</v>
      </c>
      <c r="BI4" s="13">
        <v>0</v>
      </c>
      <c r="BJ4" s="15">
        <v>3</v>
      </c>
      <c r="BK4" s="102">
        <f t="shared" si="22"/>
        <v>-3</v>
      </c>
      <c r="BL4" s="150">
        <v>3</v>
      </c>
      <c r="BM4" s="151">
        <f t="shared" si="23"/>
        <v>3</v>
      </c>
      <c r="BN4" s="13">
        <v>0</v>
      </c>
      <c r="BO4" s="15">
        <v>3</v>
      </c>
      <c r="BP4" s="102">
        <f t="shared" si="24"/>
        <v>-3</v>
      </c>
      <c r="BQ4" s="275">
        <v>3</v>
      </c>
      <c r="BR4" s="151">
        <f t="shared" si="25"/>
        <v>3</v>
      </c>
      <c r="BS4" s="266"/>
      <c r="BT4" s="102"/>
      <c r="BU4" s="102">
        <f t="shared" si="26"/>
        <v>0</v>
      </c>
      <c r="BV4" s="102"/>
      <c r="BW4" s="102"/>
      <c r="BX4" s="102"/>
      <c r="BY4" s="102">
        <f t="shared" si="27"/>
        <v>0</v>
      </c>
      <c r="BZ4" s="102"/>
      <c r="CA4" s="102"/>
      <c r="CB4" s="102"/>
      <c r="CC4" s="105">
        <f t="shared" si="28"/>
        <v>0</v>
      </c>
      <c r="CD4" s="57"/>
    </row>
    <row r="5" customHeight="1" spans="1:82">
      <c r="A5" s="13">
        <v>3</v>
      </c>
      <c r="B5" s="21" t="s">
        <v>6</v>
      </c>
      <c r="C5" s="24">
        <v>4</v>
      </c>
      <c r="D5" s="24">
        <v>35</v>
      </c>
      <c r="E5" s="483">
        <f t="shared" si="0"/>
        <v>327</v>
      </c>
      <c r="F5" s="18">
        <f t="shared" si="1"/>
        <v>377</v>
      </c>
      <c r="G5" s="173">
        <f t="shared" si="2"/>
        <v>-50</v>
      </c>
      <c r="H5" s="173">
        <f t="shared" si="3"/>
        <v>85</v>
      </c>
      <c r="I5" s="318">
        <f t="shared" si="29"/>
        <v>387</v>
      </c>
      <c r="J5" s="488">
        <f t="shared" si="30"/>
        <v>35</v>
      </c>
      <c r="K5" s="13">
        <v>14</v>
      </c>
      <c r="L5" s="266">
        <v>8</v>
      </c>
      <c r="M5" s="102">
        <f t="shared" si="31"/>
        <v>6</v>
      </c>
      <c r="N5" s="100">
        <v>0</v>
      </c>
      <c r="O5" s="55">
        <f t="shared" si="32"/>
        <v>14</v>
      </c>
      <c r="P5" s="13">
        <v>6</v>
      </c>
      <c r="Q5" s="466">
        <v>12</v>
      </c>
      <c r="R5" s="102">
        <f t="shared" si="4"/>
        <v>-6</v>
      </c>
      <c r="S5" s="150">
        <v>6</v>
      </c>
      <c r="T5" s="151">
        <f t="shared" si="5"/>
        <v>12</v>
      </c>
      <c r="U5" s="13">
        <v>18</v>
      </c>
      <c r="V5" s="15">
        <v>16</v>
      </c>
      <c r="W5" s="102">
        <f t="shared" si="6"/>
        <v>2</v>
      </c>
      <c r="X5" s="100">
        <v>0</v>
      </c>
      <c r="Y5" s="55">
        <f t="shared" si="7"/>
        <v>18</v>
      </c>
      <c r="Z5" s="13">
        <v>31</v>
      </c>
      <c r="AA5" s="266">
        <v>59</v>
      </c>
      <c r="AB5" s="102">
        <f t="shared" si="8"/>
        <v>-28</v>
      </c>
      <c r="AC5" s="100">
        <v>28</v>
      </c>
      <c r="AD5" s="55">
        <f t="shared" si="9"/>
        <v>59</v>
      </c>
      <c r="AE5" s="13">
        <v>13</v>
      </c>
      <c r="AF5" s="266">
        <v>9</v>
      </c>
      <c r="AG5" s="102">
        <f t="shared" si="10"/>
        <v>4</v>
      </c>
      <c r="AH5" s="494">
        <v>0</v>
      </c>
      <c r="AI5" s="495">
        <f t="shared" si="11"/>
        <v>13</v>
      </c>
      <c r="AJ5" s="13">
        <v>164</v>
      </c>
      <c r="AK5" s="266">
        <v>142</v>
      </c>
      <c r="AL5" s="102">
        <f t="shared" si="12"/>
        <v>22</v>
      </c>
      <c r="AM5" s="400">
        <v>0</v>
      </c>
      <c r="AN5" s="55">
        <f t="shared" si="13"/>
        <v>164</v>
      </c>
      <c r="AO5" s="13">
        <v>19</v>
      </c>
      <c r="AP5" s="266">
        <v>30</v>
      </c>
      <c r="AQ5" s="102">
        <f t="shared" si="14"/>
        <v>-11</v>
      </c>
      <c r="AR5" s="125">
        <v>11</v>
      </c>
      <c r="AS5" s="55">
        <f t="shared" si="15"/>
        <v>30</v>
      </c>
      <c r="AT5" s="469">
        <v>27</v>
      </c>
      <c r="AU5" s="266">
        <v>29</v>
      </c>
      <c r="AV5" s="102">
        <f t="shared" si="16"/>
        <v>-2</v>
      </c>
      <c r="AW5" s="400">
        <v>2</v>
      </c>
      <c r="AX5" s="55">
        <f t="shared" si="17"/>
        <v>29</v>
      </c>
      <c r="AY5" s="13">
        <v>19</v>
      </c>
      <c r="AZ5" s="266">
        <v>25</v>
      </c>
      <c r="BA5" s="102">
        <f t="shared" si="18"/>
        <v>-6</v>
      </c>
      <c r="BB5" s="400">
        <v>6</v>
      </c>
      <c r="BC5" s="55">
        <f t="shared" si="19"/>
        <v>25</v>
      </c>
      <c r="BD5" s="13">
        <v>4</v>
      </c>
      <c r="BE5" s="466">
        <v>30</v>
      </c>
      <c r="BF5" s="102">
        <f t="shared" si="20"/>
        <v>-26</v>
      </c>
      <c r="BG5" s="150">
        <v>26</v>
      </c>
      <c r="BH5" s="151">
        <f t="shared" si="21"/>
        <v>30</v>
      </c>
      <c r="BI5" s="13">
        <v>8</v>
      </c>
      <c r="BJ5" s="15">
        <v>7</v>
      </c>
      <c r="BK5" s="102">
        <f t="shared" si="22"/>
        <v>1</v>
      </c>
      <c r="BL5" s="102">
        <v>0</v>
      </c>
      <c r="BM5" s="151">
        <f t="shared" si="23"/>
        <v>8</v>
      </c>
      <c r="BN5" s="13">
        <v>4</v>
      </c>
      <c r="BO5" s="15">
        <v>10</v>
      </c>
      <c r="BP5" s="102">
        <f t="shared" si="24"/>
        <v>-6</v>
      </c>
      <c r="BQ5" s="150">
        <v>6</v>
      </c>
      <c r="BR5" s="151">
        <f t="shared" si="25"/>
        <v>10</v>
      </c>
      <c r="BS5" s="266"/>
      <c r="BT5" s="102"/>
      <c r="BU5" s="102">
        <f t="shared" si="26"/>
        <v>0</v>
      </c>
      <c r="BV5" s="102"/>
      <c r="BW5" s="102"/>
      <c r="BX5" s="102"/>
      <c r="BY5" s="102">
        <f t="shared" si="27"/>
        <v>0</v>
      </c>
      <c r="BZ5" s="102"/>
      <c r="CA5" s="102"/>
      <c r="CB5" s="102"/>
      <c r="CC5" s="105">
        <f t="shared" si="28"/>
        <v>0</v>
      </c>
      <c r="CD5" s="57"/>
    </row>
    <row r="6" customHeight="1" spans="1:82">
      <c r="A6" s="13">
        <v>4</v>
      </c>
      <c r="B6" s="21" t="s">
        <v>7</v>
      </c>
      <c r="C6" s="24">
        <v>8</v>
      </c>
      <c r="D6" s="24">
        <v>25</v>
      </c>
      <c r="E6" s="483">
        <f t="shared" si="0"/>
        <v>283</v>
      </c>
      <c r="F6" s="18">
        <f t="shared" si="1"/>
        <v>283</v>
      </c>
      <c r="G6" s="173">
        <f t="shared" si="2"/>
        <v>-9</v>
      </c>
      <c r="H6" s="173">
        <f t="shared" si="3"/>
        <v>60</v>
      </c>
      <c r="I6" s="318">
        <f t="shared" si="29"/>
        <v>328</v>
      </c>
      <c r="J6" s="488">
        <f t="shared" si="30"/>
        <v>60</v>
      </c>
      <c r="K6" s="13">
        <v>9</v>
      </c>
      <c r="L6" s="266">
        <v>7</v>
      </c>
      <c r="M6" s="102">
        <f t="shared" si="31"/>
        <v>2</v>
      </c>
      <c r="N6" s="100">
        <v>0</v>
      </c>
      <c r="O6" s="55">
        <f t="shared" si="32"/>
        <v>9</v>
      </c>
      <c r="P6" s="13">
        <v>3</v>
      </c>
      <c r="Q6" s="466">
        <v>10</v>
      </c>
      <c r="R6" s="102">
        <f t="shared" si="4"/>
        <v>-7</v>
      </c>
      <c r="S6" s="150">
        <v>7</v>
      </c>
      <c r="T6" s="151">
        <f t="shared" si="5"/>
        <v>10</v>
      </c>
      <c r="U6" s="13">
        <v>17</v>
      </c>
      <c r="V6" s="15">
        <v>10</v>
      </c>
      <c r="W6" s="102">
        <f t="shared" si="6"/>
        <v>7</v>
      </c>
      <c r="X6" s="100">
        <v>0</v>
      </c>
      <c r="Y6" s="55">
        <f t="shared" si="7"/>
        <v>17</v>
      </c>
      <c r="Z6" s="13">
        <v>31</v>
      </c>
      <c r="AA6" s="266">
        <v>42</v>
      </c>
      <c r="AB6" s="102">
        <f t="shared" si="8"/>
        <v>-11</v>
      </c>
      <c r="AC6" s="100">
        <v>11</v>
      </c>
      <c r="AD6" s="55">
        <f t="shared" si="9"/>
        <v>42</v>
      </c>
      <c r="AE6" s="13">
        <v>10</v>
      </c>
      <c r="AF6" s="266">
        <v>7</v>
      </c>
      <c r="AG6" s="102">
        <f t="shared" si="10"/>
        <v>3</v>
      </c>
      <c r="AH6" s="494">
        <v>0</v>
      </c>
      <c r="AI6" s="495">
        <f t="shared" si="11"/>
        <v>10</v>
      </c>
      <c r="AJ6" s="13">
        <v>139</v>
      </c>
      <c r="AK6" s="266">
        <v>110</v>
      </c>
      <c r="AL6" s="102">
        <v>20</v>
      </c>
      <c r="AM6" s="400">
        <v>0</v>
      </c>
      <c r="AN6" s="55">
        <f t="shared" si="13"/>
        <v>139</v>
      </c>
      <c r="AO6" s="13">
        <v>21</v>
      </c>
      <c r="AP6" s="266">
        <v>23</v>
      </c>
      <c r="AQ6" s="102">
        <f t="shared" si="14"/>
        <v>-2</v>
      </c>
      <c r="AR6" s="125">
        <v>2</v>
      </c>
      <c r="AS6" s="55">
        <f t="shared" si="15"/>
        <v>23</v>
      </c>
      <c r="AT6" s="469">
        <v>31</v>
      </c>
      <c r="AU6" s="266">
        <v>20</v>
      </c>
      <c r="AV6" s="102">
        <f t="shared" si="16"/>
        <v>11</v>
      </c>
      <c r="AW6" s="400">
        <v>0</v>
      </c>
      <c r="AX6" s="55">
        <f t="shared" si="17"/>
        <v>31</v>
      </c>
      <c r="AY6" s="13">
        <v>14</v>
      </c>
      <c r="AZ6" s="266">
        <v>15</v>
      </c>
      <c r="BA6" s="102">
        <f t="shared" si="18"/>
        <v>-1</v>
      </c>
      <c r="BB6" s="100">
        <v>1</v>
      </c>
      <c r="BC6" s="55">
        <f t="shared" si="19"/>
        <v>15</v>
      </c>
      <c r="BD6" s="13">
        <v>0</v>
      </c>
      <c r="BE6" s="466">
        <v>27</v>
      </c>
      <c r="BF6" s="102">
        <f t="shared" si="20"/>
        <v>-27</v>
      </c>
      <c r="BG6" s="150">
        <v>27</v>
      </c>
      <c r="BH6" s="151">
        <f t="shared" si="21"/>
        <v>27</v>
      </c>
      <c r="BI6" s="13">
        <v>6</v>
      </c>
      <c r="BJ6" s="15">
        <v>6</v>
      </c>
      <c r="BK6" s="102">
        <f t="shared" si="22"/>
        <v>0</v>
      </c>
      <c r="BL6" s="102">
        <v>8</v>
      </c>
      <c r="BM6" s="151">
        <f t="shared" si="23"/>
        <v>14</v>
      </c>
      <c r="BN6" s="13">
        <v>2</v>
      </c>
      <c r="BO6" s="15">
        <v>6</v>
      </c>
      <c r="BP6" s="102">
        <f t="shared" si="24"/>
        <v>-4</v>
      </c>
      <c r="BQ6" s="150">
        <v>4</v>
      </c>
      <c r="BR6" s="151">
        <f t="shared" si="25"/>
        <v>6</v>
      </c>
      <c r="BS6" s="266"/>
      <c r="BT6" s="102"/>
      <c r="BU6" s="102">
        <f t="shared" si="26"/>
        <v>0</v>
      </c>
      <c r="BV6" s="102"/>
      <c r="BW6" s="102"/>
      <c r="BX6" s="102"/>
      <c r="BY6" s="102">
        <f t="shared" si="27"/>
        <v>0</v>
      </c>
      <c r="BZ6" s="102"/>
      <c r="CA6" s="102"/>
      <c r="CB6" s="102"/>
      <c r="CC6" s="105">
        <f t="shared" si="28"/>
        <v>0</v>
      </c>
      <c r="CD6" s="57"/>
    </row>
    <row r="7" customHeight="1" spans="1:82">
      <c r="A7" s="24">
        <v>5</v>
      </c>
      <c r="B7" s="21" t="s">
        <v>8</v>
      </c>
      <c r="C7" s="24">
        <v>20</v>
      </c>
      <c r="D7" s="24">
        <v>50</v>
      </c>
      <c r="E7" s="483">
        <f t="shared" si="0"/>
        <v>484</v>
      </c>
      <c r="F7" s="18">
        <f t="shared" si="1"/>
        <v>493</v>
      </c>
      <c r="G7" s="173">
        <f t="shared" si="2"/>
        <v>-9</v>
      </c>
      <c r="H7" s="173">
        <f t="shared" si="3"/>
        <v>95</v>
      </c>
      <c r="I7" s="318">
        <f t="shared" si="29"/>
        <v>536</v>
      </c>
      <c r="J7" s="488">
        <f t="shared" si="30"/>
        <v>86</v>
      </c>
      <c r="K7" s="185">
        <v>13</v>
      </c>
      <c r="L7" s="375">
        <v>11</v>
      </c>
      <c r="M7" s="102">
        <f t="shared" si="31"/>
        <v>2</v>
      </c>
      <c r="N7" s="102">
        <v>0</v>
      </c>
      <c r="O7" s="151">
        <f t="shared" si="32"/>
        <v>13</v>
      </c>
      <c r="P7" s="185">
        <v>9</v>
      </c>
      <c r="Q7" s="375">
        <v>16</v>
      </c>
      <c r="R7" s="102">
        <f t="shared" si="4"/>
        <v>-7</v>
      </c>
      <c r="S7" s="150">
        <v>7</v>
      </c>
      <c r="T7" s="151">
        <f t="shared" si="5"/>
        <v>16</v>
      </c>
      <c r="U7" s="185">
        <v>25</v>
      </c>
      <c r="V7" s="375">
        <v>23</v>
      </c>
      <c r="W7" s="102">
        <f t="shared" si="6"/>
        <v>2</v>
      </c>
      <c r="X7" s="102">
        <v>0</v>
      </c>
      <c r="Y7" s="151">
        <f t="shared" si="7"/>
        <v>25</v>
      </c>
      <c r="Z7" s="185">
        <v>42</v>
      </c>
      <c r="AA7" s="375">
        <v>77</v>
      </c>
      <c r="AB7" s="102">
        <f t="shared" si="8"/>
        <v>-35</v>
      </c>
      <c r="AC7" s="102">
        <v>35</v>
      </c>
      <c r="AD7" s="151">
        <f t="shared" si="9"/>
        <v>77</v>
      </c>
      <c r="AE7" s="185">
        <v>12</v>
      </c>
      <c r="AF7" s="375">
        <v>11</v>
      </c>
      <c r="AG7" s="102">
        <f t="shared" si="10"/>
        <v>1</v>
      </c>
      <c r="AH7" s="258">
        <v>0</v>
      </c>
      <c r="AI7" s="259">
        <f t="shared" si="11"/>
        <v>12</v>
      </c>
      <c r="AJ7" s="185">
        <v>230</v>
      </c>
      <c r="AK7" s="375">
        <v>181</v>
      </c>
      <c r="AL7" s="102">
        <f t="shared" si="12"/>
        <v>49</v>
      </c>
      <c r="AM7" s="102">
        <v>0</v>
      </c>
      <c r="AN7" s="151">
        <f t="shared" si="13"/>
        <v>230</v>
      </c>
      <c r="AO7" s="185">
        <v>36</v>
      </c>
      <c r="AP7" s="375">
        <v>38</v>
      </c>
      <c r="AQ7" s="102">
        <f t="shared" si="14"/>
        <v>-2</v>
      </c>
      <c r="AR7" s="125">
        <v>2</v>
      </c>
      <c r="AS7" s="126">
        <f t="shared" si="15"/>
        <v>38</v>
      </c>
      <c r="AT7" s="195">
        <v>45</v>
      </c>
      <c r="AU7" s="375">
        <v>36</v>
      </c>
      <c r="AV7" s="102">
        <f t="shared" si="16"/>
        <v>9</v>
      </c>
      <c r="AW7" s="150">
        <v>0</v>
      </c>
      <c r="AX7" s="151">
        <f t="shared" si="17"/>
        <v>45</v>
      </c>
      <c r="AY7" s="185">
        <v>43</v>
      </c>
      <c r="AZ7" s="375">
        <v>31</v>
      </c>
      <c r="BA7" s="102">
        <f t="shared" si="18"/>
        <v>12</v>
      </c>
      <c r="BB7" s="150">
        <v>0</v>
      </c>
      <c r="BC7" s="151">
        <f t="shared" si="19"/>
        <v>43</v>
      </c>
      <c r="BD7" s="185">
        <v>0</v>
      </c>
      <c r="BE7" s="375">
        <v>47</v>
      </c>
      <c r="BF7" s="102">
        <f t="shared" si="20"/>
        <v>-47</v>
      </c>
      <c r="BG7" s="150">
        <v>47</v>
      </c>
      <c r="BH7" s="151">
        <f t="shared" si="21"/>
        <v>47</v>
      </c>
      <c r="BI7" s="499">
        <v>20</v>
      </c>
      <c r="BJ7" s="500">
        <v>9</v>
      </c>
      <c r="BK7" s="102">
        <f t="shared" si="22"/>
        <v>11</v>
      </c>
      <c r="BL7" s="102">
        <v>0</v>
      </c>
      <c r="BM7" s="151">
        <f t="shared" si="23"/>
        <v>20</v>
      </c>
      <c r="BN7" s="499">
        <v>9</v>
      </c>
      <c r="BO7" s="500">
        <v>13</v>
      </c>
      <c r="BP7" s="102">
        <f t="shared" si="24"/>
        <v>-4</v>
      </c>
      <c r="BQ7" s="150">
        <v>4</v>
      </c>
      <c r="BR7" s="151">
        <f t="shared" si="25"/>
        <v>13</v>
      </c>
      <c r="BS7" s="269"/>
      <c r="BT7" s="103"/>
      <c r="BU7" s="102">
        <f t="shared" si="26"/>
        <v>0</v>
      </c>
      <c r="BV7" s="102"/>
      <c r="BW7" s="103"/>
      <c r="BX7" s="103"/>
      <c r="BY7" s="102">
        <f t="shared" si="27"/>
        <v>0</v>
      </c>
      <c r="BZ7" s="102"/>
      <c r="CA7" s="103"/>
      <c r="CB7" s="103"/>
      <c r="CC7" s="105">
        <f t="shared" si="28"/>
        <v>0</v>
      </c>
      <c r="CD7" s="57"/>
    </row>
    <row r="8" customHeight="1" spans="1:82">
      <c r="A8" s="26">
        <v>6</v>
      </c>
      <c r="B8" s="21" t="s">
        <v>9</v>
      </c>
      <c r="C8" s="24">
        <v>8</v>
      </c>
      <c r="D8" s="24">
        <v>35</v>
      </c>
      <c r="E8" s="483">
        <f t="shared" si="0"/>
        <v>431</v>
      </c>
      <c r="F8" s="18">
        <f t="shared" si="1"/>
        <v>343</v>
      </c>
      <c r="G8" s="173">
        <f t="shared" si="2"/>
        <v>88</v>
      </c>
      <c r="H8" s="173">
        <f t="shared" si="3"/>
        <v>47</v>
      </c>
      <c r="I8" s="318">
        <f t="shared" si="29"/>
        <v>450</v>
      </c>
      <c r="J8" s="488">
        <f t="shared" si="30"/>
        <v>135</v>
      </c>
      <c r="K8" s="185">
        <v>21</v>
      </c>
      <c r="L8" s="375">
        <v>8</v>
      </c>
      <c r="M8" s="102">
        <f t="shared" si="31"/>
        <v>13</v>
      </c>
      <c r="N8" s="102">
        <v>0</v>
      </c>
      <c r="O8" s="151">
        <f t="shared" si="32"/>
        <v>21</v>
      </c>
      <c r="P8" s="185">
        <v>9</v>
      </c>
      <c r="Q8" s="375">
        <v>12</v>
      </c>
      <c r="R8" s="102">
        <f t="shared" si="4"/>
        <v>-3</v>
      </c>
      <c r="S8" s="150">
        <v>3</v>
      </c>
      <c r="T8" s="151">
        <f t="shared" si="5"/>
        <v>12</v>
      </c>
      <c r="U8" s="185">
        <v>24</v>
      </c>
      <c r="V8" s="375">
        <v>12</v>
      </c>
      <c r="W8" s="102">
        <f t="shared" si="6"/>
        <v>12</v>
      </c>
      <c r="X8" s="102">
        <v>0</v>
      </c>
      <c r="Y8" s="151">
        <f t="shared" si="7"/>
        <v>24</v>
      </c>
      <c r="Z8" s="185">
        <v>41</v>
      </c>
      <c r="AA8" s="375">
        <v>53</v>
      </c>
      <c r="AB8" s="102">
        <f t="shared" si="8"/>
        <v>-12</v>
      </c>
      <c r="AC8" s="102">
        <v>12</v>
      </c>
      <c r="AD8" s="151">
        <f t="shared" si="9"/>
        <v>53</v>
      </c>
      <c r="AE8" s="185">
        <v>14</v>
      </c>
      <c r="AF8" s="375">
        <v>8</v>
      </c>
      <c r="AG8" s="102">
        <f t="shared" si="10"/>
        <v>6</v>
      </c>
      <c r="AH8" s="258">
        <v>0</v>
      </c>
      <c r="AI8" s="259">
        <f t="shared" si="11"/>
        <v>14</v>
      </c>
      <c r="AJ8" s="185">
        <v>204</v>
      </c>
      <c r="AK8" s="375">
        <v>128</v>
      </c>
      <c r="AL8" s="102">
        <f t="shared" si="12"/>
        <v>76</v>
      </c>
      <c r="AM8" s="102">
        <v>0</v>
      </c>
      <c r="AN8" s="151">
        <f t="shared" si="13"/>
        <v>204</v>
      </c>
      <c r="AO8" s="185">
        <v>29</v>
      </c>
      <c r="AP8" s="375">
        <v>27</v>
      </c>
      <c r="AQ8" s="102">
        <f t="shared" si="14"/>
        <v>2</v>
      </c>
      <c r="AR8" s="125">
        <v>0</v>
      </c>
      <c r="AS8" s="126">
        <f t="shared" si="15"/>
        <v>29</v>
      </c>
      <c r="AT8" s="195">
        <v>39</v>
      </c>
      <c r="AU8" s="375">
        <v>25</v>
      </c>
      <c r="AV8" s="102">
        <f t="shared" si="16"/>
        <v>14</v>
      </c>
      <c r="AW8" s="150">
        <v>0</v>
      </c>
      <c r="AX8" s="151">
        <f t="shared" si="17"/>
        <v>39</v>
      </c>
      <c r="AY8" s="185">
        <v>28</v>
      </c>
      <c r="AZ8" s="375">
        <v>21</v>
      </c>
      <c r="BA8" s="102">
        <f t="shared" si="18"/>
        <v>7</v>
      </c>
      <c r="BB8" s="150">
        <v>0</v>
      </c>
      <c r="BC8" s="151">
        <f t="shared" si="19"/>
        <v>28</v>
      </c>
      <c r="BD8" s="185">
        <v>5</v>
      </c>
      <c r="BE8" s="375">
        <v>33</v>
      </c>
      <c r="BF8" s="102">
        <f t="shared" si="20"/>
        <v>-28</v>
      </c>
      <c r="BG8" s="150">
        <v>28</v>
      </c>
      <c r="BH8" s="151">
        <f t="shared" si="21"/>
        <v>33</v>
      </c>
      <c r="BI8" s="499">
        <v>12</v>
      </c>
      <c r="BJ8" s="500">
        <v>7</v>
      </c>
      <c r="BK8" s="102">
        <f t="shared" si="22"/>
        <v>5</v>
      </c>
      <c r="BL8" s="102">
        <v>0</v>
      </c>
      <c r="BM8" s="151">
        <f t="shared" si="23"/>
        <v>12</v>
      </c>
      <c r="BN8" s="499">
        <v>5</v>
      </c>
      <c r="BO8" s="500">
        <v>9</v>
      </c>
      <c r="BP8" s="102">
        <f t="shared" si="24"/>
        <v>-4</v>
      </c>
      <c r="BQ8" s="150">
        <v>4</v>
      </c>
      <c r="BR8" s="151">
        <f t="shared" si="25"/>
        <v>9</v>
      </c>
      <c r="BS8" s="269"/>
      <c r="BT8" s="103"/>
      <c r="BU8" s="102">
        <f t="shared" si="26"/>
        <v>0</v>
      </c>
      <c r="BV8" s="102"/>
      <c r="BW8" s="103"/>
      <c r="BX8" s="103"/>
      <c r="BY8" s="102">
        <f t="shared" si="27"/>
        <v>0</v>
      </c>
      <c r="BZ8" s="102"/>
      <c r="CA8" s="103"/>
      <c r="CB8" s="103"/>
      <c r="CC8" s="105">
        <f t="shared" si="28"/>
        <v>0</v>
      </c>
      <c r="CD8" s="57"/>
    </row>
    <row r="9" customHeight="1" spans="1:82">
      <c r="A9" s="112">
        <v>7</v>
      </c>
      <c r="B9" s="21" t="s">
        <v>10</v>
      </c>
      <c r="C9" s="24">
        <v>8</v>
      </c>
      <c r="D9" s="24">
        <v>30</v>
      </c>
      <c r="E9" s="483">
        <f t="shared" si="0"/>
        <v>179</v>
      </c>
      <c r="F9" s="18">
        <f t="shared" si="1"/>
        <v>157</v>
      </c>
      <c r="G9" s="173">
        <f t="shared" si="2"/>
        <v>22</v>
      </c>
      <c r="H9" s="173">
        <f t="shared" si="3"/>
        <v>25</v>
      </c>
      <c r="I9" s="318">
        <f t="shared" si="29"/>
        <v>178</v>
      </c>
      <c r="J9" s="488">
        <f t="shared" si="30"/>
        <v>47</v>
      </c>
      <c r="K9" s="489">
        <v>6</v>
      </c>
      <c r="L9" s="119">
        <v>4</v>
      </c>
      <c r="M9" s="102">
        <f t="shared" si="31"/>
        <v>2</v>
      </c>
      <c r="N9" s="102">
        <v>0</v>
      </c>
      <c r="O9" s="151">
        <f t="shared" si="32"/>
        <v>6</v>
      </c>
      <c r="P9" s="489">
        <v>5</v>
      </c>
      <c r="Q9" s="119">
        <v>6</v>
      </c>
      <c r="R9" s="102">
        <f t="shared" si="4"/>
        <v>-1</v>
      </c>
      <c r="S9" s="150">
        <v>1</v>
      </c>
      <c r="T9" s="151">
        <f t="shared" si="5"/>
        <v>6</v>
      </c>
      <c r="U9" s="489">
        <v>5</v>
      </c>
      <c r="V9" s="119">
        <v>5</v>
      </c>
      <c r="W9" s="102">
        <f t="shared" si="6"/>
        <v>0</v>
      </c>
      <c r="X9" s="102">
        <v>0</v>
      </c>
      <c r="Y9" s="151">
        <f t="shared" si="7"/>
        <v>5</v>
      </c>
      <c r="Z9" s="489">
        <v>14</v>
      </c>
      <c r="AA9" s="119">
        <v>21</v>
      </c>
      <c r="AB9" s="102">
        <f t="shared" si="8"/>
        <v>-7</v>
      </c>
      <c r="AC9" s="102">
        <v>7</v>
      </c>
      <c r="AD9" s="151">
        <f t="shared" si="9"/>
        <v>21</v>
      </c>
      <c r="AE9" s="489">
        <v>5</v>
      </c>
      <c r="AF9" s="119">
        <v>4</v>
      </c>
      <c r="AG9" s="102">
        <f t="shared" si="10"/>
        <v>1</v>
      </c>
      <c r="AH9" s="258">
        <v>0</v>
      </c>
      <c r="AI9" s="259">
        <f t="shared" si="11"/>
        <v>5</v>
      </c>
      <c r="AJ9" s="489">
        <v>79</v>
      </c>
      <c r="AK9" s="119">
        <v>63</v>
      </c>
      <c r="AL9" s="102">
        <f t="shared" si="12"/>
        <v>16</v>
      </c>
      <c r="AM9" s="102">
        <v>0</v>
      </c>
      <c r="AN9" s="151">
        <f t="shared" si="13"/>
        <v>79</v>
      </c>
      <c r="AO9" s="489">
        <v>9</v>
      </c>
      <c r="AP9" s="119">
        <v>13</v>
      </c>
      <c r="AQ9" s="102">
        <f t="shared" si="14"/>
        <v>-4</v>
      </c>
      <c r="AR9" s="57">
        <v>4</v>
      </c>
      <c r="AS9" s="126">
        <f t="shared" si="15"/>
        <v>13</v>
      </c>
      <c r="AT9" s="489">
        <v>13</v>
      </c>
      <c r="AU9" s="119">
        <v>13</v>
      </c>
      <c r="AV9" s="102">
        <f t="shared" si="16"/>
        <v>0</v>
      </c>
      <c r="AW9" s="102">
        <v>0</v>
      </c>
      <c r="AX9" s="151">
        <f t="shared" si="17"/>
        <v>13</v>
      </c>
      <c r="AY9" s="489">
        <v>26</v>
      </c>
      <c r="AZ9" s="119">
        <v>9</v>
      </c>
      <c r="BA9" s="102">
        <f t="shared" si="18"/>
        <v>17</v>
      </c>
      <c r="BB9" s="150">
        <v>0</v>
      </c>
      <c r="BC9" s="151">
        <f t="shared" si="19"/>
        <v>26</v>
      </c>
      <c r="BD9" s="489">
        <v>0</v>
      </c>
      <c r="BE9" s="119">
        <v>13</v>
      </c>
      <c r="BF9" s="102">
        <f t="shared" si="20"/>
        <v>-13</v>
      </c>
      <c r="BG9" s="150">
        <v>13</v>
      </c>
      <c r="BH9" s="151">
        <f t="shared" si="21"/>
        <v>13</v>
      </c>
      <c r="BI9" s="489">
        <v>12</v>
      </c>
      <c r="BJ9" s="119">
        <v>3</v>
      </c>
      <c r="BK9" s="102">
        <f t="shared" si="22"/>
        <v>9</v>
      </c>
      <c r="BL9" s="102">
        <v>0</v>
      </c>
      <c r="BM9" s="151">
        <f t="shared" si="23"/>
        <v>12</v>
      </c>
      <c r="BN9" s="489">
        <v>5</v>
      </c>
      <c r="BO9" s="119">
        <v>3</v>
      </c>
      <c r="BP9" s="102">
        <f t="shared" si="24"/>
        <v>2</v>
      </c>
      <c r="BQ9" s="102">
        <v>0</v>
      </c>
      <c r="BR9" s="151">
        <f t="shared" si="25"/>
        <v>5</v>
      </c>
      <c r="BS9" s="271"/>
      <c r="BT9" s="136"/>
      <c r="BU9" s="102">
        <f t="shared" si="26"/>
        <v>0</v>
      </c>
      <c r="BV9" s="102"/>
      <c r="BW9" s="136"/>
      <c r="BX9" s="136"/>
      <c r="BY9" s="102">
        <f t="shared" si="27"/>
        <v>0</v>
      </c>
      <c r="BZ9" s="102"/>
      <c r="CA9" s="136"/>
      <c r="CB9" s="136"/>
      <c r="CC9" s="105">
        <f t="shared" si="28"/>
        <v>0</v>
      </c>
      <c r="CD9" s="57"/>
    </row>
    <row r="10" customHeight="1" spans="1:82">
      <c r="A10" s="113">
        <v>8</v>
      </c>
      <c r="B10" s="28" t="s">
        <v>11</v>
      </c>
      <c r="C10" s="29">
        <v>20</v>
      </c>
      <c r="D10" s="29">
        <v>30</v>
      </c>
      <c r="E10" s="483">
        <f t="shared" si="0"/>
        <v>233</v>
      </c>
      <c r="F10" s="18">
        <f t="shared" si="1"/>
        <v>167</v>
      </c>
      <c r="G10" s="173">
        <f t="shared" si="2"/>
        <v>66</v>
      </c>
      <c r="H10" s="173">
        <f t="shared" si="3"/>
        <v>20</v>
      </c>
      <c r="I10" s="318">
        <f t="shared" si="29"/>
        <v>229</v>
      </c>
      <c r="J10" s="488">
        <f t="shared" si="30"/>
        <v>86</v>
      </c>
      <c r="K10" s="31">
        <v>0</v>
      </c>
      <c r="L10" s="39">
        <v>3</v>
      </c>
      <c r="M10" s="102">
        <f t="shared" si="31"/>
        <v>-3</v>
      </c>
      <c r="N10" s="102">
        <v>0</v>
      </c>
      <c r="O10" s="151">
        <f t="shared" si="32"/>
        <v>0</v>
      </c>
      <c r="P10" s="31">
        <v>24</v>
      </c>
      <c r="Q10" s="39">
        <v>5</v>
      </c>
      <c r="R10" s="102">
        <f t="shared" si="4"/>
        <v>19</v>
      </c>
      <c r="S10" s="102">
        <v>0</v>
      </c>
      <c r="T10" s="151">
        <f t="shared" si="5"/>
        <v>24</v>
      </c>
      <c r="U10" s="31">
        <v>14</v>
      </c>
      <c r="V10" s="39">
        <v>11</v>
      </c>
      <c r="W10" s="102">
        <f t="shared" si="6"/>
        <v>3</v>
      </c>
      <c r="X10" s="102">
        <v>0</v>
      </c>
      <c r="Y10" s="151">
        <f t="shared" si="7"/>
        <v>14</v>
      </c>
      <c r="Z10" s="31">
        <v>36</v>
      </c>
      <c r="AA10" s="39">
        <v>25</v>
      </c>
      <c r="AB10" s="102">
        <f t="shared" si="8"/>
        <v>11</v>
      </c>
      <c r="AC10" s="102">
        <v>0</v>
      </c>
      <c r="AD10" s="151">
        <f t="shared" si="9"/>
        <v>36</v>
      </c>
      <c r="AE10" s="31">
        <v>0</v>
      </c>
      <c r="AF10" s="39">
        <v>4</v>
      </c>
      <c r="AG10" s="102">
        <f t="shared" si="10"/>
        <v>-4</v>
      </c>
      <c r="AH10" s="496">
        <v>0</v>
      </c>
      <c r="AI10" s="259">
        <f t="shared" si="11"/>
        <v>0</v>
      </c>
      <c r="AJ10" s="31">
        <v>50</v>
      </c>
      <c r="AK10" s="39">
        <v>57</v>
      </c>
      <c r="AL10" s="102">
        <f t="shared" si="12"/>
        <v>-7</v>
      </c>
      <c r="AM10" s="102">
        <v>0</v>
      </c>
      <c r="AN10" s="151">
        <f t="shared" si="13"/>
        <v>50</v>
      </c>
      <c r="AO10" s="31">
        <v>24</v>
      </c>
      <c r="AP10" s="39">
        <v>12</v>
      </c>
      <c r="AQ10" s="102">
        <f t="shared" si="14"/>
        <v>12</v>
      </c>
      <c r="AR10" s="57">
        <v>0</v>
      </c>
      <c r="AS10" s="126">
        <f t="shared" si="15"/>
        <v>24</v>
      </c>
      <c r="AT10" s="127">
        <v>36</v>
      </c>
      <c r="AU10" s="39">
        <v>13</v>
      </c>
      <c r="AV10" s="102">
        <f t="shared" si="16"/>
        <v>23</v>
      </c>
      <c r="AW10" s="102">
        <v>0</v>
      </c>
      <c r="AX10" s="151">
        <f t="shared" si="17"/>
        <v>36</v>
      </c>
      <c r="AY10" s="31">
        <v>24</v>
      </c>
      <c r="AZ10" s="39">
        <v>12</v>
      </c>
      <c r="BA10" s="102">
        <f t="shared" si="18"/>
        <v>12</v>
      </c>
      <c r="BB10" s="102">
        <v>0</v>
      </c>
      <c r="BC10" s="151">
        <f t="shared" si="19"/>
        <v>24</v>
      </c>
      <c r="BD10" s="31">
        <v>0</v>
      </c>
      <c r="BE10" s="39">
        <v>17</v>
      </c>
      <c r="BF10" s="102">
        <f t="shared" si="20"/>
        <v>-17</v>
      </c>
      <c r="BG10" s="102">
        <v>20</v>
      </c>
      <c r="BH10" s="151">
        <f t="shared" si="21"/>
        <v>20</v>
      </c>
      <c r="BI10" s="31">
        <v>0</v>
      </c>
      <c r="BJ10" s="39">
        <v>3</v>
      </c>
      <c r="BK10" s="102">
        <f t="shared" si="22"/>
        <v>-3</v>
      </c>
      <c r="BL10" s="102">
        <v>0</v>
      </c>
      <c r="BM10" s="151">
        <f t="shared" si="23"/>
        <v>0</v>
      </c>
      <c r="BN10" s="31">
        <v>25</v>
      </c>
      <c r="BO10" s="39">
        <v>5</v>
      </c>
      <c r="BP10" s="102">
        <f t="shared" si="24"/>
        <v>20</v>
      </c>
      <c r="BQ10" s="102">
        <v>0</v>
      </c>
      <c r="BR10" s="151">
        <f t="shared" si="25"/>
        <v>25</v>
      </c>
      <c r="BS10" s="272"/>
      <c r="BT10" s="138"/>
      <c r="BU10" s="102">
        <f t="shared" si="26"/>
        <v>0</v>
      </c>
      <c r="BV10" s="102"/>
      <c r="BW10" s="138"/>
      <c r="BX10" s="138"/>
      <c r="BY10" s="102">
        <f t="shared" si="27"/>
        <v>0</v>
      </c>
      <c r="BZ10" s="102"/>
      <c r="CA10" s="138"/>
      <c r="CB10" s="138"/>
      <c r="CC10" s="105">
        <f t="shared" si="28"/>
        <v>0</v>
      </c>
      <c r="CD10" s="57"/>
    </row>
    <row r="11" customHeight="1" spans="1:82">
      <c r="A11" s="115">
        <v>9</v>
      </c>
      <c r="B11" s="21" t="s">
        <v>12</v>
      </c>
      <c r="C11" s="24">
        <v>20</v>
      </c>
      <c r="D11" s="24">
        <v>30</v>
      </c>
      <c r="E11" s="483">
        <f t="shared" si="0"/>
        <v>183</v>
      </c>
      <c r="F11" s="18">
        <f t="shared" si="1"/>
        <v>519</v>
      </c>
      <c r="G11" s="173">
        <f t="shared" si="2"/>
        <v>-336</v>
      </c>
      <c r="H11" s="173">
        <f t="shared" si="3"/>
        <v>336</v>
      </c>
      <c r="I11" s="318">
        <f t="shared" si="29"/>
        <v>493</v>
      </c>
      <c r="J11" s="488">
        <f t="shared" si="30"/>
        <v>0</v>
      </c>
      <c r="K11" s="489">
        <v>0</v>
      </c>
      <c r="L11" s="119">
        <v>13</v>
      </c>
      <c r="M11" s="102">
        <f t="shared" si="31"/>
        <v>-13</v>
      </c>
      <c r="N11" s="150">
        <v>1</v>
      </c>
      <c r="O11" s="151">
        <f t="shared" si="32"/>
        <v>1</v>
      </c>
      <c r="P11" s="489">
        <v>0</v>
      </c>
      <c r="Q11" s="119">
        <v>36</v>
      </c>
      <c r="R11" s="102">
        <f t="shared" si="4"/>
        <v>-36</v>
      </c>
      <c r="S11" s="150">
        <v>36</v>
      </c>
      <c r="T11" s="151">
        <f t="shared" si="5"/>
        <v>36</v>
      </c>
      <c r="U11" s="489">
        <v>10</v>
      </c>
      <c r="V11" s="119">
        <v>16</v>
      </c>
      <c r="W11" s="102">
        <f t="shared" si="6"/>
        <v>-6</v>
      </c>
      <c r="X11" s="150">
        <v>10</v>
      </c>
      <c r="Y11" s="151">
        <f t="shared" si="7"/>
        <v>20</v>
      </c>
      <c r="Z11" s="489">
        <v>35</v>
      </c>
      <c r="AA11" s="119">
        <v>77</v>
      </c>
      <c r="AB11" s="102">
        <f t="shared" si="8"/>
        <v>-42</v>
      </c>
      <c r="AC11" s="150">
        <v>42</v>
      </c>
      <c r="AD11" s="151">
        <f t="shared" si="9"/>
        <v>77</v>
      </c>
      <c r="AE11" s="489">
        <v>0</v>
      </c>
      <c r="AF11" s="119">
        <v>12</v>
      </c>
      <c r="AG11" s="102">
        <f t="shared" si="10"/>
        <v>-12</v>
      </c>
      <c r="AH11" s="496">
        <v>20</v>
      </c>
      <c r="AI11" s="259">
        <f t="shared" si="11"/>
        <v>20</v>
      </c>
      <c r="AJ11" s="489">
        <v>90</v>
      </c>
      <c r="AK11" s="119">
        <v>180</v>
      </c>
      <c r="AL11" s="102">
        <f t="shared" si="12"/>
        <v>-90</v>
      </c>
      <c r="AM11" s="150">
        <v>90</v>
      </c>
      <c r="AN11" s="151">
        <f t="shared" si="13"/>
        <v>180</v>
      </c>
      <c r="AO11" s="489">
        <v>20</v>
      </c>
      <c r="AP11" s="119">
        <v>40</v>
      </c>
      <c r="AQ11" s="102">
        <f t="shared" si="14"/>
        <v>-20</v>
      </c>
      <c r="AR11" s="57">
        <v>20</v>
      </c>
      <c r="AS11" s="126">
        <f t="shared" si="15"/>
        <v>40</v>
      </c>
      <c r="AT11" s="489">
        <v>28</v>
      </c>
      <c r="AU11" s="119">
        <v>36</v>
      </c>
      <c r="AV11" s="102">
        <f t="shared" si="16"/>
        <v>-8</v>
      </c>
      <c r="AW11" s="102">
        <v>8</v>
      </c>
      <c r="AX11" s="151">
        <f t="shared" si="17"/>
        <v>36</v>
      </c>
      <c r="AY11" s="489">
        <v>0</v>
      </c>
      <c r="AZ11" s="119">
        <v>26</v>
      </c>
      <c r="BA11" s="102">
        <f t="shared" si="18"/>
        <v>-26</v>
      </c>
      <c r="BB11" s="150">
        <v>26</v>
      </c>
      <c r="BC11" s="151">
        <f t="shared" si="19"/>
        <v>26</v>
      </c>
      <c r="BD11" s="489">
        <v>0</v>
      </c>
      <c r="BE11" s="119">
        <v>46</v>
      </c>
      <c r="BF11" s="102">
        <f t="shared" si="20"/>
        <v>-46</v>
      </c>
      <c r="BG11" s="102">
        <v>46</v>
      </c>
      <c r="BH11" s="151">
        <f t="shared" si="21"/>
        <v>46</v>
      </c>
      <c r="BI11" s="489">
        <v>0</v>
      </c>
      <c r="BJ11" s="119">
        <v>16</v>
      </c>
      <c r="BK11" s="102">
        <f t="shared" si="22"/>
        <v>-16</v>
      </c>
      <c r="BL11" s="150">
        <v>16</v>
      </c>
      <c r="BM11" s="151">
        <f t="shared" si="23"/>
        <v>16</v>
      </c>
      <c r="BN11" s="489">
        <v>0</v>
      </c>
      <c r="BO11" s="119">
        <v>21</v>
      </c>
      <c r="BP11" s="102">
        <f t="shared" si="24"/>
        <v>-21</v>
      </c>
      <c r="BQ11" s="150">
        <v>21</v>
      </c>
      <c r="BR11" s="151">
        <f t="shared" si="25"/>
        <v>21</v>
      </c>
      <c r="BS11" s="271"/>
      <c r="BT11" s="136"/>
      <c r="BU11" s="102">
        <f t="shared" si="26"/>
        <v>0</v>
      </c>
      <c r="BV11" s="102"/>
      <c r="BW11" s="136"/>
      <c r="BX11" s="136"/>
      <c r="BY11" s="102">
        <f t="shared" si="27"/>
        <v>0</v>
      </c>
      <c r="BZ11" s="102"/>
      <c r="CA11" s="136"/>
      <c r="CB11" s="136"/>
      <c r="CC11" s="105">
        <f t="shared" si="28"/>
        <v>0</v>
      </c>
      <c r="CD11" s="57"/>
    </row>
    <row r="12" customHeight="1" spans="1:82">
      <c r="A12" s="13">
        <v>10</v>
      </c>
      <c r="B12" s="21" t="s">
        <v>13</v>
      </c>
      <c r="C12" s="15">
        <v>10</v>
      </c>
      <c r="D12" s="109">
        <v>50</v>
      </c>
      <c r="E12" s="483">
        <f t="shared" si="0"/>
        <v>25</v>
      </c>
      <c r="F12" s="18">
        <f t="shared" si="1"/>
        <v>20</v>
      </c>
      <c r="G12" s="173">
        <f t="shared" si="2"/>
        <v>5</v>
      </c>
      <c r="H12" s="173">
        <f t="shared" si="3"/>
        <v>0</v>
      </c>
      <c r="I12" s="318">
        <f t="shared" si="29"/>
        <v>25</v>
      </c>
      <c r="J12" s="488">
        <f t="shared" si="30"/>
        <v>5</v>
      </c>
      <c r="K12" s="13">
        <v>0</v>
      </c>
      <c r="L12" s="266">
        <v>1</v>
      </c>
      <c r="M12" s="102">
        <f t="shared" si="31"/>
        <v>-1</v>
      </c>
      <c r="N12" s="102">
        <v>0</v>
      </c>
      <c r="O12" s="55">
        <f t="shared" si="32"/>
        <v>0</v>
      </c>
      <c r="P12" s="13">
        <v>0</v>
      </c>
      <c r="Q12" s="466">
        <v>1</v>
      </c>
      <c r="R12" s="102">
        <f t="shared" si="4"/>
        <v>-1</v>
      </c>
      <c r="S12" s="102">
        <v>0</v>
      </c>
      <c r="T12" s="151">
        <f t="shared" si="5"/>
        <v>0</v>
      </c>
      <c r="U12" s="13">
        <v>0</v>
      </c>
      <c r="V12" s="15">
        <v>1</v>
      </c>
      <c r="W12" s="102">
        <f t="shared" si="6"/>
        <v>-1</v>
      </c>
      <c r="X12" s="102">
        <v>0</v>
      </c>
      <c r="Y12" s="55">
        <f t="shared" si="7"/>
        <v>0</v>
      </c>
      <c r="Z12" s="13">
        <v>0</v>
      </c>
      <c r="AA12" s="266">
        <v>2</v>
      </c>
      <c r="AB12" s="102">
        <f t="shared" si="8"/>
        <v>-2</v>
      </c>
      <c r="AC12" s="102">
        <v>0</v>
      </c>
      <c r="AD12" s="55">
        <f t="shared" si="9"/>
        <v>0</v>
      </c>
      <c r="AE12" s="13">
        <v>0</v>
      </c>
      <c r="AF12" s="266">
        <v>1</v>
      </c>
      <c r="AG12" s="102">
        <f t="shared" si="10"/>
        <v>-1</v>
      </c>
      <c r="AH12" s="496">
        <v>0</v>
      </c>
      <c r="AI12" s="495">
        <f t="shared" si="11"/>
        <v>0</v>
      </c>
      <c r="AJ12" s="13">
        <v>25</v>
      </c>
      <c r="AK12" s="266">
        <v>6</v>
      </c>
      <c r="AL12" s="102">
        <f t="shared" si="12"/>
        <v>19</v>
      </c>
      <c r="AM12" s="102">
        <v>0</v>
      </c>
      <c r="AN12" s="55">
        <f t="shared" si="13"/>
        <v>25</v>
      </c>
      <c r="AO12" s="13">
        <v>0</v>
      </c>
      <c r="AP12" s="266">
        <v>2</v>
      </c>
      <c r="AQ12" s="102">
        <f t="shared" si="14"/>
        <v>-2</v>
      </c>
      <c r="AR12" s="102">
        <v>0</v>
      </c>
      <c r="AS12" s="55">
        <f t="shared" si="15"/>
        <v>0</v>
      </c>
      <c r="AT12" s="13">
        <v>0</v>
      </c>
      <c r="AU12" s="266">
        <v>1</v>
      </c>
      <c r="AV12" s="102">
        <f t="shared" si="16"/>
        <v>-1</v>
      </c>
      <c r="AW12" s="102">
        <v>0</v>
      </c>
      <c r="AX12" s="55">
        <f t="shared" si="17"/>
        <v>0</v>
      </c>
      <c r="AY12" s="13">
        <v>0</v>
      </c>
      <c r="AZ12" s="266">
        <v>1</v>
      </c>
      <c r="BA12" s="102">
        <f t="shared" si="18"/>
        <v>-1</v>
      </c>
      <c r="BB12" s="100">
        <v>0</v>
      </c>
      <c r="BC12" s="55">
        <f t="shared" si="19"/>
        <v>0</v>
      </c>
      <c r="BD12" s="13">
        <v>0</v>
      </c>
      <c r="BE12" s="466">
        <v>2</v>
      </c>
      <c r="BF12" s="102">
        <f t="shared" si="20"/>
        <v>-2</v>
      </c>
      <c r="BG12" s="102">
        <v>0</v>
      </c>
      <c r="BH12" s="151">
        <f t="shared" si="21"/>
        <v>0</v>
      </c>
      <c r="BI12" s="13">
        <v>0</v>
      </c>
      <c r="BJ12" s="15">
        <v>1</v>
      </c>
      <c r="BK12" s="102">
        <f t="shared" si="22"/>
        <v>-1</v>
      </c>
      <c r="BL12" s="102">
        <v>0</v>
      </c>
      <c r="BM12" s="151">
        <f t="shared" si="23"/>
        <v>0</v>
      </c>
      <c r="BN12" s="13">
        <v>0</v>
      </c>
      <c r="BO12" s="15">
        <v>1</v>
      </c>
      <c r="BP12" s="102">
        <f t="shared" si="24"/>
        <v>-1</v>
      </c>
      <c r="BQ12" s="102">
        <v>0</v>
      </c>
      <c r="BR12" s="151">
        <f t="shared" si="25"/>
        <v>0</v>
      </c>
      <c r="BS12" s="266"/>
      <c r="BT12" s="102"/>
      <c r="BU12" s="102">
        <f t="shared" si="26"/>
        <v>0</v>
      </c>
      <c r="BV12" s="102"/>
      <c r="BW12" s="102"/>
      <c r="BX12" s="102"/>
      <c r="BY12" s="102">
        <f t="shared" si="27"/>
        <v>0</v>
      </c>
      <c r="BZ12" s="102"/>
      <c r="CA12" s="102"/>
      <c r="CB12" s="102"/>
      <c r="CC12" s="102">
        <f t="shared" si="28"/>
        <v>0</v>
      </c>
      <c r="CD12" s="57"/>
    </row>
    <row r="13" customHeight="1" spans="1:82">
      <c r="A13" s="116">
        <v>11</v>
      </c>
      <c r="B13" s="33" t="s">
        <v>14</v>
      </c>
      <c r="C13" s="710" t="s">
        <v>42</v>
      </c>
      <c r="D13" s="711" t="s">
        <v>42</v>
      </c>
      <c r="E13" s="483">
        <f t="shared" si="0"/>
        <v>652</v>
      </c>
      <c r="F13" s="18">
        <f t="shared" si="1"/>
        <v>0</v>
      </c>
      <c r="G13" s="173">
        <f t="shared" si="2"/>
        <v>652</v>
      </c>
      <c r="H13" s="173">
        <f t="shared" si="3"/>
        <v>73</v>
      </c>
      <c r="I13" s="318">
        <f t="shared" si="29"/>
        <v>682</v>
      </c>
      <c r="J13" s="488">
        <f t="shared" si="30"/>
        <v>725</v>
      </c>
      <c r="K13" s="489">
        <v>18</v>
      </c>
      <c r="L13" s="119"/>
      <c r="M13" s="102">
        <f t="shared" si="31"/>
        <v>18</v>
      </c>
      <c r="N13" s="102">
        <v>0</v>
      </c>
      <c r="O13" s="151">
        <f t="shared" si="32"/>
        <v>18</v>
      </c>
      <c r="P13" s="489">
        <v>26</v>
      </c>
      <c r="Q13" s="119">
        <v>0</v>
      </c>
      <c r="R13" s="102">
        <f t="shared" si="4"/>
        <v>26</v>
      </c>
      <c r="S13" s="102">
        <v>0</v>
      </c>
      <c r="T13" s="151">
        <f t="shared" si="5"/>
        <v>26</v>
      </c>
      <c r="U13" s="489">
        <v>27</v>
      </c>
      <c r="V13" s="119">
        <v>0</v>
      </c>
      <c r="W13" s="102">
        <f t="shared" si="6"/>
        <v>27</v>
      </c>
      <c r="X13" s="102">
        <v>0</v>
      </c>
      <c r="Y13" s="151">
        <f t="shared" si="7"/>
        <v>27</v>
      </c>
      <c r="Z13" s="489">
        <v>87</v>
      </c>
      <c r="AA13" s="119"/>
      <c r="AB13" s="102">
        <f t="shared" si="8"/>
        <v>87</v>
      </c>
      <c r="AC13" s="102">
        <v>18</v>
      </c>
      <c r="AD13" s="151">
        <f t="shared" si="9"/>
        <v>105</v>
      </c>
      <c r="AE13" s="489">
        <v>17</v>
      </c>
      <c r="AF13" s="119"/>
      <c r="AG13" s="102">
        <f t="shared" si="10"/>
        <v>17</v>
      </c>
      <c r="AH13" s="496">
        <v>0</v>
      </c>
      <c r="AI13" s="259">
        <f t="shared" si="11"/>
        <v>17</v>
      </c>
      <c r="AJ13" s="489">
        <v>251</v>
      </c>
      <c r="AK13" s="119">
        <v>0</v>
      </c>
      <c r="AL13" s="102">
        <f t="shared" si="12"/>
        <v>251</v>
      </c>
      <c r="AM13" s="102">
        <v>0</v>
      </c>
      <c r="AN13" s="151">
        <f t="shared" si="13"/>
        <v>251</v>
      </c>
      <c r="AO13" s="489">
        <v>60</v>
      </c>
      <c r="AP13" s="119"/>
      <c r="AQ13" s="102">
        <f t="shared" si="14"/>
        <v>60</v>
      </c>
      <c r="AR13" s="102"/>
      <c r="AS13" s="151">
        <f t="shared" si="15"/>
        <v>60</v>
      </c>
      <c r="AT13" s="489">
        <v>42</v>
      </c>
      <c r="AU13" s="119">
        <v>0</v>
      </c>
      <c r="AV13" s="102">
        <f t="shared" si="16"/>
        <v>42</v>
      </c>
      <c r="AW13" s="102">
        <v>0</v>
      </c>
      <c r="AX13" s="151">
        <f t="shared" si="17"/>
        <v>42</v>
      </c>
      <c r="AY13" s="489">
        <v>43</v>
      </c>
      <c r="AZ13" s="119">
        <v>0</v>
      </c>
      <c r="BA13" s="102">
        <f t="shared" si="18"/>
        <v>43</v>
      </c>
      <c r="BB13" s="100">
        <v>0</v>
      </c>
      <c r="BC13" s="55">
        <f t="shared" si="19"/>
        <v>43</v>
      </c>
      <c r="BD13" s="489">
        <v>46</v>
      </c>
      <c r="BE13" s="119"/>
      <c r="BF13" s="102">
        <f t="shared" si="20"/>
        <v>46</v>
      </c>
      <c r="BG13" s="102">
        <v>13</v>
      </c>
      <c r="BH13" s="151">
        <f t="shared" si="21"/>
        <v>59</v>
      </c>
      <c r="BI13" s="489">
        <v>15</v>
      </c>
      <c r="BJ13" s="119"/>
      <c r="BK13" s="102">
        <f t="shared" si="22"/>
        <v>15</v>
      </c>
      <c r="BL13" s="102">
        <v>42</v>
      </c>
      <c r="BM13" s="151">
        <f t="shared" si="23"/>
        <v>57</v>
      </c>
      <c r="BN13" s="489">
        <v>20</v>
      </c>
      <c r="BO13" s="119">
        <v>0</v>
      </c>
      <c r="BP13" s="102">
        <f t="shared" si="24"/>
        <v>20</v>
      </c>
      <c r="BQ13" s="102">
        <v>0</v>
      </c>
      <c r="BR13" s="151">
        <f t="shared" si="25"/>
        <v>20</v>
      </c>
      <c r="BS13" s="273"/>
      <c r="BT13" s="140"/>
      <c r="BU13" s="102">
        <f t="shared" si="26"/>
        <v>0</v>
      </c>
      <c r="BV13" s="102"/>
      <c r="BW13" s="140"/>
      <c r="BX13" s="140"/>
      <c r="BY13" s="102">
        <f t="shared" si="27"/>
        <v>0</v>
      </c>
      <c r="BZ13" s="102"/>
      <c r="CA13" s="140"/>
      <c r="CB13" s="140"/>
      <c r="CC13" s="102">
        <f t="shared" si="28"/>
        <v>0</v>
      </c>
      <c r="CD13" s="57"/>
    </row>
    <row r="14" customHeight="1" spans="1:82">
      <c r="A14" s="13">
        <v>12</v>
      </c>
      <c r="B14" s="34" t="s">
        <v>15</v>
      </c>
      <c r="C14" s="15">
        <v>8</v>
      </c>
      <c r="D14" s="109">
        <v>12</v>
      </c>
      <c r="E14" s="483">
        <f t="shared" si="0"/>
        <v>153</v>
      </c>
      <c r="F14" s="18">
        <f t="shared" si="1"/>
        <v>46</v>
      </c>
      <c r="G14" s="173">
        <f t="shared" si="2"/>
        <v>107</v>
      </c>
      <c r="H14" s="173">
        <f t="shared" si="3"/>
        <v>0</v>
      </c>
      <c r="I14" s="318">
        <f t="shared" si="29"/>
        <v>153</v>
      </c>
      <c r="J14" s="488">
        <f t="shared" si="30"/>
        <v>107</v>
      </c>
      <c r="K14" s="13">
        <v>0</v>
      </c>
      <c r="L14" s="266">
        <v>1</v>
      </c>
      <c r="M14" s="102">
        <f t="shared" si="31"/>
        <v>-1</v>
      </c>
      <c r="N14" s="408">
        <v>0</v>
      </c>
      <c r="O14" s="55">
        <f t="shared" si="32"/>
        <v>0</v>
      </c>
      <c r="P14" s="13">
        <v>0</v>
      </c>
      <c r="Q14" s="466">
        <v>2</v>
      </c>
      <c r="R14" s="102">
        <f t="shared" si="4"/>
        <v>-2</v>
      </c>
      <c r="S14" s="275">
        <v>0</v>
      </c>
      <c r="T14" s="151">
        <f t="shared" si="5"/>
        <v>0</v>
      </c>
      <c r="U14" s="13">
        <v>31</v>
      </c>
      <c r="V14" s="15">
        <v>2</v>
      </c>
      <c r="W14" s="102">
        <f t="shared" si="6"/>
        <v>29</v>
      </c>
      <c r="X14" s="408">
        <v>0</v>
      </c>
      <c r="Y14" s="55">
        <f t="shared" si="7"/>
        <v>31</v>
      </c>
      <c r="Z14" s="13">
        <v>30</v>
      </c>
      <c r="AA14" s="266">
        <v>7</v>
      </c>
      <c r="AB14" s="102">
        <f t="shared" si="8"/>
        <v>23</v>
      </c>
      <c r="AC14" s="408">
        <v>0</v>
      </c>
      <c r="AD14" s="55">
        <f t="shared" si="9"/>
        <v>30</v>
      </c>
      <c r="AE14" s="13">
        <v>35</v>
      </c>
      <c r="AF14" s="266">
        <v>1</v>
      </c>
      <c r="AG14" s="102">
        <f t="shared" si="10"/>
        <v>34</v>
      </c>
      <c r="AH14" s="408">
        <v>0</v>
      </c>
      <c r="AI14" s="55">
        <f t="shared" si="11"/>
        <v>35</v>
      </c>
      <c r="AJ14" s="13">
        <v>43</v>
      </c>
      <c r="AK14" s="266">
        <v>14</v>
      </c>
      <c r="AL14" s="102">
        <f t="shared" si="12"/>
        <v>29</v>
      </c>
      <c r="AM14" s="408">
        <v>0</v>
      </c>
      <c r="AN14" s="55">
        <f t="shared" si="13"/>
        <v>43</v>
      </c>
      <c r="AO14" s="469">
        <v>0</v>
      </c>
      <c r="AP14" s="266">
        <v>3</v>
      </c>
      <c r="AQ14" s="102">
        <f t="shared" si="14"/>
        <v>-3</v>
      </c>
      <c r="AR14" s="408">
        <v>0</v>
      </c>
      <c r="AS14" s="55">
        <f t="shared" si="15"/>
        <v>0</v>
      </c>
      <c r="AT14" s="13">
        <v>14</v>
      </c>
      <c r="AU14" s="266">
        <v>4</v>
      </c>
      <c r="AV14" s="102">
        <f t="shared" si="16"/>
        <v>10</v>
      </c>
      <c r="AW14" s="408">
        <v>0</v>
      </c>
      <c r="AX14" s="55">
        <f t="shared" si="17"/>
        <v>14</v>
      </c>
      <c r="AY14" s="13">
        <v>0</v>
      </c>
      <c r="AZ14" s="266">
        <v>4</v>
      </c>
      <c r="BA14" s="102">
        <f t="shared" si="18"/>
        <v>-4</v>
      </c>
      <c r="BB14" s="408">
        <v>0</v>
      </c>
      <c r="BC14" s="55">
        <f t="shared" si="19"/>
        <v>0</v>
      </c>
      <c r="BD14" s="13">
        <v>0</v>
      </c>
      <c r="BE14" s="466">
        <v>6</v>
      </c>
      <c r="BF14" s="102">
        <f t="shared" si="20"/>
        <v>-6</v>
      </c>
      <c r="BG14" s="275">
        <v>0</v>
      </c>
      <c r="BH14" s="151">
        <f t="shared" si="21"/>
        <v>0</v>
      </c>
      <c r="BI14" s="13">
        <v>0</v>
      </c>
      <c r="BJ14" s="15">
        <v>1</v>
      </c>
      <c r="BK14" s="102">
        <f t="shared" si="22"/>
        <v>-1</v>
      </c>
      <c r="BL14" s="275">
        <v>0</v>
      </c>
      <c r="BM14" s="151">
        <f t="shared" si="23"/>
        <v>0</v>
      </c>
      <c r="BN14" s="13">
        <v>0</v>
      </c>
      <c r="BO14" s="102">
        <v>1</v>
      </c>
      <c r="BP14" s="102">
        <f t="shared" si="24"/>
        <v>-1</v>
      </c>
      <c r="BQ14" s="275">
        <v>0</v>
      </c>
      <c r="BR14" s="151">
        <f t="shared" si="25"/>
        <v>0</v>
      </c>
      <c r="BS14" s="266"/>
      <c r="BT14" s="102"/>
      <c r="BU14" s="102">
        <f t="shared" si="26"/>
        <v>0</v>
      </c>
      <c r="BV14" s="102"/>
      <c r="BW14" s="102"/>
      <c r="BX14" s="102"/>
      <c r="BY14" s="102">
        <f t="shared" si="27"/>
        <v>0</v>
      </c>
      <c r="BZ14" s="102"/>
      <c r="CA14" s="102"/>
      <c r="CB14" s="102"/>
      <c r="CC14" s="105">
        <f t="shared" si="28"/>
        <v>0</v>
      </c>
      <c r="CD14" s="102"/>
    </row>
    <row r="15" customHeight="1" spans="1:82">
      <c r="A15" s="116">
        <v>13</v>
      </c>
      <c r="B15" s="34" t="s">
        <v>16</v>
      </c>
      <c r="C15" s="710" t="s">
        <v>83</v>
      </c>
      <c r="D15" s="711" t="s">
        <v>84</v>
      </c>
      <c r="E15" s="483">
        <f t="shared" si="0"/>
        <v>12</v>
      </c>
      <c r="F15" s="18">
        <f t="shared" si="1"/>
        <v>0</v>
      </c>
      <c r="G15" s="173">
        <f t="shared" si="2"/>
        <v>12</v>
      </c>
      <c r="H15" s="173">
        <f t="shared" si="3"/>
        <v>0</v>
      </c>
      <c r="I15" s="318">
        <f t="shared" si="29"/>
        <v>12</v>
      </c>
      <c r="J15" s="488">
        <f t="shared" si="30"/>
        <v>12</v>
      </c>
      <c r="K15" s="26">
        <v>0</v>
      </c>
      <c r="L15" s="24">
        <v>0</v>
      </c>
      <c r="M15" s="102">
        <f t="shared" ref="M15:M30" si="33">K15-L15</f>
        <v>0</v>
      </c>
      <c r="N15" s="408">
        <v>0</v>
      </c>
      <c r="O15" s="55">
        <f t="shared" si="32"/>
        <v>0</v>
      </c>
      <c r="P15" s="13">
        <v>0</v>
      </c>
      <c r="Q15" s="466">
        <v>0</v>
      </c>
      <c r="R15" s="102">
        <f t="shared" si="4"/>
        <v>0</v>
      </c>
      <c r="S15" s="275">
        <v>0</v>
      </c>
      <c r="T15" s="151">
        <f t="shared" si="5"/>
        <v>0</v>
      </c>
      <c r="U15" s="13">
        <v>6</v>
      </c>
      <c r="V15" s="15">
        <v>0</v>
      </c>
      <c r="W15" s="102">
        <f t="shared" si="6"/>
        <v>6</v>
      </c>
      <c r="X15" s="408">
        <v>0</v>
      </c>
      <c r="Y15" s="55">
        <f t="shared" si="7"/>
        <v>6</v>
      </c>
      <c r="Z15" s="13">
        <v>0</v>
      </c>
      <c r="AA15" s="266">
        <v>0</v>
      </c>
      <c r="AB15" s="102">
        <f t="shared" si="8"/>
        <v>0</v>
      </c>
      <c r="AC15" s="408">
        <v>0</v>
      </c>
      <c r="AD15" s="55">
        <f t="shared" si="9"/>
        <v>0</v>
      </c>
      <c r="AE15" s="13">
        <v>0</v>
      </c>
      <c r="AF15" s="266">
        <v>0</v>
      </c>
      <c r="AG15" s="102">
        <f t="shared" si="10"/>
        <v>0</v>
      </c>
      <c r="AH15" s="408">
        <v>0</v>
      </c>
      <c r="AI15" s="55">
        <f t="shared" si="11"/>
        <v>0</v>
      </c>
      <c r="AJ15" s="13">
        <v>6</v>
      </c>
      <c r="AK15" s="266">
        <v>0</v>
      </c>
      <c r="AL15" s="102">
        <f t="shared" si="12"/>
        <v>6</v>
      </c>
      <c r="AM15" s="408">
        <v>0</v>
      </c>
      <c r="AN15" s="55">
        <f t="shared" si="13"/>
        <v>6</v>
      </c>
      <c r="AO15" s="13">
        <v>0</v>
      </c>
      <c r="AP15" s="266">
        <v>0</v>
      </c>
      <c r="AQ15" s="102">
        <f t="shared" si="14"/>
        <v>0</v>
      </c>
      <c r="AR15" s="408">
        <v>0</v>
      </c>
      <c r="AS15" s="55">
        <f t="shared" si="15"/>
        <v>0</v>
      </c>
      <c r="AT15" s="13">
        <v>0</v>
      </c>
      <c r="AU15" s="266">
        <v>0</v>
      </c>
      <c r="AV15" s="102">
        <f t="shared" si="16"/>
        <v>0</v>
      </c>
      <c r="AW15" s="408">
        <v>0</v>
      </c>
      <c r="AX15" s="55">
        <f t="shared" si="17"/>
        <v>0</v>
      </c>
      <c r="AY15" s="13">
        <v>0</v>
      </c>
      <c r="AZ15" s="266">
        <v>0</v>
      </c>
      <c r="BA15" s="102">
        <f t="shared" si="18"/>
        <v>0</v>
      </c>
      <c r="BB15" s="408">
        <v>0</v>
      </c>
      <c r="BC15" s="55">
        <f t="shared" si="19"/>
        <v>0</v>
      </c>
      <c r="BD15" s="13">
        <v>0</v>
      </c>
      <c r="BE15" s="466">
        <v>0</v>
      </c>
      <c r="BF15" s="102">
        <f t="shared" si="20"/>
        <v>0</v>
      </c>
      <c r="BG15" s="275">
        <v>0</v>
      </c>
      <c r="BH15" s="151">
        <f t="shared" si="21"/>
        <v>0</v>
      </c>
      <c r="BI15" s="13">
        <v>0</v>
      </c>
      <c r="BJ15" s="15">
        <v>0</v>
      </c>
      <c r="BK15" s="102">
        <f t="shared" si="22"/>
        <v>0</v>
      </c>
      <c r="BL15" s="275">
        <v>0</v>
      </c>
      <c r="BM15" s="151">
        <f t="shared" si="23"/>
        <v>0</v>
      </c>
      <c r="BN15" s="13">
        <v>0</v>
      </c>
      <c r="BO15" s="15">
        <v>0</v>
      </c>
      <c r="BP15" s="102">
        <f t="shared" si="24"/>
        <v>0</v>
      </c>
      <c r="BQ15" s="275">
        <v>0</v>
      </c>
      <c r="BR15" s="151">
        <f t="shared" si="25"/>
        <v>0</v>
      </c>
      <c r="BS15" s="266"/>
      <c r="BT15" s="102"/>
      <c r="BU15" s="102">
        <f t="shared" si="26"/>
        <v>0</v>
      </c>
      <c r="BV15" s="102"/>
      <c r="BW15" s="102"/>
      <c r="BX15" s="102"/>
      <c r="BY15" s="102">
        <f t="shared" si="27"/>
        <v>0</v>
      </c>
      <c r="BZ15" s="102"/>
      <c r="CA15" s="102"/>
      <c r="CB15" s="102"/>
      <c r="CC15" s="105">
        <f t="shared" si="28"/>
        <v>0</v>
      </c>
      <c r="CD15" s="57"/>
    </row>
    <row r="16" customHeight="1" spans="1:82">
      <c r="A16" s="13">
        <v>14</v>
      </c>
      <c r="B16" s="34" t="s">
        <v>17</v>
      </c>
      <c r="C16" s="24">
        <v>8</v>
      </c>
      <c r="D16" s="24">
        <v>12</v>
      </c>
      <c r="E16" s="483">
        <f t="shared" si="0"/>
        <v>52</v>
      </c>
      <c r="F16" s="18">
        <f t="shared" si="1"/>
        <v>49</v>
      </c>
      <c r="G16" s="173">
        <f t="shared" si="2"/>
        <v>3</v>
      </c>
      <c r="H16" s="173">
        <f t="shared" si="3"/>
        <v>0</v>
      </c>
      <c r="I16" s="318">
        <f t="shared" si="29"/>
        <v>52</v>
      </c>
      <c r="J16" s="488">
        <f t="shared" si="30"/>
        <v>3</v>
      </c>
      <c r="K16" s="13">
        <v>0</v>
      </c>
      <c r="L16" s="266">
        <v>1</v>
      </c>
      <c r="M16" s="102">
        <f t="shared" si="33"/>
        <v>-1</v>
      </c>
      <c r="N16" s="408">
        <v>0</v>
      </c>
      <c r="O16" s="55">
        <f t="shared" si="32"/>
        <v>0</v>
      </c>
      <c r="P16" s="13">
        <v>0</v>
      </c>
      <c r="Q16" s="466">
        <v>2</v>
      </c>
      <c r="R16" s="102">
        <f t="shared" si="4"/>
        <v>-2</v>
      </c>
      <c r="S16" s="275">
        <v>0</v>
      </c>
      <c r="T16" s="151">
        <f t="shared" si="5"/>
        <v>0</v>
      </c>
      <c r="U16" s="13">
        <v>0</v>
      </c>
      <c r="V16" s="15">
        <v>3</v>
      </c>
      <c r="W16" s="102">
        <f t="shared" si="6"/>
        <v>-3</v>
      </c>
      <c r="X16" s="408">
        <v>0</v>
      </c>
      <c r="Y16" s="55">
        <f t="shared" si="7"/>
        <v>0</v>
      </c>
      <c r="Z16" s="13">
        <v>24</v>
      </c>
      <c r="AA16" s="266">
        <v>7</v>
      </c>
      <c r="AB16" s="102">
        <f t="shared" si="8"/>
        <v>17</v>
      </c>
      <c r="AC16" s="408">
        <v>0</v>
      </c>
      <c r="AD16" s="55">
        <f t="shared" si="9"/>
        <v>24</v>
      </c>
      <c r="AE16" s="13">
        <v>0</v>
      </c>
      <c r="AF16" s="266">
        <v>1</v>
      </c>
      <c r="AG16" s="102">
        <f t="shared" si="10"/>
        <v>-1</v>
      </c>
      <c r="AH16" s="408">
        <v>0</v>
      </c>
      <c r="AI16" s="55">
        <f t="shared" si="11"/>
        <v>0</v>
      </c>
      <c r="AJ16" s="13">
        <v>28</v>
      </c>
      <c r="AK16" s="266">
        <v>15</v>
      </c>
      <c r="AL16" s="102">
        <f t="shared" si="12"/>
        <v>13</v>
      </c>
      <c r="AM16" s="408">
        <v>0</v>
      </c>
      <c r="AN16" s="55">
        <f t="shared" si="13"/>
        <v>28</v>
      </c>
      <c r="AO16" s="13">
        <v>0</v>
      </c>
      <c r="AP16" s="266">
        <v>4</v>
      </c>
      <c r="AQ16" s="102">
        <f t="shared" si="14"/>
        <v>-4</v>
      </c>
      <c r="AR16" s="408">
        <v>0</v>
      </c>
      <c r="AS16" s="55">
        <f t="shared" si="15"/>
        <v>0</v>
      </c>
      <c r="AT16" s="13">
        <v>0</v>
      </c>
      <c r="AU16" s="266">
        <v>4</v>
      </c>
      <c r="AV16" s="102">
        <f t="shared" si="16"/>
        <v>-4</v>
      </c>
      <c r="AW16" s="408">
        <v>0</v>
      </c>
      <c r="AX16" s="55">
        <f t="shared" si="17"/>
        <v>0</v>
      </c>
      <c r="AY16" s="13">
        <v>0</v>
      </c>
      <c r="AZ16" s="266">
        <v>4</v>
      </c>
      <c r="BA16" s="102">
        <f t="shared" si="18"/>
        <v>-4</v>
      </c>
      <c r="BB16" s="408">
        <v>0</v>
      </c>
      <c r="BC16" s="55">
        <f t="shared" si="19"/>
        <v>0</v>
      </c>
      <c r="BD16" s="13">
        <v>0</v>
      </c>
      <c r="BE16" s="466">
        <v>5</v>
      </c>
      <c r="BF16" s="102">
        <f t="shared" si="20"/>
        <v>-5</v>
      </c>
      <c r="BG16" s="275">
        <v>0</v>
      </c>
      <c r="BH16" s="151">
        <f t="shared" si="21"/>
        <v>0</v>
      </c>
      <c r="BI16" s="13">
        <v>0</v>
      </c>
      <c r="BJ16" s="15">
        <v>1</v>
      </c>
      <c r="BK16" s="102">
        <f t="shared" si="22"/>
        <v>-1</v>
      </c>
      <c r="BL16" s="275">
        <v>0</v>
      </c>
      <c r="BM16" s="151">
        <f t="shared" si="23"/>
        <v>0</v>
      </c>
      <c r="BN16" s="13">
        <v>0</v>
      </c>
      <c r="BO16" s="15">
        <v>2</v>
      </c>
      <c r="BP16" s="102">
        <f t="shared" si="24"/>
        <v>-2</v>
      </c>
      <c r="BQ16" s="275">
        <v>0</v>
      </c>
      <c r="BR16" s="151">
        <f t="shared" si="25"/>
        <v>0</v>
      </c>
      <c r="BS16" s="266"/>
      <c r="BT16" s="102"/>
      <c r="BU16" s="102">
        <f t="shared" si="26"/>
        <v>0</v>
      </c>
      <c r="BV16" s="102"/>
      <c r="BW16" s="102"/>
      <c r="BX16" s="102"/>
      <c r="BY16" s="102">
        <f t="shared" si="27"/>
        <v>0</v>
      </c>
      <c r="BZ16" s="102"/>
      <c r="CA16" s="102"/>
      <c r="CB16" s="102"/>
      <c r="CC16" s="105">
        <f t="shared" si="28"/>
        <v>0</v>
      </c>
      <c r="CD16" s="57"/>
    </row>
    <row r="17" ht="73.2" customHeight="1" spans="1:82">
      <c r="A17" s="116">
        <v>15</v>
      </c>
      <c r="B17" s="34" t="s">
        <v>18</v>
      </c>
      <c r="C17" s="24">
        <v>8</v>
      </c>
      <c r="D17" s="24">
        <v>20</v>
      </c>
      <c r="E17" s="483">
        <f t="shared" si="0"/>
        <v>30</v>
      </c>
      <c r="F17" s="18">
        <f t="shared" si="1"/>
        <v>239</v>
      </c>
      <c r="G17" s="173">
        <f t="shared" si="2"/>
        <v>-209</v>
      </c>
      <c r="H17" s="173">
        <f t="shared" si="3"/>
        <v>209</v>
      </c>
      <c r="I17" s="318">
        <f t="shared" si="29"/>
        <v>215</v>
      </c>
      <c r="J17" s="488">
        <f t="shared" si="30"/>
        <v>0</v>
      </c>
      <c r="K17" s="26">
        <v>15</v>
      </c>
      <c r="L17" s="266">
        <v>8</v>
      </c>
      <c r="M17" s="102">
        <f t="shared" si="33"/>
        <v>7</v>
      </c>
      <c r="N17" s="408">
        <v>0</v>
      </c>
      <c r="O17" s="55">
        <f t="shared" si="32"/>
        <v>15</v>
      </c>
      <c r="P17" s="13">
        <v>0</v>
      </c>
      <c r="Q17" s="466">
        <v>8</v>
      </c>
      <c r="R17" s="102">
        <f t="shared" si="4"/>
        <v>-8</v>
      </c>
      <c r="S17" s="150">
        <v>8</v>
      </c>
      <c r="T17" s="151">
        <f t="shared" si="5"/>
        <v>8</v>
      </c>
      <c r="U17" s="13">
        <v>0</v>
      </c>
      <c r="V17" s="15">
        <v>11</v>
      </c>
      <c r="W17" s="102">
        <f t="shared" si="6"/>
        <v>-11</v>
      </c>
      <c r="X17" s="400">
        <v>11</v>
      </c>
      <c r="Y17" s="55">
        <f t="shared" si="7"/>
        <v>11</v>
      </c>
      <c r="Z17" s="13">
        <v>0</v>
      </c>
      <c r="AA17" s="266">
        <v>26</v>
      </c>
      <c r="AB17" s="102">
        <f t="shared" si="8"/>
        <v>-26</v>
      </c>
      <c r="AC17" s="400">
        <v>26</v>
      </c>
      <c r="AD17" s="55">
        <f t="shared" si="9"/>
        <v>26</v>
      </c>
      <c r="AE17" s="13">
        <v>0</v>
      </c>
      <c r="AF17" s="266">
        <v>5</v>
      </c>
      <c r="AG17" s="102">
        <f t="shared" si="10"/>
        <v>-5</v>
      </c>
      <c r="AH17" s="400">
        <v>5</v>
      </c>
      <c r="AI17" s="55">
        <f t="shared" si="11"/>
        <v>5</v>
      </c>
      <c r="AJ17" s="13">
        <v>15</v>
      </c>
      <c r="AK17" s="266">
        <v>84</v>
      </c>
      <c r="AL17" s="102">
        <f t="shared" si="12"/>
        <v>-69</v>
      </c>
      <c r="AM17" s="400">
        <v>62</v>
      </c>
      <c r="AN17" s="55">
        <f t="shared" si="13"/>
        <v>77</v>
      </c>
      <c r="AO17" s="13">
        <v>0</v>
      </c>
      <c r="AP17" s="266">
        <v>19</v>
      </c>
      <c r="AQ17" s="102">
        <f t="shared" si="14"/>
        <v>-19</v>
      </c>
      <c r="AR17" s="400">
        <v>19</v>
      </c>
      <c r="AS17" s="55">
        <f t="shared" si="15"/>
        <v>19</v>
      </c>
      <c r="AT17" s="13">
        <v>0</v>
      </c>
      <c r="AU17" s="266">
        <v>17</v>
      </c>
      <c r="AV17" s="102">
        <f t="shared" si="16"/>
        <v>-17</v>
      </c>
      <c r="AW17" s="400">
        <v>17</v>
      </c>
      <c r="AX17" s="55">
        <f t="shared" si="17"/>
        <v>17</v>
      </c>
      <c r="AY17" s="13">
        <v>0</v>
      </c>
      <c r="AZ17" s="266">
        <v>24</v>
      </c>
      <c r="BA17" s="102">
        <f t="shared" si="18"/>
        <v>-24</v>
      </c>
      <c r="BB17" s="400">
        <v>24</v>
      </c>
      <c r="BC17" s="55">
        <f t="shared" si="19"/>
        <v>24</v>
      </c>
      <c r="BD17" s="13">
        <v>0</v>
      </c>
      <c r="BE17" s="466">
        <v>28</v>
      </c>
      <c r="BF17" s="102">
        <f t="shared" si="20"/>
        <v>-28</v>
      </c>
      <c r="BG17" s="150">
        <v>28</v>
      </c>
      <c r="BH17" s="151">
        <f t="shared" si="21"/>
        <v>28</v>
      </c>
      <c r="BI17" s="13">
        <v>0</v>
      </c>
      <c r="BJ17" s="15">
        <v>5</v>
      </c>
      <c r="BK17" s="102">
        <f t="shared" si="22"/>
        <v>-5</v>
      </c>
      <c r="BL17" s="150">
        <v>5</v>
      </c>
      <c r="BM17" s="151">
        <f t="shared" si="23"/>
        <v>5</v>
      </c>
      <c r="BN17" s="13">
        <v>0</v>
      </c>
      <c r="BO17" s="15">
        <v>4</v>
      </c>
      <c r="BP17" s="102">
        <f t="shared" si="24"/>
        <v>-4</v>
      </c>
      <c r="BQ17" s="150">
        <v>4</v>
      </c>
      <c r="BR17" s="151">
        <f t="shared" si="25"/>
        <v>4</v>
      </c>
      <c r="BS17" s="266"/>
      <c r="BT17" s="102"/>
      <c r="BU17" s="102">
        <f t="shared" si="26"/>
        <v>0</v>
      </c>
      <c r="BV17" s="102"/>
      <c r="BW17" s="102"/>
      <c r="BX17" s="102"/>
      <c r="BY17" s="102">
        <f t="shared" si="27"/>
        <v>0</v>
      </c>
      <c r="BZ17" s="102"/>
      <c r="CA17" s="102"/>
      <c r="CB17" s="102"/>
      <c r="CC17" s="105">
        <f t="shared" si="28"/>
        <v>0</v>
      </c>
      <c r="CD17" s="57"/>
    </row>
    <row r="18" ht="90" customHeight="1" spans="1:82">
      <c r="A18" s="13">
        <v>16</v>
      </c>
      <c r="B18" s="34" t="s">
        <v>19</v>
      </c>
      <c r="C18" s="24">
        <v>8</v>
      </c>
      <c r="D18" s="24">
        <v>30</v>
      </c>
      <c r="E18" s="483">
        <f t="shared" si="0"/>
        <v>154</v>
      </c>
      <c r="F18" s="18">
        <f t="shared" si="1"/>
        <v>173</v>
      </c>
      <c r="G18" s="173">
        <f t="shared" si="2"/>
        <v>-19</v>
      </c>
      <c r="H18" s="173">
        <f t="shared" si="3"/>
        <v>19</v>
      </c>
      <c r="I18" s="318">
        <f t="shared" si="29"/>
        <v>173</v>
      </c>
      <c r="J18" s="488">
        <f t="shared" si="30"/>
        <v>0</v>
      </c>
      <c r="K18" s="185">
        <v>78</v>
      </c>
      <c r="L18" s="375">
        <v>7</v>
      </c>
      <c r="M18" s="102">
        <f t="shared" si="33"/>
        <v>71</v>
      </c>
      <c r="N18" s="275">
        <v>0</v>
      </c>
      <c r="O18" s="151">
        <f t="shared" si="32"/>
        <v>78</v>
      </c>
      <c r="P18" s="185">
        <v>0</v>
      </c>
      <c r="Q18" s="375">
        <v>13</v>
      </c>
      <c r="R18" s="102">
        <f t="shared" si="4"/>
        <v>-13</v>
      </c>
      <c r="S18" s="275">
        <v>0</v>
      </c>
      <c r="T18" s="151">
        <f t="shared" si="5"/>
        <v>0</v>
      </c>
      <c r="U18" s="185">
        <v>0</v>
      </c>
      <c r="V18" s="375">
        <v>7</v>
      </c>
      <c r="W18" s="102">
        <f t="shared" si="6"/>
        <v>-7</v>
      </c>
      <c r="X18" s="275">
        <v>0</v>
      </c>
      <c r="Y18" s="151">
        <f t="shared" si="7"/>
        <v>0</v>
      </c>
      <c r="Z18" s="185">
        <v>0</v>
      </c>
      <c r="AA18" s="375">
        <v>25</v>
      </c>
      <c r="AB18" s="102">
        <f t="shared" si="8"/>
        <v>-25</v>
      </c>
      <c r="AC18" s="150">
        <v>19</v>
      </c>
      <c r="AD18" s="151">
        <f t="shared" si="9"/>
        <v>19</v>
      </c>
      <c r="AE18" s="185">
        <v>0</v>
      </c>
      <c r="AF18" s="375">
        <v>4</v>
      </c>
      <c r="AG18" s="102">
        <f t="shared" si="10"/>
        <v>-4</v>
      </c>
      <c r="AH18" s="275">
        <v>0</v>
      </c>
      <c r="AI18" s="151">
        <f t="shared" si="11"/>
        <v>0</v>
      </c>
      <c r="AJ18" s="185">
        <v>26</v>
      </c>
      <c r="AK18" s="375">
        <v>57</v>
      </c>
      <c r="AL18" s="102">
        <f t="shared" si="12"/>
        <v>-31</v>
      </c>
      <c r="AM18" s="275">
        <v>0</v>
      </c>
      <c r="AN18" s="151">
        <f t="shared" si="13"/>
        <v>26</v>
      </c>
      <c r="AO18" s="185">
        <v>0</v>
      </c>
      <c r="AP18" s="375">
        <v>12</v>
      </c>
      <c r="AQ18" s="102">
        <f t="shared" si="14"/>
        <v>-12</v>
      </c>
      <c r="AR18" s="275">
        <v>0</v>
      </c>
      <c r="AS18" s="151">
        <f t="shared" si="15"/>
        <v>0</v>
      </c>
      <c r="AT18" s="185">
        <v>0</v>
      </c>
      <c r="AU18" s="375">
        <v>12</v>
      </c>
      <c r="AV18" s="102">
        <f t="shared" si="16"/>
        <v>-12</v>
      </c>
      <c r="AW18" s="275">
        <v>0</v>
      </c>
      <c r="AX18" s="151">
        <f t="shared" si="17"/>
        <v>0</v>
      </c>
      <c r="AY18" s="185">
        <v>0</v>
      </c>
      <c r="AZ18" s="375">
        <v>9</v>
      </c>
      <c r="BA18" s="102">
        <f t="shared" si="18"/>
        <v>-9</v>
      </c>
      <c r="BB18" s="275">
        <v>0</v>
      </c>
      <c r="BC18" s="151">
        <f t="shared" si="19"/>
        <v>0</v>
      </c>
      <c r="BD18" s="185">
        <v>50</v>
      </c>
      <c r="BE18" s="375">
        <v>17</v>
      </c>
      <c r="BF18" s="102">
        <f t="shared" si="20"/>
        <v>33</v>
      </c>
      <c r="BG18" s="275">
        <v>0</v>
      </c>
      <c r="BH18" s="151">
        <f t="shared" si="21"/>
        <v>50</v>
      </c>
      <c r="BI18" s="499">
        <v>0</v>
      </c>
      <c r="BJ18" s="500">
        <v>3</v>
      </c>
      <c r="BK18" s="102">
        <f t="shared" si="22"/>
        <v>-3</v>
      </c>
      <c r="BL18" s="275">
        <v>0</v>
      </c>
      <c r="BM18" s="151">
        <f t="shared" si="23"/>
        <v>0</v>
      </c>
      <c r="BN18" s="499">
        <v>0</v>
      </c>
      <c r="BO18" s="500">
        <v>7</v>
      </c>
      <c r="BP18" s="102">
        <f t="shared" si="24"/>
        <v>-7</v>
      </c>
      <c r="BQ18" s="275">
        <v>0</v>
      </c>
      <c r="BR18" s="151">
        <f t="shared" si="25"/>
        <v>0</v>
      </c>
      <c r="BS18" s="269"/>
      <c r="BT18" s="103"/>
      <c r="BU18" s="102">
        <f t="shared" si="26"/>
        <v>0</v>
      </c>
      <c r="BV18" s="102"/>
      <c r="BW18" s="103"/>
      <c r="BX18" s="103"/>
      <c r="BY18" s="102">
        <f t="shared" si="27"/>
        <v>0</v>
      </c>
      <c r="BZ18" s="102"/>
      <c r="CA18" s="103"/>
      <c r="CB18" s="103"/>
      <c r="CC18" s="106">
        <f t="shared" si="28"/>
        <v>0</v>
      </c>
      <c r="CD18" s="57"/>
    </row>
    <row r="19" customHeight="1" spans="1:82">
      <c r="A19" s="116">
        <v>17</v>
      </c>
      <c r="B19" s="34" t="s">
        <v>20</v>
      </c>
      <c r="C19" s="24">
        <v>8</v>
      </c>
      <c r="D19" s="24">
        <v>30</v>
      </c>
      <c r="E19" s="483">
        <f t="shared" si="0"/>
        <v>26</v>
      </c>
      <c r="F19" s="18">
        <f t="shared" si="1"/>
        <v>382</v>
      </c>
      <c r="G19" s="173">
        <f t="shared" si="2"/>
        <v>-356</v>
      </c>
      <c r="H19" s="173">
        <f t="shared" si="3"/>
        <v>356</v>
      </c>
      <c r="I19" s="318">
        <f t="shared" si="29"/>
        <v>363</v>
      </c>
      <c r="J19" s="488">
        <f t="shared" si="30"/>
        <v>0</v>
      </c>
      <c r="K19" s="185">
        <v>0</v>
      </c>
      <c r="L19" s="375">
        <v>14</v>
      </c>
      <c r="M19" s="102">
        <f t="shared" si="33"/>
        <v>-14</v>
      </c>
      <c r="N19" s="275">
        <v>0</v>
      </c>
      <c r="O19" s="151">
        <f t="shared" si="32"/>
        <v>0</v>
      </c>
      <c r="P19" s="185">
        <v>0</v>
      </c>
      <c r="Q19" s="375">
        <v>18</v>
      </c>
      <c r="R19" s="102">
        <f t="shared" si="4"/>
        <v>-18</v>
      </c>
      <c r="S19" s="275">
        <v>0</v>
      </c>
      <c r="T19" s="151">
        <f t="shared" si="5"/>
        <v>0</v>
      </c>
      <c r="U19" s="185">
        <v>0</v>
      </c>
      <c r="V19" s="375">
        <v>23</v>
      </c>
      <c r="W19" s="102">
        <f t="shared" si="6"/>
        <v>-23</v>
      </c>
      <c r="X19" s="150">
        <v>15</v>
      </c>
      <c r="Y19" s="151">
        <f t="shared" si="7"/>
        <v>15</v>
      </c>
      <c r="Z19" s="185">
        <v>8</v>
      </c>
      <c r="AA19" s="375">
        <v>18</v>
      </c>
      <c r="AB19" s="102">
        <f t="shared" si="8"/>
        <v>-10</v>
      </c>
      <c r="AC19" s="275">
        <v>10</v>
      </c>
      <c r="AD19" s="151">
        <f t="shared" si="9"/>
        <v>18</v>
      </c>
      <c r="AE19" s="185">
        <v>0</v>
      </c>
      <c r="AF19" s="375">
        <v>5</v>
      </c>
      <c r="AG19" s="102">
        <f t="shared" si="10"/>
        <v>-5</v>
      </c>
      <c r="AH19" s="275">
        <v>45</v>
      </c>
      <c r="AI19" s="151">
        <f t="shared" si="11"/>
        <v>45</v>
      </c>
      <c r="AJ19" s="185">
        <v>8</v>
      </c>
      <c r="AK19" s="375">
        <v>75</v>
      </c>
      <c r="AL19" s="102">
        <f t="shared" si="12"/>
        <v>-67</v>
      </c>
      <c r="AM19" s="150">
        <v>67</v>
      </c>
      <c r="AN19" s="151">
        <f t="shared" si="13"/>
        <v>75</v>
      </c>
      <c r="AO19" s="195">
        <v>0</v>
      </c>
      <c r="AP19" s="375">
        <v>44</v>
      </c>
      <c r="AQ19" s="102">
        <f t="shared" si="14"/>
        <v>-44</v>
      </c>
      <c r="AR19" s="150">
        <v>44</v>
      </c>
      <c r="AS19" s="151">
        <f t="shared" si="15"/>
        <v>44</v>
      </c>
      <c r="AT19" s="185">
        <v>0</v>
      </c>
      <c r="AU19" s="375">
        <v>106</v>
      </c>
      <c r="AV19" s="102">
        <f t="shared" si="16"/>
        <v>-106</v>
      </c>
      <c r="AW19" s="275">
        <v>106</v>
      </c>
      <c r="AX19" s="151">
        <f t="shared" si="17"/>
        <v>106</v>
      </c>
      <c r="AY19" s="185">
        <v>10</v>
      </c>
      <c r="AZ19" s="375">
        <v>19</v>
      </c>
      <c r="BA19" s="102">
        <f t="shared" si="18"/>
        <v>-9</v>
      </c>
      <c r="BB19" s="150">
        <v>9</v>
      </c>
      <c r="BC19" s="151">
        <f t="shared" si="19"/>
        <v>19</v>
      </c>
      <c r="BD19" s="185">
        <v>0</v>
      </c>
      <c r="BE19" s="375">
        <v>28</v>
      </c>
      <c r="BF19" s="102">
        <f t="shared" si="20"/>
        <v>-28</v>
      </c>
      <c r="BG19" s="150">
        <v>28</v>
      </c>
      <c r="BH19" s="151">
        <f t="shared" si="21"/>
        <v>28</v>
      </c>
      <c r="BI19" s="499">
        <v>0</v>
      </c>
      <c r="BJ19" s="500">
        <v>22</v>
      </c>
      <c r="BK19" s="102">
        <f t="shared" si="22"/>
        <v>-22</v>
      </c>
      <c r="BL19" s="275">
        <v>22</v>
      </c>
      <c r="BM19" s="151">
        <f t="shared" si="23"/>
        <v>22</v>
      </c>
      <c r="BN19" s="499">
        <v>0</v>
      </c>
      <c r="BO19" s="500">
        <v>10</v>
      </c>
      <c r="BP19" s="102">
        <f t="shared" si="24"/>
        <v>-10</v>
      </c>
      <c r="BQ19" s="150">
        <v>10</v>
      </c>
      <c r="BR19" s="151">
        <f t="shared" si="25"/>
        <v>10</v>
      </c>
      <c r="BS19" s="269"/>
      <c r="BT19" s="103"/>
      <c r="BU19" s="102">
        <f t="shared" si="26"/>
        <v>0</v>
      </c>
      <c r="BV19" s="102"/>
      <c r="BW19" s="103"/>
      <c r="BX19" s="103"/>
      <c r="BY19" s="102">
        <f t="shared" si="27"/>
        <v>0</v>
      </c>
      <c r="BZ19" s="102"/>
      <c r="CA19" s="103"/>
      <c r="CB19" s="103"/>
      <c r="CC19" s="105">
        <f t="shared" si="28"/>
        <v>0</v>
      </c>
      <c r="CD19" s="57"/>
    </row>
    <row r="20" customHeight="1" spans="1:82">
      <c r="A20" s="13">
        <v>18</v>
      </c>
      <c r="B20" s="34" t="s">
        <v>21</v>
      </c>
      <c r="C20" s="24">
        <v>8</v>
      </c>
      <c r="D20" s="24">
        <v>20</v>
      </c>
      <c r="E20" s="483">
        <f t="shared" si="0"/>
        <v>25</v>
      </c>
      <c r="F20" s="18">
        <f t="shared" si="1"/>
        <v>75</v>
      </c>
      <c r="G20" s="173">
        <f t="shared" si="2"/>
        <v>-50</v>
      </c>
      <c r="H20" s="173">
        <f t="shared" si="3"/>
        <v>50</v>
      </c>
      <c r="I20" s="318">
        <f t="shared" si="29"/>
        <v>71</v>
      </c>
      <c r="J20" s="488">
        <f t="shared" si="30"/>
        <v>0</v>
      </c>
      <c r="K20" s="31">
        <v>0</v>
      </c>
      <c r="L20" s="463">
        <v>2</v>
      </c>
      <c r="M20" s="102">
        <f t="shared" si="33"/>
        <v>-2</v>
      </c>
      <c r="N20" s="275">
        <v>0</v>
      </c>
      <c r="O20" s="151">
        <f t="shared" si="32"/>
        <v>0</v>
      </c>
      <c r="P20" s="31">
        <v>15</v>
      </c>
      <c r="Q20" s="39">
        <v>3</v>
      </c>
      <c r="R20" s="102">
        <f t="shared" si="4"/>
        <v>12</v>
      </c>
      <c r="S20" s="275">
        <v>0</v>
      </c>
      <c r="T20" s="151">
        <f t="shared" si="5"/>
        <v>15</v>
      </c>
      <c r="U20" s="31">
        <v>0</v>
      </c>
      <c r="V20" s="39">
        <v>3</v>
      </c>
      <c r="W20" s="102">
        <f t="shared" si="6"/>
        <v>-3</v>
      </c>
      <c r="X20" s="275">
        <v>0</v>
      </c>
      <c r="Y20" s="151">
        <f t="shared" si="7"/>
        <v>0</v>
      </c>
      <c r="Z20" s="31">
        <v>0</v>
      </c>
      <c r="AA20" s="39">
        <v>13</v>
      </c>
      <c r="AB20" s="102">
        <f t="shared" si="8"/>
        <v>-13</v>
      </c>
      <c r="AC20" s="275">
        <v>0</v>
      </c>
      <c r="AD20" s="151">
        <f t="shared" si="9"/>
        <v>0</v>
      </c>
      <c r="AE20" s="31">
        <v>0</v>
      </c>
      <c r="AF20" s="39">
        <v>2</v>
      </c>
      <c r="AG20" s="102">
        <f t="shared" si="10"/>
        <v>-2</v>
      </c>
      <c r="AH20" s="275">
        <v>0</v>
      </c>
      <c r="AI20" s="151">
        <f t="shared" si="11"/>
        <v>0</v>
      </c>
      <c r="AJ20" s="31">
        <v>10</v>
      </c>
      <c r="AK20" s="39">
        <v>27</v>
      </c>
      <c r="AL20" s="102">
        <f t="shared" si="12"/>
        <v>-17</v>
      </c>
      <c r="AM20" s="150">
        <v>17</v>
      </c>
      <c r="AN20" s="151">
        <f t="shared" si="13"/>
        <v>27</v>
      </c>
      <c r="AO20" s="31">
        <v>0</v>
      </c>
      <c r="AP20" s="39">
        <v>6</v>
      </c>
      <c r="AQ20" s="102">
        <f t="shared" si="14"/>
        <v>-6</v>
      </c>
      <c r="AR20" s="150">
        <v>6</v>
      </c>
      <c r="AS20" s="151">
        <f t="shared" si="15"/>
        <v>6</v>
      </c>
      <c r="AT20" s="31">
        <v>0</v>
      </c>
      <c r="AU20" s="39">
        <v>5</v>
      </c>
      <c r="AV20" s="102">
        <f t="shared" si="16"/>
        <v>-5</v>
      </c>
      <c r="AW20" s="275">
        <v>0</v>
      </c>
      <c r="AX20" s="151">
        <f t="shared" si="17"/>
        <v>0</v>
      </c>
      <c r="AY20" s="31">
        <v>0</v>
      </c>
      <c r="AZ20" s="39">
        <v>4</v>
      </c>
      <c r="BA20" s="102">
        <f t="shared" si="18"/>
        <v>-4</v>
      </c>
      <c r="BB20" s="150">
        <v>4</v>
      </c>
      <c r="BC20" s="151">
        <f t="shared" si="19"/>
        <v>4</v>
      </c>
      <c r="BD20" s="31">
        <v>0</v>
      </c>
      <c r="BE20" s="39">
        <v>6</v>
      </c>
      <c r="BF20" s="102">
        <f t="shared" si="20"/>
        <v>-6</v>
      </c>
      <c r="BG20" s="150">
        <v>6</v>
      </c>
      <c r="BH20" s="151">
        <f t="shared" si="21"/>
        <v>6</v>
      </c>
      <c r="BI20" s="31">
        <v>0</v>
      </c>
      <c r="BJ20" s="39">
        <v>2</v>
      </c>
      <c r="BK20" s="102">
        <f t="shared" si="22"/>
        <v>-2</v>
      </c>
      <c r="BL20" s="275">
        <v>15</v>
      </c>
      <c r="BM20" s="151">
        <f t="shared" si="23"/>
        <v>15</v>
      </c>
      <c r="BN20" s="31">
        <v>0</v>
      </c>
      <c r="BO20" s="39">
        <v>2</v>
      </c>
      <c r="BP20" s="102">
        <f t="shared" si="24"/>
        <v>-2</v>
      </c>
      <c r="BQ20" s="150">
        <v>2</v>
      </c>
      <c r="BR20" s="151">
        <f t="shared" si="25"/>
        <v>2</v>
      </c>
      <c r="BS20" s="272"/>
      <c r="BT20" s="138"/>
      <c r="BU20" s="102">
        <f t="shared" si="26"/>
        <v>0</v>
      </c>
      <c r="BV20" s="102"/>
      <c r="BW20" s="138"/>
      <c r="BX20" s="138"/>
      <c r="BY20" s="102">
        <f t="shared" si="27"/>
        <v>0</v>
      </c>
      <c r="BZ20" s="102"/>
      <c r="CA20" s="138"/>
      <c r="CB20" s="138"/>
      <c r="CC20" s="105">
        <f t="shared" si="28"/>
        <v>0</v>
      </c>
      <c r="CD20" s="57"/>
    </row>
    <row r="21" customHeight="1" spans="1:82">
      <c r="A21" s="116">
        <v>19</v>
      </c>
      <c r="B21" s="34" t="s">
        <v>22</v>
      </c>
      <c r="C21" s="29">
        <v>8</v>
      </c>
      <c r="D21" s="29">
        <v>30</v>
      </c>
      <c r="E21" s="483">
        <f t="shared" si="0"/>
        <v>0</v>
      </c>
      <c r="F21" s="18">
        <f t="shared" si="1"/>
        <v>41</v>
      </c>
      <c r="G21" s="173">
        <f t="shared" si="2"/>
        <v>-41</v>
      </c>
      <c r="H21" s="173">
        <f t="shared" si="3"/>
        <v>41</v>
      </c>
      <c r="I21" s="318">
        <f t="shared" si="29"/>
        <v>37</v>
      </c>
      <c r="J21" s="488">
        <f t="shared" si="30"/>
        <v>0</v>
      </c>
      <c r="K21" s="31">
        <v>0</v>
      </c>
      <c r="L21" s="39">
        <v>1</v>
      </c>
      <c r="M21" s="57">
        <f t="shared" si="33"/>
        <v>-1</v>
      </c>
      <c r="N21" s="125">
        <v>1</v>
      </c>
      <c r="O21" s="126">
        <f t="shared" si="32"/>
        <v>1</v>
      </c>
      <c r="P21" s="31">
        <v>0</v>
      </c>
      <c r="Q21" s="39">
        <v>1</v>
      </c>
      <c r="R21" s="57">
        <f t="shared" si="4"/>
        <v>-1</v>
      </c>
      <c r="S21" s="125">
        <v>1</v>
      </c>
      <c r="T21" s="126">
        <f t="shared" si="5"/>
        <v>1</v>
      </c>
      <c r="U21" s="31">
        <v>0</v>
      </c>
      <c r="V21" s="39">
        <v>2</v>
      </c>
      <c r="W21" s="57">
        <f t="shared" si="6"/>
        <v>-2</v>
      </c>
      <c r="X21" s="125">
        <v>2</v>
      </c>
      <c r="Y21" s="126">
        <f t="shared" si="7"/>
        <v>2</v>
      </c>
      <c r="Z21" s="31">
        <v>0</v>
      </c>
      <c r="AA21" s="39">
        <v>5</v>
      </c>
      <c r="AB21" s="57">
        <f t="shared" si="8"/>
        <v>-5</v>
      </c>
      <c r="AC21" s="125">
        <v>5</v>
      </c>
      <c r="AD21" s="126">
        <f t="shared" si="9"/>
        <v>5</v>
      </c>
      <c r="AE21" s="31">
        <v>0</v>
      </c>
      <c r="AF21" s="39">
        <v>1</v>
      </c>
      <c r="AG21" s="57">
        <f t="shared" si="10"/>
        <v>-1</v>
      </c>
      <c r="AH21" s="125">
        <v>1</v>
      </c>
      <c r="AI21" s="126">
        <f t="shared" si="11"/>
        <v>1</v>
      </c>
      <c r="AJ21" s="31">
        <v>0</v>
      </c>
      <c r="AK21" s="39">
        <v>7</v>
      </c>
      <c r="AL21" s="57">
        <f t="shared" si="12"/>
        <v>-7</v>
      </c>
      <c r="AM21" s="125">
        <v>7</v>
      </c>
      <c r="AN21" s="126">
        <f t="shared" si="13"/>
        <v>7</v>
      </c>
      <c r="AO21" s="31">
        <v>0</v>
      </c>
      <c r="AP21" s="39">
        <v>4</v>
      </c>
      <c r="AQ21" s="57">
        <f t="shared" si="14"/>
        <v>-4</v>
      </c>
      <c r="AR21" s="125">
        <v>4</v>
      </c>
      <c r="AS21" s="126">
        <f t="shared" si="15"/>
        <v>4</v>
      </c>
      <c r="AT21" s="31">
        <v>0</v>
      </c>
      <c r="AU21" s="39">
        <v>8</v>
      </c>
      <c r="AV21" s="57">
        <f t="shared" si="16"/>
        <v>-8</v>
      </c>
      <c r="AW21" s="125">
        <v>8</v>
      </c>
      <c r="AX21" s="126">
        <f t="shared" si="17"/>
        <v>8</v>
      </c>
      <c r="AY21" s="31">
        <v>0</v>
      </c>
      <c r="AZ21" s="39">
        <v>4</v>
      </c>
      <c r="BA21" s="57">
        <f t="shared" si="18"/>
        <v>-4</v>
      </c>
      <c r="BB21" s="125">
        <v>4</v>
      </c>
      <c r="BC21" s="126">
        <f t="shared" si="19"/>
        <v>4</v>
      </c>
      <c r="BD21" s="31">
        <v>0</v>
      </c>
      <c r="BE21" s="39">
        <v>4</v>
      </c>
      <c r="BF21" s="57">
        <f t="shared" si="20"/>
        <v>-4</v>
      </c>
      <c r="BG21" s="125">
        <v>4</v>
      </c>
      <c r="BH21" s="126">
        <f t="shared" si="21"/>
        <v>4</v>
      </c>
      <c r="BI21" s="31">
        <v>0</v>
      </c>
      <c r="BJ21" s="39">
        <v>2</v>
      </c>
      <c r="BK21" s="57">
        <f t="shared" si="22"/>
        <v>-2</v>
      </c>
      <c r="BL21" s="125">
        <v>2</v>
      </c>
      <c r="BM21" s="126">
        <f t="shared" si="23"/>
        <v>2</v>
      </c>
      <c r="BN21" s="31">
        <v>0</v>
      </c>
      <c r="BO21" s="39">
        <v>2</v>
      </c>
      <c r="BP21" s="57">
        <f t="shared" si="24"/>
        <v>-2</v>
      </c>
      <c r="BQ21" s="125">
        <v>2</v>
      </c>
      <c r="BR21" s="126">
        <f t="shared" si="25"/>
        <v>2</v>
      </c>
      <c r="BS21" s="272"/>
      <c r="BT21" s="138"/>
      <c r="BU21" s="57">
        <f t="shared" si="26"/>
        <v>0</v>
      </c>
      <c r="BV21" s="57"/>
      <c r="BW21" s="138"/>
      <c r="BX21" s="138"/>
      <c r="BY21" s="57">
        <f t="shared" si="27"/>
        <v>0</v>
      </c>
      <c r="BZ21" s="57"/>
      <c r="CA21" s="138"/>
      <c r="CB21" s="138"/>
      <c r="CC21" s="106">
        <f t="shared" si="28"/>
        <v>0</v>
      </c>
      <c r="CD21" s="57"/>
    </row>
    <row r="22" ht="62.4" customHeight="1" spans="1:82">
      <c r="A22" s="13">
        <v>20</v>
      </c>
      <c r="B22" s="38" t="s">
        <v>23</v>
      </c>
      <c r="C22" s="119">
        <v>15</v>
      </c>
      <c r="D22" s="120">
        <v>120</v>
      </c>
      <c r="E22" s="483">
        <f t="shared" si="0"/>
        <v>258</v>
      </c>
      <c r="F22" s="18">
        <f t="shared" si="1"/>
        <v>348</v>
      </c>
      <c r="G22" s="173">
        <f t="shared" si="2"/>
        <v>-90</v>
      </c>
      <c r="H22" s="173">
        <f t="shared" si="3"/>
        <v>90</v>
      </c>
      <c r="I22" s="318">
        <f t="shared" si="29"/>
        <v>348</v>
      </c>
      <c r="J22" s="488">
        <f t="shared" si="30"/>
        <v>0</v>
      </c>
      <c r="K22" s="490">
        <v>0</v>
      </c>
      <c r="L22" s="491">
        <v>7</v>
      </c>
      <c r="M22" s="57">
        <f t="shared" si="33"/>
        <v>-7</v>
      </c>
      <c r="N22" s="128">
        <v>0</v>
      </c>
      <c r="O22" s="126">
        <f t="shared" si="32"/>
        <v>0</v>
      </c>
      <c r="P22" s="489">
        <v>0</v>
      </c>
      <c r="Q22" s="119">
        <v>15</v>
      </c>
      <c r="R22" s="57">
        <f t="shared" si="4"/>
        <v>-15</v>
      </c>
      <c r="S22" s="128">
        <v>0</v>
      </c>
      <c r="T22" s="126">
        <f t="shared" si="5"/>
        <v>0</v>
      </c>
      <c r="U22" s="489">
        <v>0</v>
      </c>
      <c r="V22" s="119">
        <v>20</v>
      </c>
      <c r="W22" s="57">
        <f t="shared" si="6"/>
        <v>-20</v>
      </c>
      <c r="X22" s="128">
        <v>20</v>
      </c>
      <c r="Y22" s="126">
        <f t="shared" si="7"/>
        <v>20</v>
      </c>
      <c r="Z22" s="489">
        <v>40</v>
      </c>
      <c r="AA22" s="119">
        <v>40</v>
      </c>
      <c r="AB22" s="57">
        <f t="shared" si="8"/>
        <v>0</v>
      </c>
      <c r="AC22" s="128">
        <v>0</v>
      </c>
      <c r="AD22" s="126">
        <f t="shared" si="9"/>
        <v>40</v>
      </c>
      <c r="AE22" s="489">
        <v>0</v>
      </c>
      <c r="AF22" s="119">
        <v>10</v>
      </c>
      <c r="AG22" s="57">
        <f t="shared" si="10"/>
        <v>-10</v>
      </c>
      <c r="AH22" s="128">
        <v>15</v>
      </c>
      <c r="AI22" s="126">
        <f t="shared" si="11"/>
        <v>15</v>
      </c>
      <c r="AJ22" s="489">
        <v>218</v>
      </c>
      <c r="AK22" s="119">
        <v>123</v>
      </c>
      <c r="AL22" s="57">
        <f t="shared" si="12"/>
        <v>95</v>
      </c>
      <c r="AM22" s="128">
        <v>0</v>
      </c>
      <c r="AN22" s="126">
        <f t="shared" si="13"/>
        <v>218</v>
      </c>
      <c r="AO22" s="489">
        <v>0</v>
      </c>
      <c r="AP22" s="119">
        <v>30</v>
      </c>
      <c r="AQ22" s="57">
        <f t="shared" si="14"/>
        <v>-30</v>
      </c>
      <c r="AR22" s="128">
        <v>0</v>
      </c>
      <c r="AS22" s="126">
        <f t="shared" si="15"/>
        <v>0</v>
      </c>
      <c r="AT22" s="489">
        <v>0</v>
      </c>
      <c r="AU22" s="119">
        <v>49</v>
      </c>
      <c r="AV22" s="57">
        <f t="shared" si="16"/>
        <v>-49</v>
      </c>
      <c r="AW22" s="125">
        <v>40</v>
      </c>
      <c r="AX22" s="126">
        <f t="shared" si="17"/>
        <v>40</v>
      </c>
      <c r="AY22" s="489">
        <v>0</v>
      </c>
      <c r="AZ22" s="119">
        <v>14</v>
      </c>
      <c r="BA22" s="57">
        <f t="shared" si="18"/>
        <v>-14</v>
      </c>
      <c r="BB22" s="128">
        <v>0</v>
      </c>
      <c r="BC22" s="126">
        <f t="shared" si="19"/>
        <v>0</v>
      </c>
      <c r="BD22" s="489">
        <v>0</v>
      </c>
      <c r="BE22" s="119">
        <v>25</v>
      </c>
      <c r="BF22" s="57">
        <f t="shared" si="20"/>
        <v>-25</v>
      </c>
      <c r="BG22" s="128">
        <v>0</v>
      </c>
      <c r="BH22" s="126">
        <f t="shared" si="21"/>
        <v>0</v>
      </c>
      <c r="BI22" s="489">
        <v>0</v>
      </c>
      <c r="BJ22" s="119">
        <v>8</v>
      </c>
      <c r="BK22" s="57">
        <f t="shared" si="22"/>
        <v>-8</v>
      </c>
      <c r="BL22" s="128">
        <v>15</v>
      </c>
      <c r="BM22" s="126">
        <f t="shared" si="23"/>
        <v>15</v>
      </c>
      <c r="BN22" s="489">
        <v>0</v>
      </c>
      <c r="BO22" s="119">
        <v>7</v>
      </c>
      <c r="BP22" s="57">
        <f t="shared" si="24"/>
        <v>-7</v>
      </c>
      <c r="BQ22" s="128">
        <v>0</v>
      </c>
      <c r="BR22" s="126">
        <f t="shared" si="25"/>
        <v>0</v>
      </c>
      <c r="BS22" s="273"/>
      <c r="BT22" s="140"/>
      <c r="BU22" s="57">
        <f t="shared" si="26"/>
        <v>0</v>
      </c>
      <c r="BV22" s="57"/>
      <c r="BW22" s="140"/>
      <c r="BX22" s="140"/>
      <c r="BY22" s="57">
        <f t="shared" si="27"/>
        <v>0</v>
      </c>
      <c r="BZ22" s="57"/>
      <c r="CA22" s="140"/>
      <c r="CB22" s="140"/>
      <c r="CC22" s="106">
        <f t="shared" si="28"/>
        <v>0</v>
      </c>
      <c r="CD22" s="57"/>
    </row>
    <row r="23" ht="120" customHeight="1" spans="1:82">
      <c r="A23" s="116">
        <v>21</v>
      </c>
      <c r="B23" s="34" t="s">
        <v>24</v>
      </c>
      <c r="C23" s="39">
        <v>6</v>
      </c>
      <c r="D23" s="121">
        <v>9</v>
      </c>
      <c r="E23" s="483">
        <f t="shared" si="0"/>
        <v>0</v>
      </c>
      <c r="F23" s="18">
        <f t="shared" si="1"/>
        <v>17</v>
      </c>
      <c r="G23" s="173">
        <f t="shared" si="2"/>
        <v>-17</v>
      </c>
      <c r="H23" s="173">
        <f t="shared" si="3"/>
        <v>17</v>
      </c>
      <c r="I23" s="318">
        <f t="shared" si="29"/>
        <v>16</v>
      </c>
      <c r="J23" s="488">
        <f t="shared" si="30"/>
        <v>0</v>
      </c>
      <c r="K23" s="31">
        <v>0</v>
      </c>
      <c r="L23" s="39">
        <v>1</v>
      </c>
      <c r="M23" s="57">
        <f t="shared" si="33"/>
        <v>-1</v>
      </c>
      <c r="N23" s="125">
        <v>1</v>
      </c>
      <c r="O23" s="126">
        <f t="shared" si="32"/>
        <v>1</v>
      </c>
      <c r="P23" s="31">
        <v>0</v>
      </c>
      <c r="Q23" s="39">
        <v>1</v>
      </c>
      <c r="R23" s="57">
        <f t="shared" si="4"/>
        <v>-1</v>
      </c>
      <c r="S23" s="125">
        <v>1</v>
      </c>
      <c r="T23" s="126">
        <f t="shared" si="5"/>
        <v>1</v>
      </c>
      <c r="U23" s="31">
        <v>0</v>
      </c>
      <c r="V23" s="39">
        <v>1</v>
      </c>
      <c r="W23" s="57">
        <f t="shared" si="6"/>
        <v>-1</v>
      </c>
      <c r="X23" s="125">
        <v>1</v>
      </c>
      <c r="Y23" s="126">
        <f t="shared" si="7"/>
        <v>1</v>
      </c>
      <c r="Z23" s="31">
        <v>0</v>
      </c>
      <c r="AA23" s="39">
        <v>2</v>
      </c>
      <c r="AB23" s="57">
        <f t="shared" si="8"/>
        <v>-2</v>
      </c>
      <c r="AC23" s="125">
        <v>2</v>
      </c>
      <c r="AD23" s="126">
        <f t="shared" si="9"/>
        <v>2</v>
      </c>
      <c r="AE23" s="31">
        <v>0</v>
      </c>
      <c r="AF23" s="39">
        <v>1</v>
      </c>
      <c r="AG23" s="57">
        <f t="shared" si="10"/>
        <v>-1</v>
      </c>
      <c r="AH23" s="125">
        <v>1</v>
      </c>
      <c r="AI23" s="126">
        <f t="shared" si="11"/>
        <v>1</v>
      </c>
      <c r="AJ23" s="31">
        <v>0</v>
      </c>
      <c r="AK23" s="39">
        <v>4</v>
      </c>
      <c r="AL23" s="57">
        <f t="shared" si="12"/>
        <v>-4</v>
      </c>
      <c r="AM23" s="125">
        <v>4</v>
      </c>
      <c r="AN23" s="126">
        <f t="shared" si="13"/>
        <v>4</v>
      </c>
      <c r="AO23" s="31">
        <v>0</v>
      </c>
      <c r="AP23" s="39">
        <v>1</v>
      </c>
      <c r="AQ23" s="57">
        <f t="shared" si="14"/>
        <v>-1</v>
      </c>
      <c r="AR23" s="125">
        <v>1</v>
      </c>
      <c r="AS23" s="126">
        <f t="shared" si="15"/>
        <v>1</v>
      </c>
      <c r="AT23" s="31">
        <v>0</v>
      </c>
      <c r="AU23" s="39">
        <v>1</v>
      </c>
      <c r="AV23" s="57">
        <f t="shared" si="16"/>
        <v>-1</v>
      </c>
      <c r="AW23" s="125">
        <v>1</v>
      </c>
      <c r="AX23" s="126">
        <f t="shared" si="17"/>
        <v>1</v>
      </c>
      <c r="AY23" s="31">
        <v>0</v>
      </c>
      <c r="AZ23" s="39">
        <v>1</v>
      </c>
      <c r="BA23" s="57">
        <f t="shared" si="18"/>
        <v>-1</v>
      </c>
      <c r="BB23" s="125">
        <v>1</v>
      </c>
      <c r="BC23" s="126">
        <f t="shared" si="19"/>
        <v>1</v>
      </c>
      <c r="BD23" s="31">
        <v>0</v>
      </c>
      <c r="BE23" s="39">
        <v>2</v>
      </c>
      <c r="BF23" s="57">
        <f t="shared" si="20"/>
        <v>-2</v>
      </c>
      <c r="BG23" s="125">
        <v>2</v>
      </c>
      <c r="BH23" s="126">
        <f t="shared" si="21"/>
        <v>2</v>
      </c>
      <c r="BI23" s="31">
        <v>0</v>
      </c>
      <c r="BJ23" s="39">
        <v>1</v>
      </c>
      <c r="BK23" s="57">
        <f t="shared" si="22"/>
        <v>-1</v>
      </c>
      <c r="BL23" s="125">
        <v>1</v>
      </c>
      <c r="BM23" s="126">
        <f t="shared" si="23"/>
        <v>1</v>
      </c>
      <c r="BN23" s="31">
        <v>0</v>
      </c>
      <c r="BO23" s="39">
        <v>1</v>
      </c>
      <c r="BP23" s="57">
        <f t="shared" si="24"/>
        <v>-1</v>
      </c>
      <c r="BQ23" s="125">
        <v>1</v>
      </c>
      <c r="BR23" s="126">
        <f t="shared" si="25"/>
        <v>1</v>
      </c>
      <c r="BS23" s="277"/>
      <c r="BT23" s="142"/>
      <c r="BU23" s="57">
        <f t="shared" si="26"/>
        <v>0</v>
      </c>
      <c r="BV23" s="57"/>
      <c r="BW23" s="142"/>
      <c r="BX23" s="142"/>
      <c r="BY23" s="57">
        <f t="shared" si="27"/>
        <v>0</v>
      </c>
      <c r="BZ23" s="57"/>
      <c r="CA23" s="142"/>
      <c r="CB23" s="142"/>
      <c r="CC23" s="106">
        <f t="shared" si="28"/>
        <v>0</v>
      </c>
      <c r="CD23" s="57"/>
    </row>
    <row r="24" ht="120" customHeight="1" spans="1:82">
      <c r="A24" s="13">
        <v>22</v>
      </c>
      <c r="B24" s="34" t="s">
        <v>25</v>
      </c>
      <c r="C24" s="119">
        <v>8</v>
      </c>
      <c r="D24" s="120">
        <v>15</v>
      </c>
      <c r="E24" s="483">
        <f t="shared" si="0"/>
        <v>0</v>
      </c>
      <c r="F24" s="18">
        <f t="shared" si="1"/>
        <v>68</v>
      </c>
      <c r="G24" s="173">
        <f t="shared" si="2"/>
        <v>-68</v>
      </c>
      <c r="H24" s="173">
        <f t="shared" si="3"/>
        <v>68</v>
      </c>
      <c r="I24" s="318">
        <f t="shared" si="29"/>
        <v>64</v>
      </c>
      <c r="J24" s="488">
        <f t="shared" si="30"/>
        <v>0</v>
      </c>
      <c r="K24" s="489">
        <v>0</v>
      </c>
      <c r="L24" s="119">
        <v>3</v>
      </c>
      <c r="M24" s="57">
        <f t="shared" si="33"/>
        <v>-3</v>
      </c>
      <c r="N24" s="125">
        <v>3</v>
      </c>
      <c r="O24" s="126">
        <f t="shared" si="32"/>
        <v>3</v>
      </c>
      <c r="P24" s="489">
        <v>0</v>
      </c>
      <c r="Q24" s="119">
        <v>4</v>
      </c>
      <c r="R24" s="57">
        <f t="shared" si="4"/>
        <v>-4</v>
      </c>
      <c r="S24" s="125">
        <v>4</v>
      </c>
      <c r="T24" s="126">
        <f t="shared" si="5"/>
        <v>4</v>
      </c>
      <c r="U24" s="489">
        <v>0</v>
      </c>
      <c r="V24" s="119">
        <v>3</v>
      </c>
      <c r="W24" s="57">
        <f t="shared" si="6"/>
        <v>-3</v>
      </c>
      <c r="X24" s="125">
        <v>3</v>
      </c>
      <c r="Y24" s="126">
        <f t="shared" si="7"/>
        <v>3</v>
      </c>
      <c r="Z24" s="489">
        <v>0</v>
      </c>
      <c r="AA24" s="119">
        <v>10</v>
      </c>
      <c r="AB24" s="57">
        <f t="shared" si="8"/>
        <v>-10</v>
      </c>
      <c r="AC24" s="125">
        <v>10</v>
      </c>
      <c r="AD24" s="126">
        <f t="shared" si="9"/>
        <v>10</v>
      </c>
      <c r="AE24" s="489">
        <v>0</v>
      </c>
      <c r="AF24" s="119">
        <v>2</v>
      </c>
      <c r="AG24" s="57">
        <f t="shared" si="10"/>
        <v>-2</v>
      </c>
      <c r="AH24" s="125">
        <v>2</v>
      </c>
      <c r="AI24" s="126">
        <f t="shared" si="11"/>
        <v>2</v>
      </c>
      <c r="AJ24" s="489"/>
      <c r="AK24" s="119">
        <v>22</v>
      </c>
      <c r="AL24" s="57">
        <f t="shared" si="12"/>
        <v>-22</v>
      </c>
      <c r="AM24" s="125">
        <v>22</v>
      </c>
      <c r="AN24" s="126">
        <f t="shared" si="13"/>
        <v>22</v>
      </c>
      <c r="AO24" s="489">
        <v>0</v>
      </c>
      <c r="AP24" s="119">
        <v>6</v>
      </c>
      <c r="AQ24" s="57">
        <f t="shared" si="14"/>
        <v>-6</v>
      </c>
      <c r="AR24" s="125">
        <v>6</v>
      </c>
      <c r="AS24" s="126">
        <f t="shared" si="15"/>
        <v>6</v>
      </c>
      <c r="AT24" s="489">
        <v>0</v>
      </c>
      <c r="AU24" s="119">
        <v>5</v>
      </c>
      <c r="AV24" s="57">
        <f t="shared" si="16"/>
        <v>-5</v>
      </c>
      <c r="AW24" s="125">
        <v>5</v>
      </c>
      <c r="AX24" s="126">
        <f t="shared" si="17"/>
        <v>5</v>
      </c>
      <c r="AY24" s="489">
        <v>0</v>
      </c>
      <c r="AZ24" s="119">
        <v>4</v>
      </c>
      <c r="BA24" s="57">
        <f t="shared" si="18"/>
        <v>-4</v>
      </c>
      <c r="BB24" s="125">
        <v>4</v>
      </c>
      <c r="BC24" s="126">
        <f t="shared" si="19"/>
        <v>4</v>
      </c>
      <c r="BD24" s="489">
        <v>0</v>
      </c>
      <c r="BE24" s="119">
        <v>6</v>
      </c>
      <c r="BF24" s="57">
        <f t="shared" si="20"/>
        <v>-6</v>
      </c>
      <c r="BG24" s="125">
        <v>6</v>
      </c>
      <c r="BH24" s="126">
        <f t="shared" si="21"/>
        <v>6</v>
      </c>
      <c r="BI24" s="489">
        <v>0</v>
      </c>
      <c r="BJ24" s="119">
        <v>1</v>
      </c>
      <c r="BK24" s="57">
        <f t="shared" si="22"/>
        <v>-1</v>
      </c>
      <c r="BL24" s="125">
        <v>1</v>
      </c>
      <c r="BM24" s="126">
        <f t="shared" si="23"/>
        <v>1</v>
      </c>
      <c r="BN24" s="489">
        <v>0</v>
      </c>
      <c r="BO24" s="119">
        <v>2</v>
      </c>
      <c r="BP24" s="57">
        <f t="shared" si="24"/>
        <v>-2</v>
      </c>
      <c r="BQ24" s="125">
        <v>2</v>
      </c>
      <c r="BR24" s="126">
        <f t="shared" si="25"/>
        <v>2</v>
      </c>
      <c r="BS24" s="273"/>
      <c r="BT24" s="140"/>
      <c r="BU24" s="57">
        <f t="shared" si="26"/>
        <v>0</v>
      </c>
      <c r="BV24" s="57"/>
      <c r="BW24" s="140"/>
      <c r="BX24" s="140"/>
      <c r="BY24" s="57">
        <f t="shared" si="27"/>
        <v>0</v>
      </c>
      <c r="BZ24" s="57"/>
      <c r="CA24" s="140"/>
      <c r="CB24" s="140"/>
      <c r="CC24" s="106">
        <f t="shared" si="28"/>
        <v>0</v>
      </c>
      <c r="CD24" s="57"/>
    </row>
    <row r="25" ht="120" customHeight="1" spans="1:82">
      <c r="A25" s="116">
        <v>23</v>
      </c>
      <c r="B25" s="34" t="s">
        <v>26</v>
      </c>
      <c r="C25" s="39">
        <v>8</v>
      </c>
      <c r="D25" s="39">
        <v>15</v>
      </c>
      <c r="E25" s="483">
        <f t="shared" si="0"/>
        <v>0</v>
      </c>
      <c r="F25" s="18">
        <f t="shared" si="1"/>
        <v>47</v>
      </c>
      <c r="G25" s="173">
        <f t="shared" si="2"/>
        <v>-47</v>
      </c>
      <c r="H25" s="173">
        <f t="shared" si="3"/>
        <v>47</v>
      </c>
      <c r="I25" s="318">
        <f t="shared" si="29"/>
        <v>47</v>
      </c>
      <c r="J25" s="488">
        <f t="shared" si="30"/>
        <v>0</v>
      </c>
      <c r="K25" s="31">
        <v>0</v>
      </c>
      <c r="L25" s="39">
        <v>1</v>
      </c>
      <c r="M25" s="57">
        <f t="shared" si="33"/>
        <v>-1</v>
      </c>
      <c r="N25" s="125">
        <v>1</v>
      </c>
      <c r="O25" s="126">
        <f t="shared" si="32"/>
        <v>1</v>
      </c>
      <c r="P25" s="31">
        <v>0</v>
      </c>
      <c r="Q25" s="39">
        <v>5</v>
      </c>
      <c r="R25" s="57">
        <f t="shared" si="4"/>
        <v>-5</v>
      </c>
      <c r="S25" s="125">
        <v>5</v>
      </c>
      <c r="T25" s="126">
        <f t="shared" si="5"/>
        <v>5</v>
      </c>
      <c r="U25" s="31">
        <v>0</v>
      </c>
      <c r="V25" s="39">
        <v>5</v>
      </c>
      <c r="W25" s="57">
        <f t="shared" si="6"/>
        <v>-5</v>
      </c>
      <c r="X25" s="125">
        <v>5</v>
      </c>
      <c r="Y25" s="126">
        <f t="shared" si="7"/>
        <v>5</v>
      </c>
      <c r="Z25" s="31">
        <v>0</v>
      </c>
      <c r="AA25" s="39">
        <v>4</v>
      </c>
      <c r="AB25" s="57">
        <f t="shared" si="8"/>
        <v>-4</v>
      </c>
      <c r="AC25" s="125">
        <v>4</v>
      </c>
      <c r="AD25" s="126">
        <f t="shared" si="9"/>
        <v>4</v>
      </c>
      <c r="AE25" s="31">
        <v>0</v>
      </c>
      <c r="AF25" s="39">
        <v>1</v>
      </c>
      <c r="AG25" s="57">
        <f t="shared" si="10"/>
        <v>-1</v>
      </c>
      <c r="AH25" s="125">
        <v>1</v>
      </c>
      <c r="AI25" s="126">
        <f t="shared" si="11"/>
        <v>1</v>
      </c>
      <c r="AJ25" s="31"/>
      <c r="AK25" s="39">
        <v>10</v>
      </c>
      <c r="AL25" s="57">
        <f t="shared" si="12"/>
        <v>-10</v>
      </c>
      <c r="AM25" s="128">
        <v>15</v>
      </c>
      <c r="AN25" s="126">
        <f t="shared" si="13"/>
        <v>15</v>
      </c>
      <c r="AO25" s="31">
        <v>0</v>
      </c>
      <c r="AP25" s="39">
        <v>1</v>
      </c>
      <c r="AQ25" s="57">
        <f t="shared" si="14"/>
        <v>-1</v>
      </c>
      <c r="AR25" s="125">
        <v>1</v>
      </c>
      <c r="AS25" s="126">
        <f t="shared" si="15"/>
        <v>1</v>
      </c>
      <c r="AT25" s="31">
        <v>0</v>
      </c>
      <c r="AU25" s="39">
        <v>11</v>
      </c>
      <c r="AV25" s="57">
        <f t="shared" si="16"/>
        <v>-11</v>
      </c>
      <c r="AW25" s="125">
        <v>11</v>
      </c>
      <c r="AX25" s="126">
        <f t="shared" si="17"/>
        <v>11</v>
      </c>
      <c r="AY25" s="31">
        <v>0</v>
      </c>
      <c r="AZ25" s="39">
        <v>2</v>
      </c>
      <c r="BA25" s="57">
        <f t="shared" si="18"/>
        <v>-2</v>
      </c>
      <c r="BB25" s="128">
        <v>0</v>
      </c>
      <c r="BC25" s="126">
        <f t="shared" si="19"/>
        <v>0</v>
      </c>
      <c r="BD25" s="31">
        <v>0</v>
      </c>
      <c r="BE25" s="39">
        <v>2</v>
      </c>
      <c r="BF25" s="57">
        <f t="shared" si="20"/>
        <v>-2</v>
      </c>
      <c r="BG25" s="128">
        <v>0</v>
      </c>
      <c r="BH25" s="126">
        <f t="shared" si="21"/>
        <v>0</v>
      </c>
      <c r="BI25" s="31">
        <v>0</v>
      </c>
      <c r="BJ25" s="39">
        <v>4</v>
      </c>
      <c r="BK25" s="57">
        <f t="shared" si="22"/>
        <v>-4</v>
      </c>
      <c r="BL25" s="125">
        <v>4</v>
      </c>
      <c r="BM25" s="126">
        <f t="shared" si="23"/>
        <v>4</v>
      </c>
      <c r="BN25" s="31">
        <v>0</v>
      </c>
      <c r="BO25" s="39">
        <v>1</v>
      </c>
      <c r="BP25" s="57">
        <f t="shared" si="24"/>
        <v>-1</v>
      </c>
      <c r="BQ25" s="128">
        <v>0</v>
      </c>
      <c r="BR25" s="126">
        <f t="shared" si="25"/>
        <v>0</v>
      </c>
      <c r="BS25" s="277"/>
      <c r="BT25" s="142"/>
      <c r="BU25" s="57">
        <f t="shared" si="26"/>
        <v>0</v>
      </c>
      <c r="BV25" s="57"/>
      <c r="BW25" s="142"/>
      <c r="BX25" s="142"/>
      <c r="BY25" s="57">
        <f t="shared" si="27"/>
        <v>0</v>
      </c>
      <c r="BZ25" s="57"/>
      <c r="CA25" s="142"/>
      <c r="CB25" s="142"/>
      <c r="CC25" s="106">
        <f t="shared" si="28"/>
        <v>0</v>
      </c>
      <c r="CD25" s="57"/>
    </row>
    <row r="26" ht="77.4" customHeight="1" spans="1:82">
      <c r="A26" s="13">
        <v>24</v>
      </c>
      <c r="B26" s="123" t="s">
        <v>27</v>
      </c>
      <c r="C26" s="710" t="s">
        <v>116</v>
      </c>
      <c r="D26" s="711" t="s">
        <v>85</v>
      </c>
      <c r="E26" s="483">
        <f t="shared" ref="E26:E30" si="34">K26+P26+U26+Z26+AE26+AJ26+AO26+AT26+AY26+BD26+BI26+BN26+BS26+BW26+CA26</f>
        <v>90</v>
      </c>
      <c r="F26" s="18">
        <f t="shared" ref="F26:F30" si="35">L26+Q26+V26+AA26+AF26+AK26+AP26+AU26+AZ26+BE26+BJ26+BO26+BT26+BX26+CB26</f>
        <v>0</v>
      </c>
      <c r="G26" s="173">
        <f t="shared" ref="G26:G30" si="36">M26+R26+W26+AB26+AG26+AL26+AQ26+AV26+BA26+BF26+BK26+BP26+BU26+BY26+CC26</f>
        <v>90</v>
      </c>
      <c r="H26" s="173">
        <f t="shared" ref="H26:H30" si="37">N26+S26+X26+AC26+AH26+AM26+AR26+AW26+BB26+BG26+BL26+BQ26+BV26+BZ26+CD26</f>
        <v>0</v>
      </c>
      <c r="I26" s="318">
        <f t="shared" si="29"/>
        <v>90</v>
      </c>
      <c r="J26" s="488">
        <f t="shared" si="30"/>
        <v>90</v>
      </c>
      <c r="K26" s="13">
        <v>0</v>
      </c>
      <c r="L26" s="266">
        <v>0</v>
      </c>
      <c r="M26" s="102">
        <f t="shared" si="33"/>
        <v>0</v>
      </c>
      <c r="N26" s="275">
        <v>0</v>
      </c>
      <c r="O26" s="55">
        <f t="shared" si="32"/>
        <v>0</v>
      </c>
      <c r="P26" s="13">
        <v>0</v>
      </c>
      <c r="Q26" s="466">
        <v>0</v>
      </c>
      <c r="R26" s="102">
        <f t="shared" si="4"/>
        <v>0</v>
      </c>
      <c r="S26" s="15">
        <v>0</v>
      </c>
      <c r="T26" s="151">
        <f t="shared" si="5"/>
        <v>0</v>
      </c>
      <c r="U26" s="13">
        <v>15</v>
      </c>
      <c r="V26" s="15">
        <v>0</v>
      </c>
      <c r="W26" s="102">
        <f t="shared" si="6"/>
        <v>15</v>
      </c>
      <c r="X26" s="15">
        <v>0</v>
      </c>
      <c r="Y26" s="55">
        <f t="shared" si="7"/>
        <v>15</v>
      </c>
      <c r="Z26" s="13">
        <v>0</v>
      </c>
      <c r="AA26" s="266">
        <v>0</v>
      </c>
      <c r="AB26" s="102">
        <f t="shared" si="8"/>
        <v>0</v>
      </c>
      <c r="AC26" s="15">
        <v>0</v>
      </c>
      <c r="AD26" s="55">
        <f t="shared" si="9"/>
        <v>0</v>
      </c>
      <c r="AE26" s="13">
        <v>0</v>
      </c>
      <c r="AF26" s="266">
        <v>0</v>
      </c>
      <c r="AG26" s="102">
        <f t="shared" si="10"/>
        <v>0</v>
      </c>
      <c r="AH26" s="15">
        <v>0</v>
      </c>
      <c r="AI26" s="55">
        <f t="shared" si="11"/>
        <v>0</v>
      </c>
      <c r="AJ26" s="13">
        <v>60</v>
      </c>
      <c r="AK26" s="266">
        <v>0</v>
      </c>
      <c r="AL26" s="102">
        <f t="shared" si="12"/>
        <v>60</v>
      </c>
      <c r="AM26" s="15">
        <v>0</v>
      </c>
      <c r="AN26" s="55">
        <f t="shared" si="13"/>
        <v>60</v>
      </c>
      <c r="AO26" s="13">
        <v>15</v>
      </c>
      <c r="AP26" s="266">
        <v>0</v>
      </c>
      <c r="AQ26" s="102">
        <f t="shared" si="14"/>
        <v>15</v>
      </c>
      <c r="AR26" s="15">
        <v>0</v>
      </c>
      <c r="AS26" s="55">
        <f t="shared" si="15"/>
        <v>15</v>
      </c>
      <c r="AT26" s="13">
        <v>0</v>
      </c>
      <c r="AU26" s="266">
        <v>0</v>
      </c>
      <c r="AV26" s="102">
        <f t="shared" si="16"/>
        <v>0</v>
      </c>
      <c r="AW26" s="15">
        <v>0</v>
      </c>
      <c r="AX26" s="55">
        <f t="shared" si="17"/>
        <v>0</v>
      </c>
      <c r="AY26" s="13">
        <v>0</v>
      </c>
      <c r="AZ26" s="266">
        <v>0</v>
      </c>
      <c r="BA26" s="102">
        <f t="shared" si="18"/>
        <v>0</v>
      </c>
      <c r="BB26" s="266">
        <v>0</v>
      </c>
      <c r="BC26" s="55">
        <f t="shared" si="19"/>
        <v>0</v>
      </c>
      <c r="BD26" s="13">
        <v>0</v>
      </c>
      <c r="BE26" s="466">
        <v>0</v>
      </c>
      <c r="BF26" s="102">
        <f t="shared" si="20"/>
        <v>0</v>
      </c>
      <c r="BG26" s="15">
        <v>0</v>
      </c>
      <c r="BH26" s="151">
        <f t="shared" si="21"/>
        <v>0</v>
      </c>
      <c r="BI26" s="13">
        <v>0</v>
      </c>
      <c r="BJ26" s="15">
        <v>0</v>
      </c>
      <c r="BK26" s="102">
        <f t="shared" si="22"/>
        <v>0</v>
      </c>
      <c r="BL26" s="15">
        <v>0</v>
      </c>
      <c r="BM26" s="151">
        <f t="shared" si="23"/>
        <v>0</v>
      </c>
      <c r="BN26" s="13">
        <v>0</v>
      </c>
      <c r="BO26" s="15">
        <v>0</v>
      </c>
      <c r="BP26" s="102">
        <f t="shared" si="24"/>
        <v>0</v>
      </c>
      <c r="BQ26" s="15">
        <v>0</v>
      </c>
      <c r="BR26" s="151">
        <f t="shared" si="25"/>
        <v>0</v>
      </c>
      <c r="BS26" s="266"/>
      <c r="BT26" s="102"/>
      <c r="BU26" s="102">
        <f t="shared" si="26"/>
        <v>0</v>
      </c>
      <c r="BV26" s="102"/>
      <c r="BW26" s="102"/>
      <c r="BX26" s="102"/>
      <c r="BY26" s="102">
        <f t="shared" si="27"/>
        <v>0</v>
      </c>
      <c r="BZ26" s="102"/>
      <c r="CA26" s="102"/>
      <c r="CB26" s="102"/>
      <c r="CC26" s="102">
        <f t="shared" si="28"/>
        <v>0</v>
      </c>
      <c r="CD26" s="106"/>
    </row>
    <row r="27" customHeight="1" spans="1:82">
      <c r="A27" s="116">
        <v>25</v>
      </c>
      <c r="B27" s="21" t="s">
        <v>28</v>
      </c>
      <c r="C27" s="24">
        <v>10</v>
      </c>
      <c r="D27" s="24">
        <v>15</v>
      </c>
      <c r="E27" s="483">
        <f t="shared" si="34"/>
        <v>0</v>
      </c>
      <c r="F27" s="18">
        <f t="shared" si="35"/>
        <v>28</v>
      </c>
      <c r="G27" s="173">
        <f t="shared" si="36"/>
        <v>-28</v>
      </c>
      <c r="H27" s="173">
        <f t="shared" si="37"/>
        <v>28</v>
      </c>
      <c r="I27" s="318">
        <f t="shared" si="29"/>
        <v>28</v>
      </c>
      <c r="J27" s="488">
        <f t="shared" si="30"/>
        <v>0</v>
      </c>
      <c r="K27" s="13">
        <v>0</v>
      </c>
      <c r="L27" s="266">
        <v>1</v>
      </c>
      <c r="M27" s="102">
        <f t="shared" si="33"/>
        <v>-1</v>
      </c>
      <c r="N27" s="275">
        <v>0</v>
      </c>
      <c r="O27" s="55">
        <f t="shared" si="32"/>
        <v>0</v>
      </c>
      <c r="P27" s="13">
        <v>0</v>
      </c>
      <c r="Q27" s="466">
        <v>1</v>
      </c>
      <c r="R27" s="102">
        <f t="shared" si="4"/>
        <v>-1</v>
      </c>
      <c r="S27" s="275">
        <v>0</v>
      </c>
      <c r="T27" s="151">
        <f t="shared" si="5"/>
        <v>0</v>
      </c>
      <c r="U27" s="13">
        <v>0</v>
      </c>
      <c r="V27" s="15">
        <v>1</v>
      </c>
      <c r="W27" s="102">
        <f t="shared" si="6"/>
        <v>-1</v>
      </c>
      <c r="X27" s="275">
        <v>0</v>
      </c>
      <c r="Y27" s="55">
        <f t="shared" si="7"/>
        <v>0</v>
      </c>
      <c r="Z27" s="13">
        <v>0</v>
      </c>
      <c r="AA27" s="266">
        <v>4</v>
      </c>
      <c r="AB27" s="102">
        <f t="shared" si="8"/>
        <v>-4</v>
      </c>
      <c r="AC27" s="275">
        <v>0</v>
      </c>
      <c r="AD27" s="55">
        <f t="shared" si="9"/>
        <v>0</v>
      </c>
      <c r="AE27" s="13">
        <v>0</v>
      </c>
      <c r="AF27" s="266">
        <v>1</v>
      </c>
      <c r="AG27" s="102">
        <f t="shared" si="10"/>
        <v>-1</v>
      </c>
      <c r="AH27" s="275">
        <v>0</v>
      </c>
      <c r="AI27" s="55">
        <f t="shared" si="11"/>
        <v>0</v>
      </c>
      <c r="AJ27" s="13">
        <v>0</v>
      </c>
      <c r="AK27" s="266">
        <v>9</v>
      </c>
      <c r="AL27" s="102">
        <f t="shared" si="12"/>
        <v>-9</v>
      </c>
      <c r="AM27" s="15">
        <v>25</v>
      </c>
      <c r="AN27" s="55">
        <f t="shared" si="13"/>
        <v>25</v>
      </c>
      <c r="AO27" s="13">
        <v>0</v>
      </c>
      <c r="AP27" s="266">
        <v>2</v>
      </c>
      <c r="AQ27" s="102">
        <f t="shared" si="14"/>
        <v>-2</v>
      </c>
      <c r="AR27" s="275">
        <v>0</v>
      </c>
      <c r="AS27" s="55">
        <f t="shared" si="15"/>
        <v>0</v>
      </c>
      <c r="AT27" s="13">
        <v>0</v>
      </c>
      <c r="AU27" s="266">
        <v>2</v>
      </c>
      <c r="AV27" s="102">
        <f t="shared" si="16"/>
        <v>-2</v>
      </c>
      <c r="AW27" s="275">
        <v>0</v>
      </c>
      <c r="AX27" s="55">
        <f t="shared" si="17"/>
        <v>0</v>
      </c>
      <c r="AY27" s="13">
        <v>0</v>
      </c>
      <c r="AZ27" s="266">
        <v>2</v>
      </c>
      <c r="BA27" s="102">
        <f t="shared" si="18"/>
        <v>-2</v>
      </c>
      <c r="BB27" s="408">
        <v>0</v>
      </c>
      <c r="BC27" s="55">
        <f t="shared" si="19"/>
        <v>0</v>
      </c>
      <c r="BD27" s="13">
        <v>0</v>
      </c>
      <c r="BE27" s="466">
        <v>3</v>
      </c>
      <c r="BF27" s="102">
        <f t="shared" si="20"/>
        <v>-3</v>
      </c>
      <c r="BG27" s="150">
        <v>3</v>
      </c>
      <c r="BH27" s="151">
        <f t="shared" si="21"/>
        <v>3</v>
      </c>
      <c r="BI27" s="13">
        <v>0</v>
      </c>
      <c r="BJ27" s="15">
        <v>1</v>
      </c>
      <c r="BK27" s="102">
        <f t="shared" si="22"/>
        <v>-1</v>
      </c>
      <c r="BL27" s="275">
        <v>0</v>
      </c>
      <c r="BM27" s="151">
        <f t="shared" si="23"/>
        <v>0</v>
      </c>
      <c r="BN27" s="13">
        <v>0</v>
      </c>
      <c r="BO27" s="15">
        <v>1</v>
      </c>
      <c r="BP27" s="102">
        <f t="shared" si="24"/>
        <v>-1</v>
      </c>
      <c r="BQ27" s="275">
        <v>0</v>
      </c>
      <c r="BR27" s="151">
        <f t="shared" si="25"/>
        <v>0</v>
      </c>
      <c r="BS27" s="266"/>
      <c r="BT27" s="102"/>
      <c r="BU27" s="102">
        <f t="shared" si="26"/>
        <v>0</v>
      </c>
      <c r="BV27" s="102"/>
      <c r="BW27" s="102"/>
      <c r="BX27" s="102"/>
      <c r="BY27" s="102">
        <f t="shared" si="27"/>
        <v>0</v>
      </c>
      <c r="BZ27" s="102"/>
      <c r="CA27" s="102"/>
      <c r="CB27" s="102"/>
      <c r="CC27" s="102">
        <f t="shared" si="28"/>
        <v>0</v>
      </c>
      <c r="CD27" s="106"/>
    </row>
    <row r="28" ht="65.4" customHeight="1" spans="1:82">
      <c r="A28" s="13">
        <v>26</v>
      </c>
      <c r="B28" s="21" t="s">
        <v>29</v>
      </c>
      <c r="C28" s="24">
        <v>4</v>
      </c>
      <c r="D28" s="24">
        <v>6</v>
      </c>
      <c r="E28" s="483">
        <f t="shared" si="34"/>
        <v>6</v>
      </c>
      <c r="F28" s="18">
        <f t="shared" si="35"/>
        <v>0</v>
      </c>
      <c r="G28" s="173">
        <f t="shared" si="36"/>
        <v>6</v>
      </c>
      <c r="H28" s="173">
        <f t="shared" si="37"/>
        <v>0</v>
      </c>
      <c r="I28" s="318">
        <f t="shared" si="29"/>
        <v>6</v>
      </c>
      <c r="J28" s="488">
        <f t="shared" si="30"/>
        <v>6</v>
      </c>
      <c r="K28" s="13">
        <v>0</v>
      </c>
      <c r="L28" s="266">
        <v>0</v>
      </c>
      <c r="M28" s="102">
        <f t="shared" si="33"/>
        <v>0</v>
      </c>
      <c r="N28" s="275">
        <v>0</v>
      </c>
      <c r="O28" s="55">
        <f t="shared" si="32"/>
        <v>0</v>
      </c>
      <c r="P28" s="13">
        <v>0</v>
      </c>
      <c r="Q28" s="466">
        <v>0</v>
      </c>
      <c r="R28" s="102">
        <f t="shared" si="4"/>
        <v>0</v>
      </c>
      <c r="S28" s="15">
        <v>0</v>
      </c>
      <c r="T28" s="151">
        <f t="shared" si="5"/>
        <v>0</v>
      </c>
      <c r="U28" s="13">
        <v>0</v>
      </c>
      <c r="V28" s="15">
        <v>0</v>
      </c>
      <c r="W28" s="102">
        <f t="shared" si="6"/>
        <v>0</v>
      </c>
      <c r="X28" s="15">
        <v>0</v>
      </c>
      <c r="Y28" s="55">
        <f t="shared" si="7"/>
        <v>0</v>
      </c>
      <c r="Z28" s="13">
        <v>0</v>
      </c>
      <c r="AA28" s="266">
        <v>0</v>
      </c>
      <c r="AB28" s="102">
        <f t="shared" si="8"/>
        <v>0</v>
      </c>
      <c r="AC28" s="15">
        <v>0</v>
      </c>
      <c r="AD28" s="55">
        <f t="shared" si="9"/>
        <v>0</v>
      </c>
      <c r="AE28" s="13">
        <v>0</v>
      </c>
      <c r="AF28" s="266">
        <v>0</v>
      </c>
      <c r="AG28" s="102">
        <f t="shared" si="10"/>
        <v>0</v>
      </c>
      <c r="AH28" s="15">
        <v>0</v>
      </c>
      <c r="AI28" s="55">
        <f t="shared" si="11"/>
        <v>0</v>
      </c>
      <c r="AJ28" s="13">
        <v>6</v>
      </c>
      <c r="AK28" s="266">
        <v>0</v>
      </c>
      <c r="AL28" s="102">
        <f t="shared" si="12"/>
        <v>6</v>
      </c>
      <c r="AM28" s="15">
        <v>0</v>
      </c>
      <c r="AN28" s="55">
        <f t="shared" si="13"/>
        <v>6</v>
      </c>
      <c r="AO28" s="13">
        <v>0</v>
      </c>
      <c r="AP28" s="266">
        <v>0</v>
      </c>
      <c r="AQ28" s="102">
        <f t="shared" si="14"/>
        <v>0</v>
      </c>
      <c r="AR28" s="15">
        <v>0</v>
      </c>
      <c r="AS28" s="55">
        <f t="shared" si="15"/>
        <v>0</v>
      </c>
      <c r="AT28" s="13">
        <v>0</v>
      </c>
      <c r="AU28" s="266">
        <v>0</v>
      </c>
      <c r="AV28" s="102">
        <f t="shared" si="16"/>
        <v>0</v>
      </c>
      <c r="AW28" s="15">
        <v>0</v>
      </c>
      <c r="AX28" s="55">
        <f t="shared" si="17"/>
        <v>0</v>
      </c>
      <c r="AY28" s="13">
        <v>0</v>
      </c>
      <c r="AZ28" s="266">
        <v>0</v>
      </c>
      <c r="BA28" s="102">
        <f t="shared" si="18"/>
        <v>0</v>
      </c>
      <c r="BB28" s="266">
        <v>0</v>
      </c>
      <c r="BC28" s="55">
        <f t="shared" si="19"/>
        <v>0</v>
      </c>
      <c r="BD28" s="13">
        <v>0</v>
      </c>
      <c r="BE28" s="466">
        <v>0</v>
      </c>
      <c r="BF28" s="102">
        <f t="shared" si="20"/>
        <v>0</v>
      </c>
      <c r="BG28" s="15">
        <v>0</v>
      </c>
      <c r="BH28" s="151">
        <f t="shared" si="21"/>
        <v>0</v>
      </c>
      <c r="BI28" s="13">
        <v>0</v>
      </c>
      <c r="BJ28" s="15">
        <v>0</v>
      </c>
      <c r="BK28" s="102">
        <f t="shared" si="22"/>
        <v>0</v>
      </c>
      <c r="BL28" s="15">
        <v>0</v>
      </c>
      <c r="BM28" s="151">
        <f t="shared" si="23"/>
        <v>0</v>
      </c>
      <c r="BN28" s="13">
        <v>0</v>
      </c>
      <c r="BO28" s="15">
        <v>0</v>
      </c>
      <c r="BP28" s="102">
        <f t="shared" si="24"/>
        <v>0</v>
      </c>
      <c r="BQ28" s="15">
        <v>0</v>
      </c>
      <c r="BR28" s="151">
        <f t="shared" si="25"/>
        <v>0</v>
      </c>
      <c r="BS28" s="266"/>
      <c r="BT28" s="102"/>
      <c r="BU28" s="102">
        <f t="shared" si="26"/>
        <v>0</v>
      </c>
      <c r="BV28" s="102"/>
      <c r="BW28" s="102"/>
      <c r="BX28" s="102"/>
      <c r="BY28" s="102">
        <f t="shared" si="27"/>
        <v>0</v>
      </c>
      <c r="BZ28" s="102"/>
      <c r="CA28" s="102"/>
      <c r="CB28" s="102"/>
      <c r="CC28" s="102">
        <f t="shared" si="28"/>
        <v>0</v>
      </c>
      <c r="CD28" s="106"/>
    </row>
    <row r="29" ht="79.2" customHeight="1" spans="1:82">
      <c r="A29" s="116">
        <v>27</v>
      </c>
      <c r="B29" s="21" t="s">
        <v>30</v>
      </c>
      <c r="C29" s="24">
        <v>6</v>
      </c>
      <c r="D29" s="24">
        <v>10</v>
      </c>
      <c r="E29" s="483">
        <f t="shared" si="34"/>
        <v>16</v>
      </c>
      <c r="F29" s="18">
        <f t="shared" si="35"/>
        <v>24</v>
      </c>
      <c r="G29" s="173">
        <f t="shared" si="36"/>
        <v>-8</v>
      </c>
      <c r="H29" s="173">
        <f t="shared" si="37"/>
        <v>8</v>
      </c>
      <c r="I29" s="318">
        <f t="shared" si="29"/>
        <v>24</v>
      </c>
      <c r="J29" s="488">
        <f t="shared" si="30"/>
        <v>0</v>
      </c>
      <c r="K29" s="185">
        <v>0</v>
      </c>
      <c r="L29" s="375">
        <v>1</v>
      </c>
      <c r="M29" s="102">
        <f t="shared" si="33"/>
        <v>-1</v>
      </c>
      <c r="N29" s="150">
        <v>1</v>
      </c>
      <c r="O29" s="151">
        <f t="shared" si="32"/>
        <v>1</v>
      </c>
      <c r="P29" s="185">
        <v>0</v>
      </c>
      <c r="Q29" s="375">
        <v>1</v>
      </c>
      <c r="R29" s="102">
        <f t="shared" si="4"/>
        <v>-1</v>
      </c>
      <c r="S29" s="150">
        <v>1</v>
      </c>
      <c r="T29" s="151">
        <f t="shared" si="5"/>
        <v>1</v>
      </c>
      <c r="U29" s="185">
        <v>0</v>
      </c>
      <c r="V29" s="375">
        <v>1</v>
      </c>
      <c r="W29" s="102">
        <f t="shared" si="6"/>
        <v>-1</v>
      </c>
      <c r="X29" s="150">
        <v>1</v>
      </c>
      <c r="Y29" s="151">
        <f t="shared" si="7"/>
        <v>1</v>
      </c>
      <c r="Z29" s="185">
        <v>0</v>
      </c>
      <c r="AA29" s="375">
        <v>3</v>
      </c>
      <c r="AB29" s="102">
        <f t="shared" si="8"/>
        <v>-3</v>
      </c>
      <c r="AC29" s="150">
        <v>3</v>
      </c>
      <c r="AD29" s="151">
        <f t="shared" si="9"/>
        <v>3</v>
      </c>
      <c r="AE29" s="185">
        <v>0</v>
      </c>
      <c r="AF29" s="375">
        <v>1</v>
      </c>
      <c r="AG29" s="102">
        <f t="shared" si="10"/>
        <v>-1</v>
      </c>
      <c r="AH29" s="275">
        <v>0</v>
      </c>
      <c r="AI29" s="151">
        <f t="shared" si="11"/>
        <v>0</v>
      </c>
      <c r="AJ29" s="185">
        <v>4</v>
      </c>
      <c r="AK29" s="375">
        <v>7</v>
      </c>
      <c r="AL29" s="102">
        <f t="shared" si="12"/>
        <v>-3</v>
      </c>
      <c r="AM29" s="275">
        <v>0</v>
      </c>
      <c r="AN29" s="151">
        <f t="shared" si="13"/>
        <v>4</v>
      </c>
      <c r="AO29" s="185">
        <v>0</v>
      </c>
      <c r="AP29" s="375">
        <v>2</v>
      </c>
      <c r="AQ29" s="102">
        <f t="shared" si="14"/>
        <v>-2</v>
      </c>
      <c r="AR29" s="150">
        <v>2</v>
      </c>
      <c r="AS29" s="151">
        <f t="shared" si="15"/>
        <v>2</v>
      </c>
      <c r="AT29" s="185">
        <v>12</v>
      </c>
      <c r="AU29" s="375">
        <v>2</v>
      </c>
      <c r="AV29" s="102">
        <f t="shared" si="16"/>
        <v>10</v>
      </c>
      <c r="AW29" s="275">
        <v>0</v>
      </c>
      <c r="AX29" s="151">
        <f t="shared" si="17"/>
        <v>12</v>
      </c>
      <c r="AY29" s="185">
        <v>0</v>
      </c>
      <c r="AZ29" s="375">
        <v>2</v>
      </c>
      <c r="BA29" s="102">
        <f t="shared" si="18"/>
        <v>-2</v>
      </c>
      <c r="BB29" s="275">
        <v>0</v>
      </c>
      <c r="BC29" s="151">
        <f t="shared" si="19"/>
        <v>0</v>
      </c>
      <c r="BD29" s="185">
        <v>0</v>
      </c>
      <c r="BE29" s="375">
        <v>2</v>
      </c>
      <c r="BF29" s="102">
        <f t="shared" si="20"/>
        <v>-2</v>
      </c>
      <c r="BG29" s="275">
        <v>0</v>
      </c>
      <c r="BH29" s="151">
        <f t="shared" si="21"/>
        <v>0</v>
      </c>
      <c r="BI29" s="499">
        <v>0</v>
      </c>
      <c r="BJ29" s="500">
        <v>1</v>
      </c>
      <c r="BK29" s="102">
        <f t="shared" si="22"/>
        <v>-1</v>
      </c>
      <c r="BL29" s="275">
        <v>0</v>
      </c>
      <c r="BM29" s="151">
        <f t="shared" si="23"/>
        <v>0</v>
      </c>
      <c r="BN29" s="499">
        <v>0</v>
      </c>
      <c r="BO29" s="500">
        <v>1</v>
      </c>
      <c r="BP29" s="102">
        <f t="shared" si="24"/>
        <v>-1</v>
      </c>
      <c r="BQ29" s="275">
        <v>0</v>
      </c>
      <c r="BR29" s="151">
        <f t="shared" si="25"/>
        <v>0</v>
      </c>
      <c r="BS29" s="269"/>
      <c r="BT29" s="103"/>
      <c r="BU29" s="102">
        <f t="shared" si="26"/>
        <v>0</v>
      </c>
      <c r="BV29" s="102"/>
      <c r="BW29" s="103"/>
      <c r="BX29" s="103"/>
      <c r="BY29" s="102">
        <f t="shared" si="27"/>
        <v>0</v>
      </c>
      <c r="BZ29" s="102"/>
      <c r="CA29" s="103"/>
      <c r="CB29" s="103"/>
      <c r="CC29" s="102">
        <f t="shared" si="28"/>
        <v>0</v>
      </c>
      <c r="CD29" s="106"/>
    </row>
    <row r="30" ht="87" customHeight="1" spans="1:82">
      <c r="A30" s="13">
        <v>28</v>
      </c>
      <c r="B30" s="21" t="s">
        <v>31</v>
      </c>
      <c r="C30" s="24">
        <v>6</v>
      </c>
      <c r="D30" s="24">
        <v>10</v>
      </c>
      <c r="E30" s="483">
        <f t="shared" si="34"/>
        <v>0</v>
      </c>
      <c r="F30" s="18">
        <f t="shared" si="35"/>
        <v>29</v>
      </c>
      <c r="G30" s="173">
        <f t="shared" si="36"/>
        <v>-29</v>
      </c>
      <c r="H30" s="173">
        <f t="shared" si="37"/>
        <v>29</v>
      </c>
      <c r="I30" s="318">
        <f t="shared" si="29"/>
        <v>27</v>
      </c>
      <c r="J30" s="492">
        <f t="shared" si="30"/>
        <v>0</v>
      </c>
      <c r="K30" s="73">
        <v>0</v>
      </c>
      <c r="L30" s="210">
        <v>1</v>
      </c>
      <c r="M30" s="421">
        <f t="shared" si="33"/>
        <v>-1</v>
      </c>
      <c r="N30" s="493">
        <v>0</v>
      </c>
      <c r="O30" s="156">
        <f t="shared" si="32"/>
        <v>0</v>
      </c>
      <c r="P30" s="73">
        <v>0</v>
      </c>
      <c r="Q30" s="210">
        <v>1</v>
      </c>
      <c r="R30" s="421">
        <f t="shared" si="4"/>
        <v>-1</v>
      </c>
      <c r="S30" s="493">
        <v>0</v>
      </c>
      <c r="T30" s="156">
        <f t="shared" si="5"/>
        <v>0</v>
      </c>
      <c r="U30" s="73">
        <v>0</v>
      </c>
      <c r="V30" s="210">
        <v>1</v>
      </c>
      <c r="W30" s="421">
        <f t="shared" si="6"/>
        <v>-1</v>
      </c>
      <c r="X30" s="429">
        <v>1</v>
      </c>
      <c r="Y30" s="156">
        <f t="shared" si="7"/>
        <v>1</v>
      </c>
      <c r="Z30" s="73">
        <v>0</v>
      </c>
      <c r="AA30" s="210">
        <v>4</v>
      </c>
      <c r="AB30" s="421">
        <f t="shared" si="8"/>
        <v>-4</v>
      </c>
      <c r="AC30" s="429">
        <v>7</v>
      </c>
      <c r="AD30" s="156">
        <f t="shared" si="9"/>
        <v>7</v>
      </c>
      <c r="AE30" s="73">
        <v>0</v>
      </c>
      <c r="AF30" s="210">
        <v>1</v>
      </c>
      <c r="AG30" s="421">
        <f t="shared" si="10"/>
        <v>-1</v>
      </c>
      <c r="AH30" s="493">
        <v>0</v>
      </c>
      <c r="AI30" s="156">
        <f t="shared" si="11"/>
        <v>0</v>
      </c>
      <c r="AJ30" s="73">
        <v>0</v>
      </c>
      <c r="AK30" s="210">
        <v>10</v>
      </c>
      <c r="AL30" s="421">
        <f t="shared" si="12"/>
        <v>-10</v>
      </c>
      <c r="AM30" s="493">
        <v>10</v>
      </c>
      <c r="AN30" s="156">
        <f t="shared" si="13"/>
        <v>10</v>
      </c>
      <c r="AO30" s="73">
        <v>0</v>
      </c>
      <c r="AP30" s="210">
        <v>2</v>
      </c>
      <c r="AQ30" s="421">
        <f t="shared" si="14"/>
        <v>-2</v>
      </c>
      <c r="AR30" s="429">
        <v>2</v>
      </c>
      <c r="AS30" s="156">
        <f t="shared" si="15"/>
        <v>2</v>
      </c>
      <c r="AT30" s="73">
        <v>0</v>
      </c>
      <c r="AU30" s="210">
        <v>2</v>
      </c>
      <c r="AV30" s="421">
        <f t="shared" si="16"/>
        <v>-2</v>
      </c>
      <c r="AW30" s="429">
        <v>2</v>
      </c>
      <c r="AX30" s="156">
        <f t="shared" si="17"/>
        <v>2</v>
      </c>
      <c r="AY30" s="73">
        <v>0</v>
      </c>
      <c r="AZ30" s="210">
        <v>2</v>
      </c>
      <c r="BA30" s="421">
        <f t="shared" si="18"/>
        <v>-2</v>
      </c>
      <c r="BB30" s="429">
        <v>2</v>
      </c>
      <c r="BC30" s="156">
        <f t="shared" si="19"/>
        <v>2</v>
      </c>
      <c r="BD30" s="73">
        <v>0</v>
      </c>
      <c r="BE30" s="210">
        <v>3</v>
      </c>
      <c r="BF30" s="421">
        <f t="shared" si="20"/>
        <v>-3</v>
      </c>
      <c r="BG30" s="429">
        <v>3</v>
      </c>
      <c r="BH30" s="156">
        <f t="shared" si="21"/>
        <v>3</v>
      </c>
      <c r="BI30" s="73">
        <v>0</v>
      </c>
      <c r="BJ30" s="210">
        <v>1</v>
      </c>
      <c r="BK30" s="421">
        <f t="shared" si="22"/>
        <v>-1</v>
      </c>
      <c r="BL30" s="429">
        <v>1</v>
      </c>
      <c r="BM30" s="156">
        <f t="shared" si="23"/>
        <v>1</v>
      </c>
      <c r="BN30" s="73">
        <v>0</v>
      </c>
      <c r="BO30" s="210">
        <v>1</v>
      </c>
      <c r="BP30" s="421">
        <f t="shared" si="24"/>
        <v>-1</v>
      </c>
      <c r="BQ30" s="429">
        <v>1</v>
      </c>
      <c r="BR30" s="156">
        <f t="shared" si="25"/>
        <v>1</v>
      </c>
      <c r="BS30" s="279"/>
      <c r="BT30" s="166"/>
      <c r="BU30" s="102">
        <f t="shared" si="26"/>
        <v>0</v>
      </c>
      <c r="BV30" s="102"/>
      <c r="BW30" s="166"/>
      <c r="BX30" s="166"/>
      <c r="BY30" s="102">
        <f t="shared" si="27"/>
        <v>0</v>
      </c>
      <c r="BZ30" s="102"/>
      <c r="CA30" s="166"/>
      <c r="CB30" s="166"/>
      <c r="CC30" s="102">
        <f t="shared" si="28"/>
        <v>0</v>
      </c>
      <c r="CD30" s="106"/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J24" activePane="bottomRight" state="frozen"/>
      <selection activeCell="E26" sqref="E26"/>
      <pageMargins left="0.7" right="0.7" top="0.75" bottom="0.75" header="0.3" footer="0.3"/>
      <headerFooter/>
    </customSheetView>
    <customSheetView guid="{DDA466F2-DEC4-4899-BCA4-70679764665E}" scale="7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36E5025-050C-49A9-AAF7-FBD1E192C728}" scale="7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7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F2E46030-49F3-46E6-9036-40A255D924CC}" scale="70">
      <pane xSplit="9" ySplit="2" topLeftCell="J12" activePane="bottomRight" state="frozen"/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H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V1"/>
    <mergeCell ref="BW1:BZ1"/>
    <mergeCell ref="CA1:CD1"/>
    <mergeCell ref="J1:J2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D26" sqref="D26"/>
    </sheetView>
  </sheetViews>
  <sheetFormatPr defaultColWidth="9" defaultRowHeight="42" customHeight="1"/>
  <cols>
    <col min="1" max="1" width="4.43809523809524" customWidth="1"/>
    <col min="2" max="2" width="26.552380952381" customWidth="1"/>
    <col min="3" max="3" width="4.88571428571429" customWidth="1"/>
    <col min="4" max="4" width="4.66666666666667" customWidth="1"/>
    <col min="5" max="6" width="6" customWidth="1"/>
    <col min="7" max="9" width="5.66666666666667" customWidth="1"/>
    <col min="10" max="10" width="13.6666666666667" customWidth="1"/>
    <col min="11" max="12" width="5" customWidth="1"/>
    <col min="13" max="13" width="5.66666666666667" customWidth="1"/>
    <col min="14" max="15" width="5.66666666666667" style="204" customWidth="1"/>
    <col min="16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4" width="5.33333333333333" customWidth="1"/>
    <col min="45" max="46" width="5.55238095238095" customWidth="1"/>
    <col min="47" max="50" width="5.1047619047619" customWidth="1"/>
    <col min="51" max="52" width="5" customWidth="1"/>
    <col min="53" max="53" width="5.88571428571429" customWidth="1"/>
    <col min="54" max="54" width="5.33333333333333" customWidth="1"/>
    <col min="55" max="58" width="5.43809523809524" customWidth="1"/>
    <col min="59" max="60" width="5.55238095238095" customWidth="1"/>
    <col min="61" max="65" width="5.43809523809524" customWidth="1"/>
    <col min="66" max="66" width="6.66666666666667" customWidth="1"/>
    <col min="67" max="68" width="5.88571428571429" customWidth="1"/>
    <col min="69" max="70" width="5.43809523809524" customWidth="1"/>
    <col min="71" max="72" width="6.1047619047619" customWidth="1"/>
    <col min="73" max="74" width="5.43809523809524" customWidth="1"/>
    <col min="75" max="76" width="5.88571428571429" customWidth="1"/>
  </cols>
  <sheetData>
    <row r="1" customHeight="1" spans="1:76">
      <c r="A1" s="107" t="s">
        <v>44</v>
      </c>
      <c r="B1" s="481"/>
      <c r="C1" s="481"/>
      <c r="D1" s="482"/>
      <c r="E1" s="458" t="s">
        <v>222</v>
      </c>
      <c r="F1" s="459"/>
      <c r="G1" s="459"/>
      <c r="H1" s="459"/>
      <c r="I1" s="461"/>
      <c r="J1" s="462" t="s">
        <v>46</v>
      </c>
      <c r="K1" s="146" t="s">
        <v>223</v>
      </c>
      <c r="L1" s="147"/>
      <c r="M1" s="147"/>
      <c r="N1" s="147"/>
      <c r="O1" s="131"/>
      <c r="P1" s="146" t="s">
        <v>224</v>
      </c>
      <c r="Q1" s="147"/>
      <c r="R1" s="147"/>
      <c r="S1" s="147"/>
      <c r="T1" s="131"/>
      <c r="U1" s="232" t="s">
        <v>225</v>
      </c>
      <c r="V1" s="233"/>
      <c r="W1" s="233"/>
      <c r="X1" s="233"/>
      <c r="Y1" s="211"/>
      <c r="Z1" s="484" t="s">
        <v>226</v>
      </c>
      <c r="AA1" s="485"/>
      <c r="AB1" s="485"/>
      <c r="AC1" s="485"/>
      <c r="AD1" s="197"/>
      <c r="AE1" s="232" t="s">
        <v>227</v>
      </c>
      <c r="AF1" s="233"/>
      <c r="AG1" s="233"/>
      <c r="AH1" s="233"/>
      <c r="AI1" s="211"/>
      <c r="AJ1" s="232" t="s">
        <v>228</v>
      </c>
      <c r="AK1" s="233"/>
      <c r="AL1" s="233"/>
      <c r="AM1" s="233"/>
      <c r="AN1" s="211"/>
      <c r="AO1" s="146" t="s">
        <v>153</v>
      </c>
      <c r="AP1" s="147"/>
      <c r="AQ1" s="147"/>
      <c r="AR1" s="131"/>
      <c r="AS1" s="146" t="s">
        <v>154</v>
      </c>
      <c r="AT1" s="147"/>
      <c r="AU1" s="147"/>
      <c r="AV1" s="131"/>
      <c r="AW1" s="146" t="s">
        <v>155</v>
      </c>
      <c r="AX1" s="147"/>
      <c r="AY1" s="147"/>
      <c r="AZ1" s="131"/>
      <c r="BA1" s="232" t="s">
        <v>156</v>
      </c>
      <c r="BB1" s="233"/>
      <c r="BC1" s="233"/>
      <c r="BD1" s="211"/>
      <c r="BE1" s="146" t="s">
        <v>113</v>
      </c>
      <c r="BF1" s="147"/>
      <c r="BG1" s="147"/>
      <c r="BH1" s="131"/>
      <c r="BI1" s="232" t="s">
        <v>114</v>
      </c>
      <c r="BJ1" s="233"/>
      <c r="BK1" s="233"/>
      <c r="BL1" s="211"/>
      <c r="BM1" s="232" t="s">
        <v>99</v>
      </c>
      <c r="BN1" s="233"/>
      <c r="BO1" s="233"/>
      <c r="BP1" s="211"/>
      <c r="BQ1" s="146" t="s">
        <v>82</v>
      </c>
      <c r="BR1" s="147"/>
      <c r="BS1" s="147"/>
      <c r="BT1" s="131"/>
      <c r="BU1" s="146" t="s">
        <v>61</v>
      </c>
      <c r="BV1" s="147"/>
      <c r="BW1" s="147"/>
      <c r="BX1" s="131"/>
    </row>
    <row r="2" customHeight="1" spans="1:76">
      <c r="A2" s="239" t="s">
        <v>1</v>
      </c>
      <c r="B2" s="240" t="s">
        <v>62</v>
      </c>
      <c r="C2" s="12" t="s">
        <v>63</v>
      </c>
      <c r="D2" s="12" t="s">
        <v>64</v>
      </c>
      <c r="E2" s="149" t="s">
        <v>35</v>
      </c>
      <c r="F2" s="149" t="s">
        <v>36</v>
      </c>
      <c r="G2" s="10" t="s">
        <v>37</v>
      </c>
      <c r="H2" s="149" t="s">
        <v>38</v>
      </c>
      <c r="I2" s="10" t="s">
        <v>39</v>
      </c>
      <c r="J2" s="445"/>
      <c r="K2" s="149" t="s">
        <v>35</v>
      </c>
      <c r="L2" s="149" t="s">
        <v>36</v>
      </c>
      <c r="M2" s="10" t="s">
        <v>37</v>
      </c>
      <c r="N2" s="149" t="s">
        <v>38</v>
      </c>
      <c r="O2" s="10" t="s">
        <v>39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39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39</v>
      </c>
      <c r="Z2" s="10" t="s">
        <v>35</v>
      </c>
      <c r="AA2" s="237" t="s">
        <v>36</v>
      </c>
      <c r="AB2" s="237" t="s">
        <v>37</v>
      </c>
      <c r="AC2" s="148" t="s">
        <v>38</v>
      </c>
      <c r="AD2" s="10" t="s">
        <v>39</v>
      </c>
      <c r="AE2" s="149" t="s">
        <v>35</v>
      </c>
      <c r="AF2" s="149" t="s">
        <v>36</v>
      </c>
      <c r="AG2" s="10" t="s">
        <v>37</v>
      </c>
      <c r="AH2" s="149" t="s">
        <v>38</v>
      </c>
      <c r="AI2" s="10" t="s">
        <v>39</v>
      </c>
      <c r="AJ2" s="148" t="s">
        <v>35</v>
      </c>
      <c r="AK2" s="149" t="s">
        <v>36</v>
      </c>
      <c r="AL2" s="10" t="s">
        <v>37</v>
      </c>
      <c r="AM2" s="149" t="s">
        <v>38</v>
      </c>
      <c r="AN2" s="149" t="s">
        <v>39</v>
      </c>
      <c r="AO2" s="149" t="s">
        <v>35</v>
      </c>
      <c r="AP2" s="149" t="s">
        <v>36</v>
      </c>
      <c r="AQ2" s="10" t="s">
        <v>37</v>
      </c>
      <c r="AR2" s="10" t="s">
        <v>38</v>
      </c>
      <c r="AS2" s="149" t="s">
        <v>35</v>
      </c>
      <c r="AT2" s="149" t="s">
        <v>36</v>
      </c>
      <c r="AU2" s="10" t="s">
        <v>37</v>
      </c>
      <c r="AV2" s="149" t="s">
        <v>38</v>
      </c>
      <c r="AW2" s="149" t="s">
        <v>35</v>
      </c>
      <c r="AX2" s="149" t="s">
        <v>36</v>
      </c>
      <c r="AY2" s="10" t="s">
        <v>37</v>
      </c>
      <c r="AZ2" s="149" t="s">
        <v>38</v>
      </c>
      <c r="BA2" s="149" t="s">
        <v>35</v>
      </c>
      <c r="BB2" s="149" t="s">
        <v>36</v>
      </c>
      <c r="BC2" s="239" t="s">
        <v>37</v>
      </c>
      <c r="BD2" s="148" t="s">
        <v>38</v>
      </c>
      <c r="BE2" s="240" t="s">
        <v>35</v>
      </c>
      <c r="BF2" s="10" t="s">
        <v>36</v>
      </c>
      <c r="BG2" s="149" t="s">
        <v>37</v>
      </c>
      <c r="BH2" s="149" t="s">
        <v>38</v>
      </c>
      <c r="BI2" s="10" t="s">
        <v>35</v>
      </c>
      <c r="BJ2" s="10" t="s">
        <v>36</v>
      </c>
      <c r="BK2" s="241" t="s">
        <v>37</v>
      </c>
      <c r="BL2" s="148" t="s">
        <v>38</v>
      </c>
      <c r="BM2" s="240" t="s">
        <v>35</v>
      </c>
      <c r="BN2" s="10" t="s">
        <v>36</v>
      </c>
      <c r="BO2" s="10" t="s">
        <v>37</v>
      </c>
      <c r="BP2" s="10" t="s">
        <v>38</v>
      </c>
      <c r="BQ2" s="148" t="s">
        <v>35</v>
      </c>
      <c r="BR2" s="10" t="s">
        <v>36</v>
      </c>
      <c r="BS2" s="149" t="s">
        <v>37</v>
      </c>
      <c r="BT2" s="149" t="s">
        <v>38</v>
      </c>
      <c r="BU2" s="10" t="s">
        <v>35</v>
      </c>
      <c r="BV2" s="10" t="s">
        <v>36</v>
      </c>
      <c r="BW2" s="149" t="s">
        <v>37</v>
      </c>
      <c r="BX2" s="10" t="s">
        <v>38</v>
      </c>
    </row>
    <row r="3" ht="88.8" customHeight="1" spans="1:76">
      <c r="A3" s="13">
        <v>1</v>
      </c>
      <c r="B3" s="14" t="s">
        <v>66</v>
      </c>
      <c r="C3" s="15">
        <v>10</v>
      </c>
      <c r="D3" s="109">
        <v>40</v>
      </c>
      <c r="E3" s="483">
        <f t="shared" ref="E3:E25" si="0">K3+P3+U3+Z3+AE3+AJ3+AO3+AS3+AW3+BA3+BE3+BI3+BM3+BQ3+BU3</f>
        <v>0</v>
      </c>
      <c r="F3" s="18">
        <f t="shared" ref="F3:F25" si="1">L3+Q3+V3+AA3+AF3+AK3+AP3+AT3+AX3+BB3+BF3+BJ3+BN3+BR3+BV3</f>
        <v>41</v>
      </c>
      <c r="G3" s="19">
        <f t="shared" ref="G3:G25" si="2">M3+R3+W3+AB3+AG3+AL3+AQ3+AU3+AY3+BC3+BG3+BK3+BO3+BS3+BW3</f>
        <v>-41</v>
      </c>
      <c r="H3" s="19">
        <f t="shared" ref="H3:H25" si="3">N3+S3+X3+AC3+AH3+AM3+AR3+AV3+AZ3+BD3+BH3+BL3+BP3+BT3+BX3</f>
        <v>41</v>
      </c>
      <c r="I3" s="398">
        <f>SUM(O3+T3+Y3+AD3+AI3+AN3)</f>
        <v>41</v>
      </c>
      <c r="J3" s="56">
        <f>E3+H3-F3</f>
        <v>0</v>
      </c>
      <c r="K3" s="13">
        <v>0</v>
      </c>
      <c r="L3" s="266">
        <v>3</v>
      </c>
      <c r="M3" s="102">
        <f>K3-L3</f>
        <v>-3</v>
      </c>
      <c r="N3" s="400">
        <v>3</v>
      </c>
      <c r="O3" s="55">
        <f>SUM(K3+N3)</f>
        <v>3</v>
      </c>
      <c r="P3" s="13">
        <v>0</v>
      </c>
      <c r="Q3" s="466">
        <v>1</v>
      </c>
      <c r="R3" s="102">
        <f t="shared" ref="R3:R30" si="4">P3-Q3</f>
        <v>-1</v>
      </c>
      <c r="S3" s="150">
        <v>1</v>
      </c>
      <c r="T3" s="151">
        <f t="shared" ref="T3:T30" si="5">SUM(P3+S3)</f>
        <v>1</v>
      </c>
      <c r="U3" s="13">
        <v>0</v>
      </c>
      <c r="V3" s="15">
        <v>1</v>
      </c>
      <c r="W3" s="102">
        <f t="shared" ref="W3:W30" si="6">U3-V3</f>
        <v>-1</v>
      </c>
      <c r="X3" s="150">
        <v>1</v>
      </c>
      <c r="Y3" s="55">
        <f t="shared" ref="Y3:Y30" si="7">SUM(U3+X3)</f>
        <v>1</v>
      </c>
      <c r="Z3" s="13">
        <v>0</v>
      </c>
      <c r="AA3" s="266">
        <v>28</v>
      </c>
      <c r="AB3" s="102">
        <f t="shared" ref="AB3:AB30" si="8">Z3-AA3</f>
        <v>-28</v>
      </c>
      <c r="AC3" s="400">
        <v>28</v>
      </c>
      <c r="AD3" s="55">
        <f t="shared" ref="AD3:AD30" si="9">SUM(Z3+AC3)</f>
        <v>28</v>
      </c>
      <c r="AE3" s="13">
        <v>0</v>
      </c>
      <c r="AF3" s="266">
        <v>6</v>
      </c>
      <c r="AG3" s="102">
        <f t="shared" ref="AG3:AG30" si="10">AE3-AF3</f>
        <v>-6</v>
      </c>
      <c r="AH3" s="400">
        <v>6</v>
      </c>
      <c r="AI3" s="55">
        <f t="shared" ref="AI3:AI30" si="11">SUM(AE3+AH3)</f>
        <v>6</v>
      </c>
      <c r="AJ3" s="266">
        <v>0</v>
      </c>
      <c r="AK3" s="266">
        <v>2</v>
      </c>
      <c r="AL3" s="102">
        <f t="shared" ref="AL3:AL30" si="12">AJ3-AK3</f>
        <v>-2</v>
      </c>
      <c r="AM3" s="400">
        <v>2</v>
      </c>
      <c r="AN3" s="450">
        <f t="shared" ref="AN3:AN30" si="13">SUM(AJ3+AM3)</f>
        <v>2</v>
      </c>
      <c r="AO3" s="100"/>
      <c r="AP3" s="100"/>
      <c r="AQ3" s="102">
        <f t="shared" ref="AQ3:AQ30" si="14">AO3-AP3</f>
        <v>0</v>
      </c>
      <c r="AR3" s="238"/>
      <c r="AS3" s="100"/>
      <c r="AT3" s="100"/>
      <c r="AU3" s="102">
        <f t="shared" ref="AU3:AU30" si="15">AS3-AT3</f>
        <v>0</v>
      </c>
      <c r="AV3" s="100"/>
      <c r="AW3" s="100"/>
      <c r="AX3" s="100"/>
      <c r="AY3" s="102">
        <f t="shared" ref="AY3:AY30" si="16">AW3-AX3</f>
        <v>0</v>
      </c>
      <c r="AZ3" s="100"/>
      <c r="BA3" s="100"/>
      <c r="BB3" s="101"/>
      <c r="BC3" s="102">
        <f t="shared" ref="BC3:BC30" si="17">BA3-BB3</f>
        <v>0</v>
      </c>
      <c r="BD3" s="102"/>
      <c r="BE3" s="102"/>
      <c r="BF3" s="102"/>
      <c r="BG3" s="102">
        <f t="shared" ref="BG3:BG30" si="18">BE3-BF3</f>
        <v>0</v>
      </c>
      <c r="BH3" s="102"/>
      <c r="BI3" s="102"/>
      <c r="BJ3" s="102"/>
      <c r="BK3" s="102">
        <f t="shared" ref="BK3:BK30" si="19">BI3-BJ3</f>
        <v>0</v>
      </c>
      <c r="BL3" s="102"/>
      <c r="BM3" s="102"/>
      <c r="BN3" s="102"/>
      <c r="BO3" s="102">
        <f t="shared" ref="BO3:BO30" si="20">BM3-BN3</f>
        <v>0</v>
      </c>
      <c r="BP3" s="102"/>
      <c r="BQ3" s="102"/>
      <c r="BR3" s="102"/>
      <c r="BS3" s="102">
        <f t="shared" ref="BS3:BS30" si="21">BQ3-BR3</f>
        <v>0</v>
      </c>
      <c r="BT3" s="102"/>
      <c r="BU3" s="102"/>
      <c r="BV3" s="102"/>
      <c r="BW3" s="105">
        <f t="shared" ref="BW3:BW30" si="22">BU3-BV3</f>
        <v>0</v>
      </c>
      <c r="BX3" s="102"/>
    </row>
    <row r="4" ht="55.8" customHeight="1" spans="1:76">
      <c r="A4" s="13">
        <v>2</v>
      </c>
      <c r="B4" s="21" t="s">
        <v>67</v>
      </c>
      <c r="C4" s="710" t="s">
        <v>42</v>
      </c>
      <c r="D4" s="711" t="s">
        <v>42</v>
      </c>
      <c r="E4" s="483">
        <f t="shared" si="0"/>
        <v>0</v>
      </c>
      <c r="F4" s="18">
        <f t="shared" si="1"/>
        <v>57</v>
      </c>
      <c r="G4" s="19">
        <f t="shared" si="2"/>
        <v>-57</v>
      </c>
      <c r="H4" s="19">
        <f t="shared" si="3"/>
        <v>57</v>
      </c>
      <c r="I4" s="398">
        <f t="shared" ref="I4:I30" si="23">SUM(O4+T4+Y4+AD4+AI4+AN4)</f>
        <v>57</v>
      </c>
      <c r="J4" s="56">
        <f t="shared" ref="J4:J30" si="24">E4+H4-F4</f>
        <v>0</v>
      </c>
      <c r="K4" s="13">
        <v>0</v>
      </c>
      <c r="L4" s="266">
        <v>3</v>
      </c>
      <c r="M4" s="102">
        <f t="shared" ref="M4:M14" si="25">K4-L4</f>
        <v>-3</v>
      </c>
      <c r="N4" s="400">
        <v>3</v>
      </c>
      <c r="O4" s="55">
        <f t="shared" ref="O4:O30" si="26">SUM(K4+N4)</f>
        <v>3</v>
      </c>
      <c r="P4" s="13">
        <v>0</v>
      </c>
      <c r="Q4" s="466">
        <v>2</v>
      </c>
      <c r="R4" s="102">
        <f t="shared" si="4"/>
        <v>-2</v>
      </c>
      <c r="S4" s="150">
        <v>2</v>
      </c>
      <c r="T4" s="151">
        <f t="shared" si="5"/>
        <v>2</v>
      </c>
      <c r="U4" s="13">
        <v>0</v>
      </c>
      <c r="V4" s="15">
        <v>1</v>
      </c>
      <c r="W4" s="102">
        <f t="shared" si="6"/>
        <v>-1</v>
      </c>
      <c r="X4" s="150">
        <v>1</v>
      </c>
      <c r="Y4" s="55">
        <f t="shared" si="7"/>
        <v>1</v>
      </c>
      <c r="Z4" s="13">
        <v>0</v>
      </c>
      <c r="AA4" s="266">
        <v>39</v>
      </c>
      <c r="AB4" s="102">
        <f t="shared" si="8"/>
        <v>-39</v>
      </c>
      <c r="AC4" s="400">
        <v>39</v>
      </c>
      <c r="AD4" s="55">
        <f t="shared" si="9"/>
        <v>39</v>
      </c>
      <c r="AE4" s="13">
        <v>0</v>
      </c>
      <c r="AF4" s="266">
        <v>9</v>
      </c>
      <c r="AG4" s="102">
        <f t="shared" si="10"/>
        <v>-9</v>
      </c>
      <c r="AH4" s="100">
        <v>9</v>
      </c>
      <c r="AI4" s="55">
        <f t="shared" si="11"/>
        <v>9</v>
      </c>
      <c r="AJ4" s="266">
        <v>0</v>
      </c>
      <c r="AK4" s="266">
        <v>3</v>
      </c>
      <c r="AL4" s="102">
        <f t="shared" si="12"/>
        <v>-3</v>
      </c>
      <c r="AM4" s="400">
        <v>3</v>
      </c>
      <c r="AN4" s="450">
        <f t="shared" si="13"/>
        <v>3</v>
      </c>
      <c r="AO4" s="100"/>
      <c r="AP4" s="100"/>
      <c r="AQ4" s="102">
        <f t="shared" si="14"/>
        <v>0</v>
      </c>
      <c r="AR4" s="95"/>
      <c r="AS4" s="100"/>
      <c r="AT4" s="100"/>
      <c r="AU4" s="102">
        <f t="shared" si="15"/>
        <v>0</v>
      </c>
      <c r="AV4" s="100"/>
      <c r="AW4" s="100"/>
      <c r="AX4" s="100"/>
      <c r="AY4" s="102">
        <f t="shared" si="16"/>
        <v>0</v>
      </c>
      <c r="AZ4" s="100"/>
      <c r="BA4" s="100"/>
      <c r="BB4" s="101"/>
      <c r="BC4" s="102">
        <f t="shared" si="17"/>
        <v>0</v>
      </c>
      <c r="BD4" s="102"/>
      <c r="BE4" s="102"/>
      <c r="BF4" s="102"/>
      <c r="BG4" s="102">
        <f t="shared" si="18"/>
        <v>0</v>
      </c>
      <c r="BH4" s="102"/>
      <c r="BI4" s="348"/>
      <c r="BJ4" s="348"/>
      <c r="BK4" s="102">
        <f t="shared" si="19"/>
        <v>0</v>
      </c>
      <c r="BL4" s="102"/>
      <c r="BM4" s="348"/>
      <c r="BN4" s="348"/>
      <c r="BO4" s="102">
        <f t="shared" si="20"/>
        <v>0</v>
      </c>
      <c r="BP4" s="102"/>
      <c r="BQ4" s="348"/>
      <c r="BR4" s="348"/>
      <c r="BS4" s="102">
        <f t="shared" si="21"/>
        <v>0</v>
      </c>
      <c r="BT4" s="102"/>
      <c r="BU4" s="348"/>
      <c r="BV4" s="348"/>
      <c r="BW4" s="105">
        <f t="shared" si="22"/>
        <v>0</v>
      </c>
      <c r="BX4" s="57"/>
    </row>
    <row r="5" customHeight="1" spans="1:76">
      <c r="A5" s="13">
        <v>3</v>
      </c>
      <c r="B5" s="21" t="s">
        <v>6</v>
      </c>
      <c r="C5" s="24">
        <v>4</v>
      </c>
      <c r="D5" s="24">
        <v>35</v>
      </c>
      <c r="E5" s="483">
        <f t="shared" si="0"/>
        <v>168</v>
      </c>
      <c r="F5" s="18">
        <f t="shared" si="1"/>
        <v>200</v>
      </c>
      <c r="G5" s="19">
        <f t="shared" si="2"/>
        <v>-32</v>
      </c>
      <c r="H5" s="19">
        <f t="shared" si="3"/>
        <v>64</v>
      </c>
      <c r="I5" s="398">
        <f t="shared" si="23"/>
        <v>232</v>
      </c>
      <c r="J5" s="56">
        <f t="shared" si="24"/>
        <v>32</v>
      </c>
      <c r="K5" s="13">
        <v>4</v>
      </c>
      <c r="L5" s="266">
        <v>10</v>
      </c>
      <c r="M5" s="102">
        <f t="shared" si="25"/>
        <v>-6</v>
      </c>
      <c r="N5" s="100">
        <v>6</v>
      </c>
      <c r="O5" s="55">
        <f t="shared" si="26"/>
        <v>10</v>
      </c>
      <c r="P5" s="13">
        <v>0</v>
      </c>
      <c r="Q5" s="466">
        <v>4</v>
      </c>
      <c r="R5" s="102">
        <f t="shared" si="4"/>
        <v>-4</v>
      </c>
      <c r="S5" s="102">
        <v>4</v>
      </c>
      <c r="T5" s="151">
        <f t="shared" si="5"/>
        <v>4</v>
      </c>
      <c r="U5" s="13">
        <v>4</v>
      </c>
      <c r="V5" s="15">
        <v>3</v>
      </c>
      <c r="W5" s="102">
        <f t="shared" si="6"/>
        <v>1</v>
      </c>
      <c r="X5" s="102">
        <v>0</v>
      </c>
      <c r="Y5" s="55">
        <f t="shared" si="7"/>
        <v>4</v>
      </c>
      <c r="Z5" s="13">
        <v>93</v>
      </c>
      <c r="AA5" s="266">
        <v>147</v>
      </c>
      <c r="AB5" s="102">
        <f t="shared" si="8"/>
        <v>-54</v>
      </c>
      <c r="AC5" s="100">
        <v>54</v>
      </c>
      <c r="AD5" s="55">
        <f t="shared" si="9"/>
        <v>147</v>
      </c>
      <c r="AE5" s="13">
        <v>32</v>
      </c>
      <c r="AF5" s="266">
        <v>29</v>
      </c>
      <c r="AG5" s="102">
        <f t="shared" si="10"/>
        <v>3</v>
      </c>
      <c r="AH5" s="100">
        <v>0</v>
      </c>
      <c r="AI5" s="55">
        <f t="shared" si="11"/>
        <v>32</v>
      </c>
      <c r="AJ5" s="266">
        <v>35</v>
      </c>
      <c r="AK5" s="266">
        <v>7</v>
      </c>
      <c r="AL5" s="102">
        <f t="shared" si="12"/>
        <v>28</v>
      </c>
      <c r="AM5" s="100">
        <v>0</v>
      </c>
      <c r="AN5" s="450">
        <f t="shared" si="13"/>
        <v>35</v>
      </c>
      <c r="AO5" s="100"/>
      <c r="AP5" s="100"/>
      <c r="AQ5" s="102">
        <f t="shared" si="14"/>
        <v>0</v>
      </c>
      <c r="AR5" s="95"/>
      <c r="AS5" s="100"/>
      <c r="AT5" s="100"/>
      <c r="AU5" s="102">
        <f t="shared" si="15"/>
        <v>0</v>
      </c>
      <c r="AV5" s="100"/>
      <c r="AW5" s="100"/>
      <c r="AX5" s="100"/>
      <c r="AY5" s="102">
        <f t="shared" si="16"/>
        <v>0</v>
      </c>
      <c r="AZ5" s="100"/>
      <c r="BA5" s="100"/>
      <c r="BB5" s="101"/>
      <c r="BC5" s="102">
        <f t="shared" si="17"/>
        <v>0</v>
      </c>
      <c r="BD5" s="102"/>
      <c r="BE5" s="102"/>
      <c r="BF5" s="102"/>
      <c r="BG5" s="102">
        <f t="shared" si="18"/>
        <v>0</v>
      </c>
      <c r="BH5" s="102"/>
      <c r="BI5" s="102"/>
      <c r="BJ5" s="102"/>
      <c r="BK5" s="102">
        <f t="shared" si="19"/>
        <v>0</v>
      </c>
      <c r="BL5" s="102"/>
      <c r="BM5" s="102"/>
      <c r="BN5" s="102"/>
      <c r="BO5" s="102">
        <f t="shared" si="20"/>
        <v>0</v>
      </c>
      <c r="BP5" s="102"/>
      <c r="BQ5" s="102"/>
      <c r="BR5" s="102"/>
      <c r="BS5" s="102">
        <f t="shared" si="21"/>
        <v>0</v>
      </c>
      <c r="BT5" s="102"/>
      <c r="BU5" s="102"/>
      <c r="BV5" s="102"/>
      <c r="BW5" s="105">
        <f t="shared" si="22"/>
        <v>0</v>
      </c>
      <c r="BX5" s="57"/>
    </row>
    <row r="6" customHeight="1" spans="1:76">
      <c r="A6" s="13">
        <v>4</v>
      </c>
      <c r="B6" s="21" t="s">
        <v>7</v>
      </c>
      <c r="C6" s="24">
        <v>8</v>
      </c>
      <c r="D6" s="24">
        <v>25</v>
      </c>
      <c r="E6" s="483">
        <f t="shared" si="0"/>
        <v>142</v>
      </c>
      <c r="F6" s="18">
        <f t="shared" si="1"/>
        <v>140</v>
      </c>
      <c r="G6" s="19">
        <f t="shared" si="2"/>
        <v>2</v>
      </c>
      <c r="H6" s="19">
        <f t="shared" si="3"/>
        <v>36</v>
      </c>
      <c r="I6" s="398">
        <f t="shared" si="23"/>
        <v>178</v>
      </c>
      <c r="J6" s="56">
        <f t="shared" si="24"/>
        <v>38</v>
      </c>
      <c r="K6" s="13">
        <v>2</v>
      </c>
      <c r="L6" s="266">
        <v>8</v>
      </c>
      <c r="M6" s="102">
        <f t="shared" si="25"/>
        <v>-6</v>
      </c>
      <c r="N6" s="100">
        <v>6</v>
      </c>
      <c r="O6" s="55">
        <f t="shared" si="26"/>
        <v>8</v>
      </c>
      <c r="P6" s="13">
        <v>0</v>
      </c>
      <c r="Q6" s="466">
        <v>3</v>
      </c>
      <c r="R6" s="102">
        <f t="shared" si="4"/>
        <v>-3</v>
      </c>
      <c r="S6" s="150">
        <v>3</v>
      </c>
      <c r="T6" s="151">
        <f t="shared" si="5"/>
        <v>3</v>
      </c>
      <c r="U6" s="469">
        <v>2</v>
      </c>
      <c r="V6" s="15">
        <v>2</v>
      </c>
      <c r="W6" s="102">
        <f t="shared" si="6"/>
        <v>0</v>
      </c>
      <c r="X6" s="100">
        <v>0</v>
      </c>
      <c r="Y6" s="55">
        <f t="shared" si="7"/>
        <v>2</v>
      </c>
      <c r="Z6" s="13">
        <v>75</v>
      </c>
      <c r="AA6" s="266">
        <v>100</v>
      </c>
      <c r="AB6" s="102">
        <f t="shared" si="8"/>
        <v>-25</v>
      </c>
      <c r="AC6" s="100">
        <v>25</v>
      </c>
      <c r="AD6" s="55">
        <f t="shared" si="9"/>
        <v>100</v>
      </c>
      <c r="AE6" s="13">
        <v>19</v>
      </c>
      <c r="AF6" s="266">
        <v>21</v>
      </c>
      <c r="AG6" s="102">
        <f t="shared" si="10"/>
        <v>-2</v>
      </c>
      <c r="AH6" s="100">
        <v>2</v>
      </c>
      <c r="AI6" s="55">
        <f t="shared" si="11"/>
        <v>21</v>
      </c>
      <c r="AJ6" s="266">
        <v>44</v>
      </c>
      <c r="AK6" s="266">
        <v>6</v>
      </c>
      <c r="AL6" s="102">
        <f t="shared" si="12"/>
        <v>38</v>
      </c>
      <c r="AM6" s="100">
        <v>0</v>
      </c>
      <c r="AN6" s="450">
        <f t="shared" si="13"/>
        <v>44</v>
      </c>
      <c r="AO6" s="100"/>
      <c r="AP6" s="100"/>
      <c r="AQ6" s="102">
        <f t="shared" si="14"/>
        <v>0</v>
      </c>
      <c r="AR6" s="95"/>
      <c r="AS6" s="100"/>
      <c r="AT6" s="100"/>
      <c r="AU6" s="102">
        <f t="shared" si="15"/>
        <v>0</v>
      </c>
      <c r="AV6" s="100"/>
      <c r="AW6" s="100"/>
      <c r="AX6" s="100"/>
      <c r="AY6" s="102">
        <f t="shared" si="16"/>
        <v>0</v>
      </c>
      <c r="AZ6" s="100"/>
      <c r="BA6" s="100"/>
      <c r="BB6" s="101"/>
      <c r="BC6" s="102">
        <f t="shared" si="17"/>
        <v>0</v>
      </c>
      <c r="BD6" s="102"/>
      <c r="BE6" s="102"/>
      <c r="BF6" s="102"/>
      <c r="BG6" s="102">
        <f t="shared" si="18"/>
        <v>0</v>
      </c>
      <c r="BH6" s="102"/>
      <c r="BI6" s="348"/>
      <c r="BJ6" s="348"/>
      <c r="BK6" s="102">
        <f t="shared" si="19"/>
        <v>0</v>
      </c>
      <c r="BL6" s="102"/>
      <c r="BM6" s="348"/>
      <c r="BN6" s="348"/>
      <c r="BO6" s="102">
        <f t="shared" si="20"/>
        <v>0</v>
      </c>
      <c r="BP6" s="102"/>
      <c r="BQ6" s="348"/>
      <c r="BR6" s="348"/>
      <c r="BS6" s="102">
        <f t="shared" si="21"/>
        <v>0</v>
      </c>
      <c r="BT6" s="102"/>
      <c r="BU6" s="348"/>
      <c r="BV6" s="348"/>
      <c r="BW6" s="105">
        <f t="shared" si="22"/>
        <v>0</v>
      </c>
      <c r="BX6" s="57"/>
    </row>
    <row r="7" customHeight="1" spans="1:76">
      <c r="A7" s="24">
        <v>5</v>
      </c>
      <c r="B7" s="21" t="s">
        <v>8</v>
      </c>
      <c r="C7" s="24">
        <v>20</v>
      </c>
      <c r="D7" s="24">
        <v>50</v>
      </c>
      <c r="E7" s="483">
        <f t="shared" si="0"/>
        <v>228</v>
      </c>
      <c r="F7" s="18">
        <f t="shared" si="1"/>
        <v>253</v>
      </c>
      <c r="G7" s="19">
        <f t="shared" si="2"/>
        <v>-25</v>
      </c>
      <c r="H7" s="19">
        <f t="shared" si="3"/>
        <v>56</v>
      </c>
      <c r="I7" s="398">
        <f t="shared" si="23"/>
        <v>284</v>
      </c>
      <c r="J7" s="56">
        <f t="shared" si="24"/>
        <v>31</v>
      </c>
      <c r="K7" s="66">
        <v>1</v>
      </c>
      <c r="L7" s="209">
        <v>13</v>
      </c>
      <c r="M7" s="102">
        <f t="shared" si="25"/>
        <v>-12</v>
      </c>
      <c r="N7" s="400">
        <v>7</v>
      </c>
      <c r="O7" s="55">
        <f t="shared" si="26"/>
        <v>8</v>
      </c>
      <c r="P7" s="13">
        <v>0</v>
      </c>
      <c r="Q7" s="209">
        <v>6</v>
      </c>
      <c r="R7" s="102">
        <f t="shared" si="4"/>
        <v>-6</v>
      </c>
      <c r="S7" s="150">
        <v>6</v>
      </c>
      <c r="T7" s="151">
        <f t="shared" si="5"/>
        <v>6</v>
      </c>
      <c r="U7" s="66">
        <v>2</v>
      </c>
      <c r="V7" s="209">
        <v>3</v>
      </c>
      <c r="W7" s="102">
        <f t="shared" si="6"/>
        <v>-1</v>
      </c>
      <c r="X7" s="150">
        <v>3</v>
      </c>
      <c r="Y7" s="151">
        <f t="shared" si="7"/>
        <v>5</v>
      </c>
      <c r="Z7" s="66">
        <v>170</v>
      </c>
      <c r="AA7" s="209">
        <v>182</v>
      </c>
      <c r="AB7" s="102">
        <f t="shared" si="8"/>
        <v>-12</v>
      </c>
      <c r="AC7" s="100">
        <v>12</v>
      </c>
      <c r="AD7" s="55">
        <f t="shared" si="9"/>
        <v>182</v>
      </c>
      <c r="AE7" s="66">
        <v>12</v>
      </c>
      <c r="AF7" s="209">
        <v>40</v>
      </c>
      <c r="AG7" s="102">
        <f t="shared" si="10"/>
        <v>-28</v>
      </c>
      <c r="AH7" s="102">
        <v>28</v>
      </c>
      <c r="AI7" s="151">
        <f t="shared" si="11"/>
        <v>40</v>
      </c>
      <c r="AJ7" s="297">
        <v>43</v>
      </c>
      <c r="AK7" s="209">
        <v>9</v>
      </c>
      <c r="AL7" s="102">
        <f t="shared" si="12"/>
        <v>34</v>
      </c>
      <c r="AM7" s="102">
        <v>0</v>
      </c>
      <c r="AN7" s="363">
        <f t="shared" si="13"/>
        <v>43</v>
      </c>
      <c r="AO7" s="96"/>
      <c r="AP7" s="96"/>
      <c r="AQ7" s="102">
        <f t="shared" si="14"/>
        <v>0</v>
      </c>
      <c r="AR7" s="95"/>
      <c r="AS7" s="96"/>
      <c r="AT7" s="96"/>
      <c r="AU7" s="102">
        <f t="shared" si="15"/>
        <v>0</v>
      </c>
      <c r="AV7" s="102"/>
      <c r="AW7" s="96"/>
      <c r="AX7" s="96"/>
      <c r="AY7" s="102">
        <f t="shared" si="16"/>
        <v>0</v>
      </c>
      <c r="AZ7" s="102"/>
      <c r="BA7" s="96"/>
      <c r="BB7" s="96"/>
      <c r="BC7" s="102">
        <f t="shared" si="17"/>
        <v>0</v>
      </c>
      <c r="BD7" s="102"/>
      <c r="BE7" s="103"/>
      <c r="BF7" s="103"/>
      <c r="BG7" s="102">
        <f t="shared" si="18"/>
        <v>0</v>
      </c>
      <c r="BH7" s="102"/>
      <c r="BI7" s="349"/>
      <c r="BJ7" s="349"/>
      <c r="BK7" s="102">
        <f t="shared" si="19"/>
        <v>0</v>
      </c>
      <c r="BL7" s="102"/>
      <c r="BM7" s="349"/>
      <c r="BN7" s="349"/>
      <c r="BO7" s="102">
        <f t="shared" si="20"/>
        <v>0</v>
      </c>
      <c r="BP7" s="102"/>
      <c r="BQ7" s="349"/>
      <c r="BR7" s="349"/>
      <c r="BS7" s="102">
        <f t="shared" si="21"/>
        <v>0</v>
      </c>
      <c r="BT7" s="102"/>
      <c r="BU7" s="349"/>
      <c r="BV7" s="349"/>
      <c r="BW7" s="105">
        <f t="shared" si="22"/>
        <v>0</v>
      </c>
      <c r="BX7" s="57"/>
    </row>
    <row r="8" customHeight="1" spans="1:76">
      <c r="A8" s="26">
        <v>6</v>
      </c>
      <c r="B8" s="21" t="s">
        <v>9</v>
      </c>
      <c r="C8" s="24">
        <v>8</v>
      </c>
      <c r="D8" s="24">
        <v>35</v>
      </c>
      <c r="E8" s="483">
        <f t="shared" si="0"/>
        <v>211</v>
      </c>
      <c r="F8" s="18">
        <f t="shared" si="1"/>
        <v>171</v>
      </c>
      <c r="G8" s="19">
        <f t="shared" si="2"/>
        <v>40</v>
      </c>
      <c r="H8" s="19">
        <f t="shared" si="3"/>
        <v>8</v>
      </c>
      <c r="I8" s="398">
        <f t="shared" si="23"/>
        <v>219</v>
      </c>
      <c r="J8" s="56">
        <f t="shared" si="24"/>
        <v>48</v>
      </c>
      <c r="K8" s="66">
        <v>6</v>
      </c>
      <c r="L8" s="209">
        <v>9</v>
      </c>
      <c r="M8" s="102">
        <f t="shared" si="25"/>
        <v>-3</v>
      </c>
      <c r="N8" s="100">
        <v>3</v>
      </c>
      <c r="O8" s="55">
        <f t="shared" si="26"/>
        <v>9</v>
      </c>
      <c r="P8" s="13">
        <v>0</v>
      </c>
      <c r="Q8" s="209">
        <v>4</v>
      </c>
      <c r="R8" s="102">
        <f t="shared" si="4"/>
        <v>-4</v>
      </c>
      <c r="S8" s="150">
        <v>4</v>
      </c>
      <c r="T8" s="151">
        <f t="shared" si="5"/>
        <v>4</v>
      </c>
      <c r="U8" s="66">
        <v>6</v>
      </c>
      <c r="V8" s="209">
        <v>3</v>
      </c>
      <c r="W8" s="102">
        <f t="shared" si="6"/>
        <v>3</v>
      </c>
      <c r="X8" s="102">
        <v>0</v>
      </c>
      <c r="Y8" s="151">
        <f t="shared" si="7"/>
        <v>6</v>
      </c>
      <c r="Z8" s="66">
        <v>125</v>
      </c>
      <c r="AA8" s="209">
        <v>124</v>
      </c>
      <c r="AB8" s="102">
        <f t="shared" si="8"/>
        <v>1</v>
      </c>
      <c r="AC8" s="100">
        <v>0</v>
      </c>
      <c r="AD8" s="55">
        <f t="shared" si="9"/>
        <v>125</v>
      </c>
      <c r="AE8" s="66">
        <v>24</v>
      </c>
      <c r="AF8" s="209">
        <v>25</v>
      </c>
      <c r="AG8" s="102">
        <f t="shared" si="10"/>
        <v>-1</v>
      </c>
      <c r="AH8" s="102">
        <v>1</v>
      </c>
      <c r="AI8" s="151">
        <f t="shared" si="11"/>
        <v>25</v>
      </c>
      <c r="AJ8" s="297">
        <v>50</v>
      </c>
      <c r="AK8" s="209">
        <v>6</v>
      </c>
      <c r="AL8" s="102">
        <f t="shared" si="12"/>
        <v>44</v>
      </c>
      <c r="AM8" s="102">
        <v>0</v>
      </c>
      <c r="AN8" s="363">
        <f t="shared" si="13"/>
        <v>50</v>
      </c>
      <c r="AO8" s="96"/>
      <c r="AP8" s="96"/>
      <c r="AQ8" s="102">
        <f t="shared" si="14"/>
        <v>0</v>
      </c>
      <c r="AR8" s="95"/>
      <c r="AS8" s="96"/>
      <c r="AT8" s="96"/>
      <c r="AU8" s="102">
        <f t="shared" si="15"/>
        <v>0</v>
      </c>
      <c r="AV8" s="102"/>
      <c r="AW8" s="96"/>
      <c r="AX8" s="96"/>
      <c r="AY8" s="102">
        <f t="shared" si="16"/>
        <v>0</v>
      </c>
      <c r="AZ8" s="102"/>
      <c r="BA8" s="96"/>
      <c r="BB8" s="96"/>
      <c r="BC8" s="102">
        <f t="shared" si="17"/>
        <v>0</v>
      </c>
      <c r="BD8" s="102"/>
      <c r="BE8" s="103"/>
      <c r="BF8" s="103"/>
      <c r="BG8" s="102">
        <f t="shared" si="18"/>
        <v>0</v>
      </c>
      <c r="BH8" s="102"/>
      <c r="BI8" s="350"/>
      <c r="BJ8" s="350"/>
      <c r="BK8" s="102">
        <f t="shared" si="19"/>
        <v>0</v>
      </c>
      <c r="BL8" s="102"/>
      <c r="BM8" s="350"/>
      <c r="BN8" s="350"/>
      <c r="BO8" s="102">
        <f t="shared" si="20"/>
        <v>0</v>
      </c>
      <c r="BP8" s="102"/>
      <c r="BQ8" s="350"/>
      <c r="BR8" s="350"/>
      <c r="BS8" s="102">
        <f t="shared" si="21"/>
        <v>0</v>
      </c>
      <c r="BT8" s="102"/>
      <c r="BU8" s="350"/>
      <c r="BV8" s="350"/>
      <c r="BW8" s="105">
        <f t="shared" si="22"/>
        <v>0</v>
      </c>
      <c r="BX8" s="57"/>
    </row>
    <row r="9" customHeight="1" spans="1:76">
      <c r="A9" s="112">
        <v>7</v>
      </c>
      <c r="B9" s="21" t="s">
        <v>10</v>
      </c>
      <c r="C9" s="24">
        <v>8</v>
      </c>
      <c r="D9" s="24">
        <v>30</v>
      </c>
      <c r="E9" s="483">
        <f t="shared" si="0"/>
        <v>90</v>
      </c>
      <c r="F9" s="18">
        <f t="shared" si="1"/>
        <v>77</v>
      </c>
      <c r="G9" s="19">
        <f t="shared" si="2"/>
        <v>13</v>
      </c>
      <c r="H9" s="19">
        <f t="shared" si="3"/>
        <v>18</v>
      </c>
      <c r="I9" s="398">
        <f t="shared" si="23"/>
        <v>108</v>
      </c>
      <c r="J9" s="56">
        <f t="shared" si="24"/>
        <v>31</v>
      </c>
      <c r="K9" s="31">
        <v>0</v>
      </c>
      <c r="L9" s="39">
        <v>5</v>
      </c>
      <c r="M9" s="102">
        <f t="shared" si="25"/>
        <v>-5</v>
      </c>
      <c r="N9" s="100">
        <v>3</v>
      </c>
      <c r="O9" s="55">
        <f t="shared" si="26"/>
        <v>3</v>
      </c>
      <c r="P9" s="13">
        <v>0</v>
      </c>
      <c r="Q9" s="39">
        <v>2</v>
      </c>
      <c r="R9" s="102">
        <f t="shared" si="4"/>
        <v>-2</v>
      </c>
      <c r="S9" s="150">
        <v>2</v>
      </c>
      <c r="T9" s="151">
        <f t="shared" si="5"/>
        <v>2</v>
      </c>
      <c r="U9" s="31">
        <v>0</v>
      </c>
      <c r="V9" s="39">
        <v>1</v>
      </c>
      <c r="W9" s="102">
        <f t="shared" si="6"/>
        <v>-1</v>
      </c>
      <c r="X9" s="150">
        <v>1</v>
      </c>
      <c r="Y9" s="151">
        <f t="shared" si="7"/>
        <v>1</v>
      </c>
      <c r="Z9" s="31">
        <v>82</v>
      </c>
      <c r="AA9" s="39">
        <v>54</v>
      </c>
      <c r="AB9" s="102">
        <f t="shared" si="8"/>
        <v>28</v>
      </c>
      <c r="AC9" s="100">
        <v>0</v>
      </c>
      <c r="AD9" s="55">
        <f t="shared" si="9"/>
        <v>82</v>
      </c>
      <c r="AE9" s="31">
        <v>2</v>
      </c>
      <c r="AF9" s="39">
        <v>12</v>
      </c>
      <c r="AG9" s="102">
        <f t="shared" si="10"/>
        <v>-10</v>
      </c>
      <c r="AH9" s="102">
        <v>10</v>
      </c>
      <c r="AI9" s="151">
        <f t="shared" si="11"/>
        <v>12</v>
      </c>
      <c r="AJ9" s="380">
        <v>6</v>
      </c>
      <c r="AK9" s="39">
        <v>3</v>
      </c>
      <c r="AL9" s="102">
        <f t="shared" si="12"/>
        <v>3</v>
      </c>
      <c r="AM9" s="102">
        <v>2</v>
      </c>
      <c r="AN9" s="363">
        <f t="shared" si="13"/>
        <v>8</v>
      </c>
      <c r="AO9" s="136"/>
      <c r="AP9" s="136"/>
      <c r="AQ9" s="102">
        <f t="shared" si="14"/>
        <v>0</v>
      </c>
      <c r="AR9" s="95"/>
      <c r="AS9" s="136"/>
      <c r="AT9" s="136"/>
      <c r="AU9" s="102">
        <f t="shared" si="15"/>
        <v>0</v>
      </c>
      <c r="AV9" s="102"/>
      <c r="AW9" s="136"/>
      <c r="AX9" s="136"/>
      <c r="AY9" s="102">
        <f t="shared" si="16"/>
        <v>0</v>
      </c>
      <c r="AZ9" s="102"/>
      <c r="BA9" s="136"/>
      <c r="BB9" s="136"/>
      <c r="BC9" s="102">
        <f t="shared" si="17"/>
        <v>0</v>
      </c>
      <c r="BD9" s="102"/>
      <c r="BE9" s="136"/>
      <c r="BF9" s="136"/>
      <c r="BG9" s="102">
        <f t="shared" si="18"/>
        <v>0</v>
      </c>
      <c r="BH9" s="102"/>
      <c r="BI9" s="330"/>
      <c r="BJ9" s="330"/>
      <c r="BK9" s="102">
        <f t="shared" si="19"/>
        <v>0</v>
      </c>
      <c r="BL9" s="102"/>
      <c r="BM9" s="330"/>
      <c r="BN9" s="330"/>
      <c r="BO9" s="102">
        <f t="shared" si="20"/>
        <v>0</v>
      </c>
      <c r="BP9" s="102"/>
      <c r="BQ9" s="330"/>
      <c r="BR9" s="330"/>
      <c r="BS9" s="102">
        <f t="shared" si="21"/>
        <v>0</v>
      </c>
      <c r="BT9" s="102"/>
      <c r="BU9" s="330"/>
      <c r="BV9" s="330"/>
      <c r="BW9" s="105">
        <f t="shared" si="22"/>
        <v>0</v>
      </c>
      <c r="BX9" s="57"/>
    </row>
    <row r="10" customHeight="1" spans="1:76">
      <c r="A10" s="113">
        <v>8</v>
      </c>
      <c r="B10" s="28" t="s">
        <v>11</v>
      </c>
      <c r="C10" s="29">
        <v>20</v>
      </c>
      <c r="D10" s="29">
        <v>30</v>
      </c>
      <c r="E10" s="483">
        <f t="shared" si="0"/>
        <v>51</v>
      </c>
      <c r="F10" s="18">
        <f t="shared" si="1"/>
        <v>80</v>
      </c>
      <c r="G10" s="19">
        <f t="shared" si="2"/>
        <v>-29</v>
      </c>
      <c r="H10" s="19">
        <f t="shared" si="3"/>
        <v>29</v>
      </c>
      <c r="I10" s="398">
        <f t="shared" si="23"/>
        <v>80</v>
      </c>
      <c r="J10" s="56">
        <f t="shared" si="24"/>
        <v>0</v>
      </c>
      <c r="K10" s="31">
        <v>0</v>
      </c>
      <c r="L10" s="39">
        <v>4</v>
      </c>
      <c r="M10" s="102">
        <f t="shared" si="25"/>
        <v>-4</v>
      </c>
      <c r="N10" s="150">
        <v>4</v>
      </c>
      <c r="O10" s="55">
        <f t="shared" si="26"/>
        <v>4</v>
      </c>
      <c r="P10" s="13">
        <v>0</v>
      </c>
      <c r="Q10" s="39">
        <v>2</v>
      </c>
      <c r="R10" s="102">
        <f t="shared" si="4"/>
        <v>-2</v>
      </c>
      <c r="S10" s="150">
        <v>2</v>
      </c>
      <c r="T10" s="151">
        <f t="shared" si="5"/>
        <v>2</v>
      </c>
      <c r="U10" s="31">
        <v>0</v>
      </c>
      <c r="V10" s="39">
        <v>1</v>
      </c>
      <c r="W10" s="102">
        <f t="shared" si="6"/>
        <v>-1</v>
      </c>
      <c r="X10" s="150">
        <v>1</v>
      </c>
      <c r="Y10" s="151">
        <f t="shared" si="7"/>
        <v>1</v>
      </c>
      <c r="Z10" s="31">
        <v>51</v>
      </c>
      <c r="AA10" s="39">
        <v>56</v>
      </c>
      <c r="AB10" s="102">
        <f t="shared" si="8"/>
        <v>-5</v>
      </c>
      <c r="AC10" s="102">
        <v>5</v>
      </c>
      <c r="AD10" s="151">
        <f t="shared" si="9"/>
        <v>56</v>
      </c>
      <c r="AE10" s="31">
        <v>0</v>
      </c>
      <c r="AF10" s="39">
        <v>14</v>
      </c>
      <c r="AG10" s="102">
        <f t="shared" si="10"/>
        <v>-14</v>
      </c>
      <c r="AH10" s="150">
        <v>14</v>
      </c>
      <c r="AI10" s="151">
        <f t="shared" si="11"/>
        <v>14</v>
      </c>
      <c r="AJ10" s="380">
        <v>0</v>
      </c>
      <c r="AK10" s="39">
        <v>3</v>
      </c>
      <c r="AL10" s="102">
        <f t="shared" si="12"/>
        <v>-3</v>
      </c>
      <c r="AM10" s="150">
        <v>3</v>
      </c>
      <c r="AN10" s="363">
        <f t="shared" si="13"/>
        <v>3</v>
      </c>
      <c r="AO10" s="138"/>
      <c r="AP10" s="138"/>
      <c r="AQ10" s="102">
        <f t="shared" si="14"/>
        <v>0</v>
      </c>
      <c r="AR10" s="95"/>
      <c r="AS10" s="138"/>
      <c r="AT10" s="138"/>
      <c r="AU10" s="102">
        <f t="shared" si="15"/>
        <v>0</v>
      </c>
      <c r="AV10" s="102"/>
      <c r="AW10" s="138"/>
      <c r="AX10" s="138"/>
      <c r="AY10" s="102">
        <f t="shared" si="16"/>
        <v>0</v>
      </c>
      <c r="AZ10" s="102"/>
      <c r="BA10" s="138"/>
      <c r="BB10" s="138"/>
      <c r="BC10" s="102">
        <f t="shared" si="17"/>
        <v>0</v>
      </c>
      <c r="BD10" s="102"/>
      <c r="BE10" s="138"/>
      <c r="BF10" s="138"/>
      <c r="BG10" s="102">
        <f t="shared" si="18"/>
        <v>0</v>
      </c>
      <c r="BH10" s="102"/>
      <c r="BI10" s="332"/>
      <c r="BJ10" s="332"/>
      <c r="BK10" s="102">
        <f t="shared" si="19"/>
        <v>0</v>
      </c>
      <c r="BL10" s="102"/>
      <c r="BM10" s="332"/>
      <c r="BN10" s="332"/>
      <c r="BO10" s="102">
        <f t="shared" si="20"/>
        <v>0</v>
      </c>
      <c r="BP10" s="102"/>
      <c r="BQ10" s="332"/>
      <c r="BR10" s="332"/>
      <c r="BS10" s="102">
        <f t="shared" si="21"/>
        <v>0</v>
      </c>
      <c r="BT10" s="102"/>
      <c r="BU10" s="332"/>
      <c r="BV10" s="332"/>
      <c r="BW10" s="105">
        <f t="shared" si="22"/>
        <v>0</v>
      </c>
      <c r="BX10" s="57"/>
    </row>
    <row r="11" customHeight="1" spans="1:76">
      <c r="A11" s="115">
        <v>9</v>
      </c>
      <c r="B11" s="21" t="s">
        <v>12</v>
      </c>
      <c r="C11" s="24">
        <v>20</v>
      </c>
      <c r="D11" s="24">
        <v>30</v>
      </c>
      <c r="E11" s="483">
        <f t="shared" si="0"/>
        <v>72</v>
      </c>
      <c r="F11" s="18">
        <f t="shared" si="1"/>
        <v>305</v>
      </c>
      <c r="G11" s="19">
        <f t="shared" si="2"/>
        <v>-233</v>
      </c>
      <c r="H11" s="19">
        <f t="shared" si="3"/>
        <v>233</v>
      </c>
      <c r="I11" s="398">
        <f t="shared" si="23"/>
        <v>305</v>
      </c>
      <c r="J11" s="56">
        <f t="shared" si="24"/>
        <v>0</v>
      </c>
      <c r="K11" s="31">
        <v>0</v>
      </c>
      <c r="L11" s="39">
        <v>16</v>
      </c>
      <c r="M11" s="102">
        <f t="shared" si="25"/>
        <v>-16</v>
      </c>
      <c r="N11" s="150">
        <v>16</v>
      </c>
      <c r="O11" s="55">
        <f t="shared" si="26"/>
        <v>16</v>
      </c>
      <c r="P11" s="13">
        <v>0</v>
      </c>
      <c r="Q11" s="39">
        <v>8</v>
      </c>
      <c r="R11" s="102">
        <f t="shared" si="4"/>
        <v>-8</v>
      </c>
      <c r="S11" s="150">
        <v>8</v>
      </c>
      <c r="T11" s="151">
        <f t="shared" si="5"/>
        <v>8</v>
      </c>
      <c r="U11" s="31">
        <v>0</v>
      </c>
      <c r="V11" s="39">
        <v>5</v>
      </c>
      <c r="W11" s="102">
        <f t="shared" si="6"/>
        <v>-5</v>
      </c>
      <c r="X11" s="150">
        <v>5</v>
      </c>
      <c r="Y11" s="151">
        <f t="shared" si="7"/>
        <v>5</v>
      </c>
      <c r="Z11" s="31">
        <v>66</v>
      </c>
      <c r="AA11" s="39">
        <v>218</v>
      </c>
      <c r="AB11" s="102">
        <f t="shared" si="8"/>
        <v>-152</v>
      </c>
      <c r="AC11" s="150">
        <v>152</v>
      </c>
      <c r="AD11" s="151">
        <f t="shared" si="9"/>
        <v>218</v>
      </c>
      <c r="AE11" s="31">
        <v>6</v>
      </c>
      <c r="AF11" s="39">
        <v>46</v>
      </c>
      <c r="AG11" s="102">
        <f t="shared" si="10"/>
        <v>-40</v>
      </c>
      <c r="AH11" s="150">
        <v>40</v>
      </c>
      <c r="AI11" s="151">
        <f t="shared" si="11"/>
        <v>46</v>
      </c>
      <c r="AJ11" s="380">
        <v>0</v>
      </c>
      <c r="AK11" s="39">
        <v>12</v>
      </c>
      <c r="AL11" s="102">
        <f t="shared" si="12"/>
        <v>-12</v>
      </c>
      <c r="AM11" s="150">
        <v>12</v>
      </c>
      <c r="AN11" s="363">
        <f t="shared" si="13"/>
        <v>12</v>
      </c>
      <c r="AO11" s="136"/>
      <c r="AP11" s="136"/>
      <c r="AQ11" s="102">
        <f t="shared" si="14"/>
        <v>0</v>
      </c>
      <c r="AR11" s="95"/>
      <c r="AS11" s="136"/>
      <c r="AT11" s="136"/>
      <c r="AU11" s="102">
        <f t="shared" si="15"/>
        <v>0</v>
      </c>
      <c r="AV11" s="102"/>
      <c r="AW11" s="136"/>
      <c r="AX11" s="136"/>
      <c r="AY11" s="102">
        <f t="shared" si="16"/>
        <v>0</v>
      </c>
      <c r="AZ11" s="102"/>
      <c r="BA11" s="136"/>
      <c r="BB11" s="136"/>
      <c r="BC11" s="102">
        <f t="shared" si="17"/>
        <v>0</v>
      </c>
      <c r="BD11" s="102"/>
      <c r="BE11" s="136"/>
      <c r="BF11" s="136"/>
      <c r="BG11" s="102">
        <f t="shared" si="18"/>
        <v>0</v>
      </c>
      <c r="BH11" s="102"/>
      <c r="BI11" s="330"/>
      <c r="BJ11" s="330"/>
      <c r="BK11" s="102">
        <f t="shared" si="19"/>
        <v>0</v>
      </c>
      <c r="BL11" s="102"/>
      <c r="BM11" s="330"/>
      <c r="BN11" s="330"/>
      <c r="BO11" s="102">
        <f t="shared" si="20"/>
        <v>0</v>
      </c>
      <c r="BP11" s="102"/>
      <c r="BQ11" s="330"/>
      <c r="BR11" s="330"/>
      <c r="BS11" s="102">
        <f t="shared" si="21"/>
        <v>0</v>
      </c>
      <c r="BT11" s="102"/>
      <c r="BU11" s="330"/>
      <c r="BV11" s="330"/>
      <c r="BW11" s="105">
        <f t="shared" si="22"/>
        <v>0</v>
      </c>
      <c r="BX11" s="57"/>
    </row>
    <row r="12" customHeight="1" spans="1:76">
      <c r="A12" s="13">
        <v>10</v>
      </c>
      <c r="B12" s="21" t="s">
        <v>13</v>
      </c>
      <c r="C12" s="15">
        <v>10</v>
      </c>
      <c r="D12" s="109">
        <v>50</v>
      </c>
      <c r="E12" s="483">
        <f t="shared" si="0"/>
        <v>0</v>
      </c>
      <c r="F12" s="18">
        <f t="shared" si="1"/>
        <v>10</v>
      </c>
      <c r="G12" s="19">
        <f t="shared" si="2"/>
        <v>-10</v>
      </c>
      <c r="H12" s="19">
        <f t="shared" si="3"/>
        <v>12</v>
      </c>
      <c r="I12" s="398">
        <f t="shared" si="23"/>
        <v>12</v>
      </c>
      <c r="J12" s="56">
        <f t="shared" si="24"/>
        <v>2</v>
      </c>
      <c r="K12" s="31">
        <v>0</v>
      </c>
      <c r="L12" s="266">
        <v>1</v>
      </c>
      <c r="M12" s="102">
        <f t="shared" si="25"/>
        <v>-1</v>
      </c>
      <c r="N12" s="102">
        <v>0</v>
      </c>
      <c r="O12" s="55">
        <f t="shared" si="26"/>
        <v>0</v>
      </c>
      <c r="P12" s="13">
        <v>0</v>
      </c>
      <c r="Q12" s="466">
        <v>1</v>
      </c>
      <c r="R12" s="102">
        <f t="shared" si="4"/>
        <v>-1</v>
      </c>
      <c r="S12" s="102">
        <v>0</v>
      </c>
      <c r="T12" s="151">
        <f t="shared" si="5"/>
        <v>0</v>
      </c>
      <c r="U12" s="31">
        <v>0</v>
      </c>
      <c r="V12" s="15">
        <v>1</v>
      </c>
      <c r="W12" s="102">
        <f t="shared" si="6"/>
        <v>-1</v>
      </c>
      <c r="X12" s="102">
        <v>0</v>
      </c>
      <c r="Y12" s="55">
        <f t="shared" si="7"/>
        <v>0</v>
      </c>
      <c r="Z12" s="13">
        <v>0</v>
      </c>
      <c r="AA12" s="266">
        <v>5</v>
      </c>
      <c r="AB12" s="102">
        <f t="shared" si="8"/>
        <v>-5</v>
      </c>
      <c r="AC12" s="102">
        <v>10</v>
      </c>
      <c r="AD12" s="55">
        <f t="shared" si="9"/>
        <v>10</v>
      </c>
      <c r="AE12" s="13">
        <v>0</v>
      </c>
      <c r="AF12" s="266">
        <v>1</v>
      </c>
      <c r="AG12" s="102">
        <f t="shared" si="10"/>
        <v>-1</v>
      </c>
      <c r="AH12" s="102">
        <v>1</v>
      </c>
      <c r="AI12" s="55">
        <f t="shared" si="11"/>
        <v>1</v>
      </c>
      <c r="AJ12" s="266">
        <v>0</v>
      </c>
      <c r="AK12" s="266">
        <v>1</v>
      </c>
      <c r="AL12" s="102">
        <f t="shared" si="12"/>
        <v>-1</v>
      </c>
      <c r="AM12" s="150">
        <v>1</v>
      </c>
      <c r="AN12" s="450">
        <f t="shared" si="13"/>
        <v>1</v>
      </c>
      <c r="AO12" s="100"/>
      <c r="AP12" s="100"/>
      <c r="AQ12" s="102">
        <f t="shared" si="14"/>
        <v>0</v>
      </c>
      <c r="AR12" s="102"/>
      <c r="AS12" s="100"/>
      <c r="AT12" s="100"/>
      <c r="AU12" s="102">
        <f t="shared" si="15"/>
        <v>0</v>
      </c>
      <c r="AV12" s="102"/>
      <c r="AW12" s="100"/>
      <c r="AX12" s="100"/>
      <c r="AY12" s="102">
        <f t="shared" si="16"/>
        <v>0</v>
      </c>
      <c r="AZ12" s="100"/>
      <c r="BA12" s="100"/>
      <c r="BB12" s="101"/>
      <c r="BC12" s="102">
        <f t="shared" si="17"/>
        <v>0</v>
      </c>
      <c r="BD12" s="102"/>
      <c r="BE12" s="102"/>
      <c r="BF12" s="102"/>
      <c r="BG12" s="102">
        <f t="shared" si="18"/>
        <v>0</v>
      </c>
      <c r="BH12" s="102"/>
      <c r="BI12" s="102"/>
      <c r="BJ12" s="102"/>
      <c r="BK12" s="102">
        <f t="shared" si="19"/>
        <v>0</v>
      </c>
      <c r="BL12" s="102"/>
      <c r="BM12" s="102"/>
      <c r="BN12" s="102"/>
      <c r="BO12" s="102">
        <f t="shared" si="20"/>
        <v>0</v>
      </c>
      <c r="BP12" s="102"/>
      <c r="BQ12" s="102"/>
      <c r="BR12" s="102"/>
      <c r="BS12" s="102">
        <f t="shared" si="21"/>
        <v>0</v>
      </c>
      <c r="BT12" s="102"/>
      <c r="BU12" s="102"/>
      <c r="BV12" s="102"/>
      <c r="BW12" s="102">
        <f t="shared" si="22"/>
        <v>0</v>
      </c>
      <c r="BX12" s="57"/>
    </row>
    <row r="13" customHeight="1" spans="1:76">
      <c r="A13" s="115">
        <v>11</v>
      </c>
      <c r="B13" s="33" t="s">
        <v>14</v>
      </c>
      <c r="C13" s="710" t="s">
        <v>42</v>
      </c>
      <c r="D13" s="711" t="s">
        <v>42</v>
      </c>
      <c r="E13" s="483">
        <f t="shared" si="0"/>
        <v>478</v>
      </c>
      <c r="F13" s="18">
        <f t="shared" si="1"/>
        <v>0</v>
      </c>
      <c r="G13" s="19">
        <f t="shared" si="2"/>
        <v>478</v>
      </c>
      <c r="H13" s="19">
        <f t="shared" si="3"/>
        <v>43</v>
      </c>
      <c r="I13" s="398">
        <f t="shared" si="23"/>
        <v>521</v>
      </c>
      <c r="J13" s="56">
        <f t="shared" si="24"/>
        <v>521</v>
      </c>
      <c r="K13" s="31">
        <v>37</v>
      </c>
      <c r="L13" s="39">
        <v>0</v>
      </c>
      <c r="M13" s="102">
        <f t="shared" si="25"/>
        <v>37</v>
      </c>
      <c r="N13" s="100">
        <v>8</v>
      </c>
      <c r="O13" s="55">
        <f t="shared" si="26"/>
        <v>45</v>
      </c>
      <c r="P13" s="31">
        <v>20</v>
      </c>
      <c r="Q13" s="39">
        <v>0</v>
      </c>
      <c r="R13" s="102">
        <f t="shared" si="4"/>
        <v>20</v>
      </c>
      <c r="S13" s="102">
        <v>2</v>
      </c>
      <c r="T13" s="151">
        <f t="shared" si="5"/>
        <v>22</v>
      </c>
      <c r="U13" s="31">
        <v>0</v>
      </c>
      <c r="V13" s="39">
        <v>0</v>
      </c>
      <c r="W13" s="102">
        <f t="shared" si="6"/>
        <v>0</v>
      </c>
      <c r="X13" s="102">
        <v>0</v>
      </c>
      <c r="Y13" s="151">
        <f t="shared" si="7"/>
        <v>0</v>
      </c>
      <c r="Z13" s="31">
        <v>306</v>
      </c>
      <c r="AA13" s="39">
        <v>0</v>
      </c>
      <c r="AB13" s="102">
        <f t="shared" si="8"/>
        <v>306</v>
      </c>
      <c r="AC13" s="102">
        <v>0</v>
      </c>
      <c r="AD13" s="151">
        <f t="shared" si="9"/>
        <v>306</v>
      </c>
      <c r="AE13" s="31">
        <v>77</v>
      </c>
      <c r="AF13" s="39">
        <v>0</v>
      </c>
      <c r="AG13" s="102">
        <f t="shared" si="10"/>
        <v>77</v>
      </c>
      <c r="AH13" s="102">
        <v>21</v>
      </c>
      <c r="AI13" s="151">
        <f t="shared" si="11"/>
        <v>98</v>
      </c>
      <c r="AJ13" s="380">
        <v>38</v>
      </c>
      <c r="AK13" s="39">
        <v>0</v>
      </c>
      <c r="AL13" s="102">
        <f t="shared" si="12"/>
        <v>38</v>
      </c>
      <c r="AM13" s="102">
        <v>12</v>
      </c>
      <c r="AN13" s="363">
        <f t="shared" si="13"/>
        <v>50</v>
      </c>
      <c r="AO13" s="140"/>
      <c r="AP13" s="140"/>
      <c r="AQ13" s="102">
        <f t="shared" si="14"/>
        <v>0</v>
      </c>
      <c r="AR13" s="102"/>
      <c r="AS13" s="140"/>
      <c r="AT13" s="140"/>
      <c r="AU13" s="102">
        <f t="shared" si="15"/>
        <v>0</v>
      </c>
      <c r="AV13" s="102"/>
      <c r="AW13" s="140"/>
      <c r="AX13" s="140"/>
      <c r="AY13" s="102">
        <f t="shared" si="16"/>
        <v>0</v>
      </c>
      <c r="AZ13" s="100"/>
      <c r="BA13" s="140"/>
      <c r="BB13" s="140"/>
      <c r="BC13" s="102">
        <f t="shared" si="17"/>
        <v>0</v>
      </c>
      <c r="BD13" s="102"/>
      <c r="BE13" s="140"/>
      <c r="BF13" s="140"/>
      <c r="BG13" s="102">
        <f t="shared" si="18"/>
        <v>0</v>
      </c>
      <c r="BH13" s="102"/>
      <c r="BI13" s="334"/>
      <c r="BJ13" s="334"/>
      <c r="BK13" s="102">
        <f t="shared" si="19"/>
        <v>0</v>
      </c>
      <c r="BL13" s="102"/>
      <c r="BM13" s="334"/>
      <c r="BN13" s="334"/>
      <c r="BO13" s="102">
        <f t="shared" si="20"/>
        <v>0</v>
      </c>
      <c r="BP13" s="102"/>
      <c r="BQ13" s="334"/>
      <c r="BR13" s="334"/>
      <c r="BS13" s="102">
        <f t="shared" si="21"/>
        <v>0</v>
      </c>
      <c r="BT13" s="102"/>
      <c r="BU13" s="334"/>
      <c r="BV13" s="334"/>
      <c r="BW13" s="102">
        <f t="shared" si="22"/>
        <v>0</v>
      </c>
      <c r="BX13" s="57"/>
    </row>
    <row r="14" customHeight="1" spans="1:76">
      <c r="A14" s="13">
        <v>12</v>
      </c>
      <c r="B14" s="34" t="s">
        <v>15</v>
      </c>
      <c r="C14" s="15">
        <v>8</v>
      </c>
      <c r="D14" s="109">
        <v>12</v>
      </c>
      <c r="E14" s="483">
        <f t="shared" si="0"/>
        <v>36</v>
      </c>
      <c r="F14" s="18">
        <f t="shared" si="1"/>
        <v>21</v>
      </c>
      <c r="G14" s="35">
        <f t="shared" si="2"/>
        <v>15</v>
      </c>
      <c r="H14" s="19">
        <f t="shared" si="3"/>
        <v>0</v>
      </c>
      <c r="I14" s="398">
        <f t="shared" si="23"/>
        <v>36</v>
      </c>
      <c r="J14" s="56">
        <f t="shared" si="24"/>
        <v>15</v>
      </c>
      <c r="K14" s="13">
        <v>0</v>
      </c>
      <c r="L14" s="266">
        <v>1</v>
      </c>
      <c r="M14" s="102">
        <f t="shared" si="25"/>
        <v>-1</v>
      </c>
      <c r="N14" s="100">
        <v>0</v>
      </c>
      <c r="O14" s="55">
        <f t="shared" si="26"/>
        <v>0</v>
      </c>
      <c r="P14" s="13">
        <v>0</v>
      </c>
      <c r="Q14" s="466">
        <v>1</v>
      </c>
      <c r="R14" s="102">
        <f t="shared" si="4"/>
        <v>-1</v>
      </c>
      <c r="S14" s="102">
        <v>0</v>
      </c>
      <c r="T14" s="151">
        <f t="shared" si="5"/>
        <v>0</v>
      </c>
      <c r="U14" s="31">
        <v>0</v>
      </c>
      <c r="V14" s="15">
        <v>1</v>
      </c>
      <c r="W14" s="102">
        <f t="shared" si="6"/>
        <v>-1</v>
      </c>
      <c r="X14" s="100">
        <v>0</v>
      </c>
      <c r="Y14" s="55">
        <f t="shared" si="7"/>
        <v>0</v>
      </c>
      <c r="Z14" s="13">
        <v>12</v>
      </c>
      <c r="AA14" s="266">
        <v>14</v>
      </c>
      <c r="AB14" s="102">
        <f t="shared" si="8"/>
        <v>-2</v>
      </c>
      <c r="AC14" s="100">
        <v>0</v>
      </c>
      <c r="AD14" s="55">
        <f t="shared" si="9"/>
        <v>12</v>
      </c>
      <c r="AE14" s="13">
        <v>24</v>
      </c>
      <c r="AF14" s="266">
        <v>3</v>
      </c>
      <c r="AG14" s="102">
        <f t="shared" si="10"/>
        <v>21</v>
      </c>
      <c r="AH14" s="408">
        <v>0</v>
      </c>
      <c r="AI14" s="55">
        <f t="shared" si="11"/>
        <v>24</v>
      </c>
      <c r="AJ14" s="266">
        <v>0</v>
      </c>
      <c r="AK14" s="266">
        <v>1</v>
      </c>
      <c r="AL14" s="102">
        <f t="shared" si="12"/>
        <v>-1</v>
      </c>
      <c r="AM14" s="408">
        <v>0</v>
      </c>
      <c r="AN14" s="450">
        <f t="shared" si="13"/>
        <v>0</v>
      </c>
      <c r="AO14" s="100"/>
      <c r="AP14" s="100"/>
      <c r="AQ14" s="102">
        <f t="shared" si="14"/>
        <v>0</v>
      </c>
      <c r="AR14" s="100"/>
      <c r="AS14" s="100"/>
      <c r="AT14" s="100"/>
      <c r="AU14" s="102">
        <f t="shared" si="15"/>
        <v>0</v>
      </c>
      <c r="AV14" s="100"/>
      <c r="AW14" s="100"/>
      <c r="AX14" s="100"/>
      <c r="AY14" s="102">
        <f t="shared" si="16"/>
        <v>0</v>
      </c>
      <c r="AZ14" s="100"/>
      <c r="BA14" s="100"/>
      <c r="BB14" s="101"/>
      <c r="BC14" s="102">
        <f t="shared" si="17"/>
        <v>0</v>
      </c>
      <c r="BD14" s="102"/>
      <c r="BE14" s="102"/>
      <c r="BF14" s="102"/>
      <c r="BG14" s="102">
        <f t="shared" si="18"/>
        <v>0</v>
      </c>
      <c r="BH14" s="102"/>
      <c r="BI14" s="102"/>
      <c r="BJ14" s="102"/>
      <c r="BK14" s="102">
        <f t="shared" si="19"/>
        <v>0</v>
      </c>
      <c r="BL14" s="102"/>
      <c r="BM14" s="102"/>
      <c r="BN14" s="102"/>
      <c r="BO14" s="102">
        <f t="shared" si="20"/>
        <v>0</v>
      </c>
      <c r="BP14" s="102"/>
      <c r="BQ14" s="102"/>
      <c r="BR14" s="102"/>
      <c r="BS14" s="102">
        <f t="shared" si="21"/>
        <v>0</v>
      </c>
      <c r="BT14" s="102"/>
      <c r="BU14" s="102"/>
      <c r="BV14" s="102"/>
      <c r="BW14" s="105">
        <f t="shared" si="22"/>
        <v>0</v>
      </c>
      <c r="BX14" s="102"/>
    </row>
    <row r="15" customHeight="1" spans="1:76">
      <c r="A15" s="115">
        <v>13</v>
      </c>
      <c r="B15" s="34" t="s">
        <v>16</v>
      </c>
      <c r="C15" s="117">
        <v>4</v>
      </c>
      <c r="D15" s="118">
        <v>6</v>
      </c>
      <c r="E15" s="483">
        <f t="shared" si="0"/>
        <v>6</v>
      </c>
      <c r="F15" s="18">
        <f t="shared" si="1"/>
        <v>0</v>
      </c>
      <c r="G15" s="35">
        <f t="shared" si="2"/>
        <v>6</v>
      </c>
      <c r="H15" s="19">
        <f t="shared" si="3"/>
        <v>0</v>
      </c>
      <c r="I15" s="398">
        <f t="shared" si="23"/>
        <v>6</v>
      </c>
      <c r="J15" s="56">
        <f t="shared" si="24"/>
        <v>6</v>
      </c>
      <c r="K15" s="13">
        <v>0</v>
      </c>
      <c r="L15" s="24">
        <v>0</v>
      </c>
      <c r="M15" s="102">
        <f t="shared" ref="M15:M30" si="27">K15-L15</f>
        <v>0</v>
      </c>
      <c r="N15" s="408">
        <v>0</v>
      </c>
      <c r="O15" s="55">
        <f t="shared" si="26"/>
        <v>0</v>
      </c>
      <c r="P15" s="13">
        <v>0</v>
      </c>
      <c r="Q15" s="466">
        <v>0</v>
      </c>
      <c r="R15" s="102">
        <f t="shared" si="4"/>
        <v>0</v>
      </c>
      <c r="S15" s="275">
        <v>0</v>
      </c>
      <c r="T15" s="151">
        <f t="shared" si="5"/>
        <v>0</v>
      </c>
      <c r="U15" s="31">
        <v>0</v>
      </c>
      <c r="V15" s="15">
        <v>0</v>
      </c>
      <c r="W15" s="102">
        <f t="shared" si="6"/>
        <v>0</v>
      </c>
      <c r="X15" s="408">
        <v>0</v>
      </c>
      <c r="Y15" s="55">
        <f t="shared" si="7"/>
        <v>0</v>
      </c>
      <c r="Z15" s="13">
        <v>6</v>
      </c>
      <c r="AA15" s="266">
        <v>0</v>
      </c>
      <c r="AB15" s="102">
        <f t="shared" si="8"/>
        <v>6</v>
      </c>
      <c r="AC15" s="408">
        <v>0</v>
      </c>
      <c r="AD15" s="55">
        <f t="shared" si="9"/>
        <v>6</v>
      </c>
      <c r="AE15" s="13">
        <v>0</v>
      </c>
      <c r="AF15" s="266">
        <v>0</v>
      </c>
      <c r="AG15" s="102">
        <f t="shared" si="10"/>
        <v>0</v>
      </c>
      <c r="AH15" s="408">
        <v>0</v>
      </c>
      <c r="AI15" s="55">
        <f t="shared" si="11"/>
        <v>0</v>
      </c>
      <c r="AJ15" s="266">
        <v>0</v>
      </c>
      <c r="AK15" s="266">
        <v>0</v>
      </c>
      <c r="AL15" s="102">
        <f t="shared" si="12"/>
        <v>0</v>
      </c>
      <c r="AM15" s="408">
        <v>0</v>
      </c>
      <c r="AN15" s="450">
        <f t="shared" si="13"/>
        <v>0</v>
      </c>
      <c r="AO15" s="100"/>
      <c r="AP15" s="100"/>
      <c r="AQ15" s="102">
        <f t="shared" si="14"/>
        <v>0</v>
      </c>
      <c r="AR15" s="100"/>
      <c r="AS15" s="100"/>
      <c r="AT15" s="100"/>
      <c r="AU15" s="102">
        <f t="shared" si="15"/>
        <v>0</v>
      </c>
      <c r="AV15" s="100"/>
      <c r="AW15" s="100"/>
      <c r="AX15" s="100"/>
      <c r="AY15" s="102">
        <f t="shared" si="16"/>
        <v>0</v>
      </c>
      <c r="AZ15" s="100"/>
      <c r="BA15" s="100"/>
      <c r="BB15" s="101"/>
      <c r="BC15" s="102">
        <f t="shared" si="17"/>
        <v>0</v>
      </c>
      <c r="BD15" s="102"/>
      <c r="BE15" s="102"/>
      <c r="BF15" s="102"/>
      <c r="BG15" s="102">
        <f t="shared" si="18"/>
        <v>0</v>
      </c>
      <c r="BH15" s="348"/>
      <c r="BI15" s="348"/>
      <c r="BJ15" s="348"/>
      <c r="BK15" s="348">
        <f t="shared" si="19"/>
        <v>0</v>
      </c>
      <c r="BL15" s="348"/>
      <c r="BM15" s="348"/>
      <c r="BN15" s="348"/>
      <c r="BO15" s="348">
        <f t="shared" si="20"/>
        <v>0</v>
      </c>
      <c r="BP15" s="348"/>
      <c r="BQ15" s="348"/>
      <c r="BR15" s="348"/>
      <c r="BS15" s="348">
        <f t="shared" si="21"/>
        <v>0</v>
      </c>
      <c r="BT15" s="348"/>
      <c r="BU15" s="348"/>
      <c r="BV15" s="348"/>
      <c r="BW15" s="356">
        <f t="shared" si="22"/>
        <v>0</v>
      </c>
      <c r="BX15" s="325"/>
    </row>
    <row r="16" customHeight="1" spans="1:76">
      <c r="A16" s="13">
        <v>14</v>
      </c>
      <c r="B16" s="34" t="s">
        <v>17</v>
      </c>
      <c r="C16" s="24">
        <v>8</v>
      </c>
      <c r="D16" s="24">
        <v>12</v>
      </c>
      <c r="E16" s="483">
        <f t="shared" si="0"/>
        <v>14</v>
      </c>
      <c r="F16" s="18">
        <f t="shared" si="1"/>
        <v>23</v>
      </c>
      <c r="G16" s="35">
        <f t="shared" si="2"/>
        <v>-9</v>
      </c>
      <c r="H16" s="19">
        <f t="shared" si="3"/>
        <v>10</v>
      </c>
      <c r="I16" s="398">
        <f t="shared" si="23"/>
        <v>24</v>
      </c>
      <c r="J16" s="56">
        <f t="shared" si="24"/>
        <v>1</v>
      </c>
      <c r="K16" s="13">
        <v>0</v>
      </c>
      <c r="L16" s="266">
        <v>1</v>
      </c>
      <c r="M16" s="102">
        <f t="shared" si="27"/>
        <v>-1</v>
      </c>
      <c r="N16" s="408">
        <v>0</v>
      </c>
      <c r="O16" s="55">
        <f t="shared" si="26"/>
        <v>0</v>
      </c>
      <c r="P16" s="13">
        <v>0</v>
      </c>
      <c r="Q16" s="466">
        <v>1</v>
      </c>
      <c r="R16" s="102">
        <f t="shared" si="4"/>
        <v>-1</v>
      </c>
      <c r="S16" s="102">
        <v>0</v>
      </c>
      <c r="T16" s="151">
        <f t="shared" si="5"/>
        <v>0</v>
      </c>
      <c r="U16" s="31">
        <v>0</v>
      </c>
      <c r="V16" s="15">
        <v>1</v>
      </c>
      <c r="W16" s="102">
        <f t="shared" si="6"/>
        <v>-1</v>
      </c>
      <c r="X16" s="100">
        <v>0</v>
      </c>
      <c r="Y16" s="55">
        <f t="shared" si="7"/>
        <v>0</v>
      </c>
      <c r="Z16" s="13">
        <v>14</v>
      </c>
      <c r="AA16" s="266">
        <v>15</v>
      </c>
      <c r="AB16" s="102">
        <f t="shared" si="8"/>
        <v>-1</v>
      </c>
      <c r="AC16" s="400">
        <v>10</v>
      </c>
      <c r="AD16" s="55">
        <f t="shared" si="9"/>
        <v>24</v>
      </c>
      <c r="AE16" s="13">
        <v>0</v>
      </c>
      <c r="AF16" s="266">
        <v>4</v>
      </c>
      <c r="AG16" s="102">
        <f t="shared" si="10"/>
        <v>-4</v>
      </c>
      <c r="AH16" s="100">
        <v>0</v>
      </c>
      <c r="AI16" s="55">
        <f t="shared" si="11"/>
        <v>0</v>
      </c>
      <c r="AJ16" s="266">
        <v>0</v>
      </c>
      <c r="AK16" s="266">
        <v>1</v>
      </c>
      <c r="AL16" s="102">
        <f t="shared" si="12"/>
        <v>-1</v>
      </c>
      <c r="AM16" s="100">
        <v>0</v>
      </c>
      <c r="AN16" s="450">
        <f t="shared" si="13"/>
        <v>0</v>
      </c>
      <c r="AO16" s="100"/>
      <c r="AP16" s="100"/>
      <c r="AQ16" s="102">
        <f t="shared" si="14"/>
        <v>0</v>
      </c>
      <c r="AR16" s="100"/>
      <c r="AS16" s="100"/>
      <c r="AT16" s="100"/>
      <c r="AU16" s="102">
        <f t="shared" si="15"/>
        <v>0</v>
      </c>
      <c r="AV16" s="100"/>
      <c r="AW16" s="100"/>
      <c r="AX16" s="100"/>
      <c r="AY16" s="102">
        <f t="shared" si="16"/>
        <v>0</v>
      </c>
      <c r="AZ16" s="100"/>
      <c r="BA16" s="100"/>
      <c r="BB16" s="101"/>
      <c r="BC16" s="102">
        <f t="shared" si="17"/>
        <v>0</v>
      </c>
      <c r="BD16" s="102"/>
      <c r="BE16" s="102"/>
      <c r="BF16" s="102"/>
      <c r="BG16" s="102">
        <f t="shared" si="18"/>
        <v>0</v>
      </c>
      <c r="BH16" s="102"/>
      <c r="BI16" s="102"/>
      <c r="BJ16" s="102"/>
      <c r="BK16" s="102">
        <f t="shared" si="19"/>
        <v>0</v>
      </c>
      <c r="BL16" s="102"/>
      <c r="BM16" s="102"/>
      <c r="BN16" s="102"/>
      <c r="BO16" s="102">
        <f t="shared" si="20"/>
        <v>0</v>
      </c>
      <c r="BP16" s="102"/>
      <c r="BQ16" s="102"/>
      <c r="BR16" s="102"/>
      <c r="BS16" s="102">
        <f t="shared" si="21"/>
        <v>0</v>
      </c>
      <c r="BT16" s="102"/>
      <c r="BU16" s="102"/>
      <c r="BV16" s="102"/>
      <c r="BW16" s="105">
        <f t="shared" si="22"/>
        <v>0</v>
      </c>
      <c r="BX16" s="57"/>
    </row>
    <row r="17" ht="51" customHeight="1" spans="1:76">
      <c r="A17" s="115">
        <v>15</v>
      </c>
      <c r="B17" s="34" t="s">
        <v>18</v>
      </c>
      <c r="C17" s="24">
        <v>8</v>
      </c>
      <c r="D17" s="24">
        <v>20</v>
      </c>
      <c r="E17" s="483">
        <f t="shared" si="0"/>
        <v>15</v>
      </c>
      <c r="F17" s="18">
        <f t="shared" si="1"/>
        <v>177</v>
      </c>
      <c r="G17" s="35">
        <f t="shared" si="2"/>
        <v>-162</v>
      </c>
      <c r="H17" s="19">
        <f t="shared" si="3"/>
        <v>162</v>
      </c>
      <c r="I17" s="398">
        <f t="shared" si="23"/>
        <v>177</v>
      </c>
      <c r="J17" s="56">
        <f t="shared" si="24"/>
        <v>0</v>
      </c>
      <c r="K17" s="13">
        <v>0</v>
      </c>
      <c r="L17" s="266">
        <v>8</v>
      </c>
      <c r="M17" s="102">
        <f t="shared" si="27"/>
        <v>-8</v>
      </c>
      <c r="N17" s="400">
        <v>8</v>
      </c>
      <c r="O17" s="55">
        <f t="shared" si="26"/>
        <v>8</v>
      </c>
      <c r="P17" s="13">
        <v>0</v>
      </c>
      <c r="Q17" s="466">
        <v>3</v>
      </c>
      <c r="R17" s="102">
        <f t="shared" si="4"/>
        <v>-3</v>
      </c>
      <c r="S17" s="150">
        <v>3</v>
      </c>
      <c r="T17" s="151">
        <f t="shared" si="5"/>
        <v>3</v>
      </c>
      <c r="U17" s="31">
        <v>0</v>
      </c>
      <c r="V17" s="15">
        <v>2</v>
      </c>
      <c r="W17" s="102">
        <f t="shared" si="6"/>
        <v>-2</v>
      </c>
      <c r="X17" s="400">
        <v>2</v>
      </c>
      <c r="Y17" s="55">
        <f t="shared" si="7"/>
        <v>2</v>
      </c>
      <c r="Z17" s="13">
        <v>15</v>
      </c>
      <c r="AA17" s="266">
        <v>145</v>
      </c>
      <c r="AB17" s="102">
        <f t="shared" si="8"/>
        <v>-130</v>
      </c>
      <c r="AC17" s="400">
        <v>130</v>
      </c>
      <c r="AD17" s="55">
        <f t="shared" si="9"/>
        <v>145</v>
      </c>
      <c r="AE17" s="13">
        <v>0</v>
      </c>
      <c r="AF17" s="266">
        <v>15</v>
      </c>
      <c r="AG17" s="102">
        <f t="shared" si="10"/>
        <v>-15</v>
      </c>
      <c r="AH17" s="400">
        <v>15</v>
      </c>
      <c r="AI17" s="55">
        <f t="shared" si="11"/>
        <v>15</v>
      </c>
      <c r="AJ17" s="266">
        <v>0</v>
      </c>
      <c r="AK17" s="266">
        <v>4</v>
      </c>
      <c r="AL17" s="102">
        <f t="shared" si="12"/>
        <v>-4</v>
      </c>
      <c r="AM17" s="400">
        <v>4</v>
      </c>
      <c r="AN17" s="450">
        <f t="shared" si="13"/>
        <v>4</v>
      </c>
      <c r="AO17" s="100"/>
      <c r="AP17" s="100"/>
      <c r="AQ17" s="102">
        <f t="shared" si="14"/>
        <v>0</v>
      </c>
      <c r="AR17" s="100"/>
      <c r="AS17" s="100"/>
      <c r="AT17" s="100"/>
      <c r="AU17" s="102">
        <f t="shared" si="15"/>
        <v>0</v>
      </c>
      <c r="AV17" s="100"/>
      <c r="AW17" s="100"/>
      <c r="AX17" s="100"/>
      <c r="AY17" s="102">
        <f t="shared" si="16"/>
        <v>0</v>
      </c>
      <c r="AZ17" s="100"/>
      <c r="BA17" s="100"/>
      <c r="BB17" s="101"/>
      <c r="BC17" s="102">
        <f t="shared" si="17"/>
        <v>0</v>
      </c>
      <c r="BD17" s="102"/>
      <c r="BE17" s="102"/>
      <c r="BF17" s="102"/>
      <c r="BG17" s="102">
        <f t="shared" si="18"/>
        <v>0</v>
      </c>
      <c r="BH17" s="348"/>
      <c r="BI17" s="348"/>
      <c r="BJ17" s="348"/>
      <c r="BK17" s="348">
        <f t="shared" si="19"/>
        <v>0</v>
      </c>
      <c r="BL17" s="348"/>
      <c r="BM17" s="348"/>
      <c r="BN17" s="348"/>
      <c r="BO17" s="348">
        <f t="shared" si="20"/>
        <v>0</v>
      </c>
      <c r="BP17" s="348"/>
      <c r="BQ17" s="348"/>
      <c r="BR17" s="348"/>
      <c r="BS17" s="348">
        <f t="shared" si="21"/>
        <v>0</v>
      </c>
      <c r="BT17" s="348"/>
      <c r="BU17" s="348"/>
      <c r="BV17" s="348"/>
      <c r="BW17" s="356">
        <f t="shared" si="22"/>
        <v>0</v>
      </c>
      <c r="BX17" s="325"/>
    </row>
    <row r="18" ht="51" customHeight="1" spans="1:76">
      <c r="A18" s="13">
        <v>16</v>
      </c>
      <c r="B18" s="34" t="s">
        <v>19</v>
      </c>
      <c r="C18" s="24">
        <v>8</v>
      </c>
      <c r="D18" s="24">
        <v>30</v>
      </c>
      <c r="E18" s="483">
        <f t="shared" si="0"/>
        <v>8</v>
      </c>
      <c r="F18" s="18">
        <f t="shared" si="1"/>
        <v>115</v>
      </c>
      <c r="G18" s="35">
        <f t="shared" si="2"/>
        <v>-107</v>
      </c>
      <c r="H18" s="19">
        <f t="shared" si="3"/>
        <v>107</v>
      </c>
      <c r="I18" s="398">
        <f t="shared" si="23"/>
        <v>115</v>
      </c>
      <c r="J18" s="56">
        <f t="shared" si="24"/>
        <v>0</v>
      </c>
      <c r="K18" s="13">
        <v>0</v>
      </c>
      <c r="L18" s="209">
        <v>5</v>
      </c>
      <c r="M18" s="102">
        <f t="shared" si="27"/>
        <v>-5</v>
      </c>
      <c r="N18" s="400">
        <v>5</v>
      </c>
      <c r="O18" s="55">
        <f t="shared" si="26"/>
        <v>5</v>
      </c>
      <c r="P18" s="13">
        <v>0</v>
      </c>
      <c r="Q18" s="209">
        <v>2</v>
      </c>
      <c r="R18" s="102">
        <f t="shared" si="4"/>
        <v>-2</v>
      </c>
      <c r="S18" s="150">
        <v>2</v>
      </c>
      <c r="T18" s="151">
        <f t="shared" si="5"/>
        <v>2</v>
      </c>
      <c r="U18" s="31">
        <v>0</v>
      </c>
      <c r="V18" s="209">
        <v>2</v>
      </c>
      <c r="W18" s="102">
        <f t="shared" si="6"/>
        <v>-2</v>
      </c>
      <c r="X18" s="400">
        <v>2</v>
      </c>
      <c r="Y18" s="55">
        <f t="shared" si="7"/>
        <v>2</v>
      </c>
      <c r="Z18" s="66">
        <v>8</v>
      </c>
      <c r="AA18" s="209">
        <v>90</v>
      </c>
      <c r="AB18" s="102">
        <f t="shared" si="8"/>
        <v>-82</v>
      </c>
      <c r="AC18" s="150">
        <v>82</v>
      </c>
      <c r="AD18" s="55">
        <f t="shared" si="9"/>
        <v>90</v>
      </c>
      <c r="AE18" s="13">
        <v>0</v>
      </c>
      <c r="AF18" s="209">
        <v>13</v>
      </c>
      <c r="AG18" s="102">
        <f t="shared" si="10"/>
        <v>-13</v>
      </c>
      <c r="AH18" s="400">
        <v>13</v>
      </c>
      <c r="AI18" s="55">
        <f t="shared" si="11"/>
        <v>13</v>
      </c>
      <c r="AJ18" s="266">
        <v>0</v>
      </c>
      <c r="AK18" s="209">
        <v>3</v>
      </c>
      <c r="AL18" s="102">
        <f t="shared" si="12"/>
        <v>-3</v>
      </c>
      <c r="AM18" s="400">
        <v>3</v>
      </c>
      <c r="AN18" s="450">
        <f t="shared" si="13"/>
        <v>3</v>
      </c>
      <c r="AO18" s="96"/>
      <c r="AP18" s="96"/>
      <c r="AQ18" s="102">
        <f t="shared" si="14"/>
        <v>0</v>
      </c>
      <c r="AR18" s="102"/>
      <c r="AS18" s="96"/>
      <c r="AT18" s="96"/>
      <c r="AU18" s="102">
        <f t="shared" si="15"/>
        <v>0</v>
      </c>
      <c r="AV18" s="102"/>
      <c r="AW18" s="96"/>
      <c r="AX18" s="96"/>
      <c r="AY18" s="102">
        <f t="shared" si="16"/>
        <v>0</v>
      </c>
      <c r="AZ18" s="102"/>
      <c r="BA18" s="96"/>
      <c r="BB18" s="96"/>
      <c r="BC18" s="102">
        <f t="shared" si="17"/>
        <v>0</v>
      </c>
      <c r="BD18" s="102"/>
      <c r="BE18" s="103"/>
      <c r="BF18" s="103"/>
      <c r="BG18" s="102">
        <f t="shared" si="18"/>
        <v>0</v>
      </c>
      <c r="BH18" s="102"/>
      <c r="BI18" s="349"/>
      <c r="BJ18" s="349"/>
      <c r="BK18" s="102">
        <f t="shared" si="19"/>
        <v>0</v>
      </c>
      <c r="BL18" s="102"/>
      <c r="BM18" s="349"/>
      <c r="BN18" s="349"/>
      <c r="BO18" s="102">
        <f t="shared" si="20"/>
        <v>0</v>
      </c>
      <c r="BP18" s="102"/>
      <c r="BQ18" s="349"/>
      <c r="BR18" s="349"/>
      <c r="BS18" s="102">
        <f t="shared" si="21"/>
        <v>0</v>
      </c>
      <c r="BT18" s="102"/>
      <c r="BU18" s="349"/>
      <c r="BV18" s="349"/>
      <c r="BW18" s="106">
        <f t="shared" si="22"/>
        <v>0</v>
      </c>
      <c r="BX18" s="57"/>
    </row>
    <row r="19" customHeight="1" spans="1:76">
      <c r="A19" s="115">
        <v>17</v>
      </c>
      <c r="B19" s="34" t="s">
        <v>20</v>
      </c>
      <c r="C19" s="24">
        <v>8</v>
      </c>
      <c r="D19" s="24">
        <v>30</v>
      </c>
      <c r="E19" s="483">
        <f t="shared" si="0"/>
        <v>63</v>
      </c>
      <c r="F19" s="18">
        <f t="shared" si="1"/>
        <v>367</v>
      </c>
      <c r="G19" s="35">
        <f t="shared" si="2"/>
        <v>-304</v>
      </c>
      <c r="H19" s="19">
        <f t="shared" si="3"/>
        <v>304</v>
      </c>
      <c r="I19" s="398">
        <f t="shared" si="23"/>
        <v>367</v>
      </c>
      <c r="J19" s="56">
        <f t="shared" si="24"/>
        <v>0</v>
      </c>
      <c r="K19" s="66">
        <v>15</v>
      </c>
      <c r="L19" s="209">
        <v>16</v>
      </c>
      <c r="M19" s="102">
        <f t="shared" si="27"/>
        <v>-1</v>
      </c>
      <c r="N19" s="275">
        <v>16</v>
      </c>
      <c r="O19" s="55">
        <f t="shared" si="26"/>
        <v>31</v>
      </c>
      <c r="P19" s="13">
        <v>0</v>
      </c>
      <c r="Q19" s="209">
        <v>12</v>
      </c>
      <c r="R19" s="102">
        <f t="shared" si="4"/>
        <v>-12</v>
      </c>
      <c r="S19" s="275">
        <v>30</v>
      </c>
      <c r="T19" s="151">
        <f t="shared" si="5"/>
        <v>30</v>
      </c>
      <c r="U19" s="31">
        <v>0</v>
      </c>
      <c r="V19" s="209">
        <v>16</v>
      </c>
      <c r="W19" s="102">
        <f t="shared" si="6"/>
        <v>-16</v>
      </c>
      <c r="X19" s="275">
        <v>30</v>
      </c>
      <c r="Y19" s="151">
        <f t="shared" si="7"/>
        <v>30</v>
      </c>
      <c r="Z19" s="66">
        <v>15</v>
      </c>
      <c r="AA19" s="209">
        <v>228</v>
      </c>
      <c r="AB19" s="102">
        <f t="shared" si="8"/>
        <v>-213</v>
      </c>
      <c r="AC19" s="125">
        <v>196</v>
      </c>
      <c r="AD19" s="126">
        <f t="shared" si="9"/>
        <v>211</v>
      </c>
      <c r="AE19" s="66">
        <v>8</v>
      </c>
      <c r="AF19" s="209">
        <v>76</v>
      </c>
      <c r="AG19" s="102">
        <f t="shared" si="10"/>
        <v>-68</v>
      </c>
      <c r="AH19" s="275">
        <v>32</v>
      </c>
      <c r="AI19" s="151">
        <f t="shared" si="11"/>
        <v>40</v>
      </c>
      <c r="AJ19" s="297">
        <v>25</v>
      </c>
      <c r="AK19" s="209">
        <v>19</v>
      </c>
      <c r="AL19" s="102">
        <f t="shared" si="12"/>
        <v>6</v>
      </c>
      <c r="AM19" s="408">
        <v>0</v>
      </c>
      <c r="AN19" s="450">
        <f t="shared" si="13"/>
        <v>25</v>
      </c>
      <c r="AO19" s="96"/>
      <c r="AP19" s="96"/>
      <c r="AQ19" s="102">
        <f t="shared" si="14"/>
        <v>0</v>
      </c>
      <c r="AR19" s="102"/>
      <c r="AS19" s="96"/>
      <c r="AT19" s="96"/>
      <c r="AU19" s="102">
        <f t="shared" si="15"/>
        <v>0</v>
      </c>
      <c r="AV19" s="102"/>
      <c r="AW19" s="96"/>
      <c r="AX19" s="96"/>
      <c r="AY19" s="102">
        <f t="shared" si="16"/>
        <v>0</v>
      </c>
      <c r="AZ19" s="102"/>
      <c r="BA19" s="96"/>
      <c r="BB19" s="96"/>
      <c r="BC19" s="102">
        <f t="shared" si="17"/>
        <v>0</v>
      </c>
      <c r="BD19" s="102"/>
      <c r="BE19" s="103"/>
      <c r="BF19" s="103"/>
      <c r="BG19" s="102">
        <f t="shared" si="18"/>
        <v>0</v>
      </c>
      <c r="BH19" s="348"/>
      <c r="BI19" s="350"/>
      <c r="BJ19" s="350"/>
      <c r="BK19" s="348">
        <f t="shared" si="19"/>
        <v>0</v>
      </c>
      <c r="BL19" s="348"/>
      <c r="BM19" s="350"/>
      <c r="BN19" s="350"/>
      <c r="BO19" s="348">
        <f t="shared" si="20"/>
        <v>0</v>
      </c>
      <c r="BP19" s="348"/>
      <c r="BQ19" s="350"/>
      <c r="BR19" s="350"/>
      <c r="BS19" s="348">
        <f t="shared" si="21"/>
        <v>0</v>
      </c>
      <c r="BT19" s="348"/>
      <c r="BU19" s="350"/>
      <c r="BV19" s="350"/>
      <c r="BW19" s="356">
        <f t="shared" si="22"/>
        <v>0</v>
      </c>
      <c r="BX19" s="325"/>
    </row>
    <row r="20" customHeight="1" spans="1:76">
      <c r="A20" s="13">
        <v>18</v>
      </c>
      <c r="B20" s="34" t="s">
        <v>21</v>
      </c>
      <c r="C20" s="24">
        <v>8</v>
      </c>
      <c r="D20" s="24">
        <v>20</v>
      </c>
      <c r="E20" s="483">
        <f t="shared" si="0"/>
        <v>55</v>
      </c>
      <c r="F20" s="18">
        <f t="shared" si="1"/>
        <v>46</v>
      </c>
      <c r="G20" s="35">
        <f t="shared" si="2"/>
        <v>9</v>
      </c>
      <c r="H20" s="19">
        <f t="shared" si="3"/>
        <v>0</v>
      </c>
      <c r="I20" s="398">
        <f t="shared" si="23"/>
        <v>55</v>
      </c>
      <c r="J20" s="56">
        <f t="shared" si="24"/>
        <v>9</v>
      </c>
      <c r="K20" s="31">
        <v>15</v>
      </c>
      <c r="L20" s="463">
        <v>5</v>
      </c>
      <c r="M20" s="102">
        <f t="shared" si="27"/>
        <v>10</v>
      </c>
      <c r="N20" s="275">
        <v>0</v>
      </c>
      <c r="O20" s="55">
        <f t="shared" si="26"/>
        <v>15</v>
      </c>
      <c r="P20" s="13">
        <v>0</v>
      </c>
      <c r="Q20" s="39">
        <v>1</v>
      </c>
      <c r="R20" s="102">
        <f t="shared" si="4"/>
        <v>-1</v>
      </c>
      <c r="S20" s="102">
        <v>0</v>
      </c>
      <c r="T20" s="151">
        <f t="shared" si="5"/>
        <v>0</v>
      </c>
      <c r="U20" s="31">
        <v>25</v>
      </c>
      <c r="V20" s="39">
        <v>1</v>
      </c>
      <c r="W20" s="102">
        <f t="shared" si="6"/>
        <v>24</v>
      </c>
      <c r="X20" s="275">
        <v>0</v>
      </c>
      <c r="Y20" s="151">
        <f t="shared" si="7"/>
        <v>25</v>
      </c>
      <c r="Z20" s="31">
        <v>15</v>
      </c>
      <c r="AA20" s="39">
        <v>31</v>
      </c>
      <c r="AB20" s="102">
        <f t="shared" si="8"/>
        <v>-16</v>
      </c>
      <c r="AC20" s="128">
        <v>0</v>
      </c>
      <c r="AD20" s="126">
        <f t="shared" si="9"/>
        <v>15</v>
      </c>
      <c r="AE20" s="31">
        <v>0</v>
      </c>
      <c r="AF20" s="39">
        <v>6</v>
      </c>
      <c r="AG20" s="102">
        <f t="shared" si="10"/>
        <v>-6</v>
      </c>
      <c r="AH20" s="102">
        <v>0</v>
      </c>
      <c r="AI20" s="151">
        <f t="shared" si="11"/>
        <v>0</v>
      </c>
      <c r="AJ20" s="380">
        <v>0</v>
      </c>
      <c r="AK20" s="39">
        <v>2</v>
      </c>
      <c r="AL20" s="102">
        <f t="shared" si="12"/>
        <v>-2</v>
      </c>
      <c r="AM20" s="100">
        <v>0</v>
      </c>
      <c r="AN20" s="450">
        <f t="shared" si="13"/>
        <v>0</v>
      </c>
      <c r="AO20" s="138"/>
      <c r="AP20" s="138"/>
      <c r="AQ20" s="102">
        <f t="shared" si="14"/>
        <v>0</v>
      </c>
      <c r="AR20" s="102"/>
      <c r="AS20" s="138"/>
      <c r="AT20" s="138"/>
      <c r="AU20" s="102">
        <f t="shared" si="15"/>
        <v>0</v>
      </c>
      <c r="AV20" s="102"/>
      <c r="AW20" s="138"/>
      <c r="AX20" s="138"/>
      <c r="AY20" s="102">
        <f t="shared" si="16"/>
        <v>0</v>
      </c>
      <c r="AZ20" s="102"/>
      <c r="BA20" s="138"/>
      <c r="BB20" s="138"/>
      <c r="BC20" s="102">
        <f t="shared" si="17"/>
        <v>0</v>
      </c>
      <c r="BD20" s="102"/>
      <c r="BE20" s="138"/>
      <c r="BF20" s="138"/>
      <c r="BG20" s="102">
        <f t="shared" si="18"/>
        <v>0</v>
      </c>
      <c r="BH20" s="102"/>
      <c r="BI20" s="138"/>
      <c r="BJ20" s="138"/>
      <c r="BK20" s="102">
        <f t="shared" si="19"/>
        <v>0</v>
      </c>
      <c r="BL20" s="102"/>
      <c r="BM20" s="138"/>
      <c r="BN20" s="138"/>
      <c r="BO20" s="102">
        <f t="shared" si="20"/>
        <v>0</v>
      </c>
      <c r="BP20" s="102"/>
      <c r="BQ20" s="138"/>
      <c r="BR20" s="138"/>
      <c r="BS20" s="102">
        <f t="shared" si="21"/>
        <v>0</v>
      </c>
      <c r="BT20" s="102"/>
      <c r="BU20" s="138"/>
      <c r="BV20" s="138"/>
      <c r="BW20" s="105">
        <f t="shared" si="22"/>
        <v>0</v>
      </c>
      <c r="BX20" s="57"/>
    </row>
    <row r="21" customHeight="1" spans="1:76">
      <c r="A21" s="115">
        <v>19</v>
      </c>
      <c r="B21" s="34" t="s">
        <v>22</v>
      </c>
      <c r="C21" s="29">
        <v>8</v>
      </c>
      <c r="D21" s="29">
        <v>30</v>
      </c>
      <c r="E21" s="483">
        <f t="shared" si="0"/>
        <v>0</v>
      </c>
      <c r="F21" s="18">
        <f t="shared" si="1"/>
        <v>16</v>
      </c>
      <c r="G21" s="35">
        <f t="shared" si="2"/>
        <v>-16</v>
      </c>
      <c r="H21" s="19">
        <f t="shared" si="3"/>
        <v>16</v>
      </c>
      <c r="I21" s="398">
        <f t="shared" si="23"/>
        <v>16</v>
      </c>
      <c r="J21" s="56">
        <f t="shared" si="24"/>
        <v>0</v>
      </c>
      <c r="K21" s="31">
        <v>0</v>
      </c>
      <c r="L21" s="39">
        <v>1</v>
      </c>
      <c r="M21" s="57">
        <f t="shared" si="27"/>
        <v>-1</v>
      </c>
      <c r="N21" s="150">
        <v>1</v>
      </c>
      <c r="O21" s="55">
        <f t="shared" si="26"/>
        <v>1</v>
      </c>
      <c r="P21" s="13">
        <v>0</v>
      </c>
      <c r="Q21" s="39">
        <v>1</v>
      </c>
      <c r="R21" s="57">
        <f t="shared" si="4"/>
        <v>-1</v>
      </c>
      <c r="S21" s="150">
        <v>1</v>
      </c>
      <c r="T21" s="151">
        <f t="shared" si="5"/>
        <v>1</v>
      </c>
      <c r="U21" s="31">
        <v>0</v>
      </c>
      <c r="V21" s="39">
        <v>1</v>
      </c>
      <c r="W21" s="57">
        <f t="shared" si="6"/>
        <v>-1</v>
      </c>
      <c r="X21" s="125">
        <v>1</v>
      </c>
      <c r="Y21" s="126">
        <f t="shared" si="7"/>
        <v>1</v>
      </c>
      <c r="Z21" s="31">
        <v>0</v>
      </c>
      <c r="AA21" s="39">
        <v>9</v>
      </c>
      <c r="AB21" s="57">
        <f t="shared" si="8"/>
        <v>-9</v>
      </c>
      <c r="AC21" s="125">
        <v>9</v>
      </c>
      <c r="AD21" s="126">
        <f t="shared" si="9"/>
        <v>9</v>
      </c>
      <c r="AE21" s="31">
        <v>0</v>
      </c>
      <c r="AF21" s="39">
        <v>3</v>
      </c>
      <c r="AG21" s="57">
        <f t="shared" si="10"/>
        <v>-3</v>
      </c>
      <c r="AH21" s="150">
        <v>3</v>
      </c>
      <c r="AI21" s="151">
        <f t="shared" si="11"/>
        <v>3</v>
      </c>
      <c r="AJ21" s="380">
        <v>0</v>
      </c>
      <c r="AK21" s="39">
        <v>1</v>
      </c>
      <c r="AL21" s="57">
        <f t="shared" si="12"/>
        <v>-1</v>
      </c>
      <c r="AM21" s="400">
        <v>1</v>
      </c>
      <c r="AN21" s="450">
        <f t="shared" si="13"/>
        <v>1</v>
      </c>
      <c r="AO21" s="138"/>
      <c r="AP21" s="138"/>
      <c r="AQ21" s="57">
        <f t="shared" si="14"/>
        <v>0</v>
      </c>
      <c r="AR21" s="57"/>
      <c r="AS21" s="138"/>
      <c r="AT21" s="138"/>
      <c r="AU21" s="57">
        <f t="shared" si="15"/>
        <v>0</v>
      </c>
      <c r="AV21" s="57"/>
      <c r="AW21" s="138"/>
      <c r="AX21" s="138"/>
      <c r="AY21" s="57">
        <f t="shared" si="16"/>
        <v>0</v>
      </c>
      <c r="AZ21" s="57"/>
      <c r="BA21" s="138"/>
      <c r="BB21" s="138"/>
      <c r="BC21" s="57">
        <f t="shared" si="17"/>
        <v>0</v>
      </c>
      <c r="BD21" s="57"/>
      <c r="BE21" s="138"/>
      <c r="BF21" s="138"/>
      <c r="BG21" s="57">
        <f t="shared" si="18"/>
        <v>0</v>
      </c>
      <c r="BH21" s="325"/>
      <c r="BI21" s="332"/>
      <c r="BJ21" s="332"/>
      <c r="BK21" s="325">
        <f t="shared" si="19"/>
        <v>0</v>
      </c>
      <c r="BL21" s="325"/>
      <c r="BM21" s="332"/>
      <c r="BN21" s="332"/>
      <c r="BO21" s="325">
        <f t="shared" si="20"/>
        <v>0</v>
      </c>
      <c r="BP21" s="325"/>
      <c r="BQ21" s="332"/>
      <c r="BR21" s="332"/>
      <c r="BS21" s="325">
        <f t="shared" si="21"/>
        <v>0</v>
      </c>
      <c r="BT21" s="325"/>
      <c r="BU21" s="332"/>
      <c r="BV21" s="332"/>
      <c r="BW21" s="357">
        <f t="shared" si="22"/>
        <v>0</v>
      </c>
      <c r="BX21" s="325"/>
    </row>
    <row r="22" ht="53.4" customHeight="1" spans="1:76">
      <c r="A22" s="13">
        <v>20</v>
      </c>
      <c r="B22" s="38" t="s">
        <v>23</v>
      </c>
      <c r="C22" s="119">
        <v>15</v>
      </c>
      <c r="D22" s="120">
        <v>120</v>
      </c>
      <c r="E22" s="483">
        <f t="shared" si="0"/>
        <v>165</v>
      </c>
      <c r="F22" s="18">
        <f t="shared" si="1"/>
        <v>164</v>
      </c>
      <c r="G22" s="35">
        <f t="shared" si="2"/>
        <v>1</v>
      </c>
      <c r="H22" s="19">
        <f t="shared" si="3"/>
        <v>0</v>
      </c>
      <c r="I22" s="398">
        <f t="shared" si="23"/>
        <v>165</v>
      </c>
      <c r="J22" s="56">
        <f t="shared" si="24"/>
        <v>1</v>
      </c>
      <c r="K22" s="31">
        <v>0</v>
      </c>
      <c r="L22" s="464">
        <v>10</v>
      </c>
      <c r="M22" s="57">
        <f t="shared" si="27"/>
        <v>-10</v>
      </c>
      <c r="N22" s="102">
        <v>0</v>
      </c>
      <c r="O22" s="55">
        <f t="shared" si="26"/>
        <v>0</v>
      </c>
      <c r="P22" s="13">
        <v>0</v>
      </c>
      <c r="Q22" s="39">
        <v>4</v>
      </c>
      <c r="R22" s="57">
        <f t="shared" si="4"/>
        <v>-4</v>
      </c>
      <c r="S22" s="102">
        <v>0</v>
      </c>
      <c r="T22" s="151">
        <f t="shared" si="5"/>
        <v>0</v>
      </c>
      <c r="U22" s="31">
        <v>0</v>
      </c>
      <c r="V22" s="39">
        <v>3</v>
      </c>
      <c r="W22" s="57">
        <f t="shared" si="6"/>
        <v>-3</v>
      </c>
      <c r="X22" s="125">
        <v>0</v>
      </c>
      <c r="Y22" s="126">
        <f t="shared" si="7"/>
        <v>0</v>
      </c>
      <c r="Z22" s="31">
        <v>0</v>
      </c>
      <c r="AA22" s="39">
        <v>111</v>
      </c>
      <c r="AB22" s="57">
        <f t="shared" si="8"/>
        <v>-111</v>
      </c>
      <c r="AC22" s="57">
        <v>0</v>
      </c>
      <c r="AD22" s="126">
        <f t="shared" si="9"/>
        <v>0</v>
      </c>
      <c r="AE22" s="31">
        <v>150</v>
      </c>
      <c r="AF22" s="39">
        <v>25</v>
      </c>
      <c r="AG22" s="57">
        <f t="shared" si="10"/>
        <v>125</v>
      </c>
      <c r="AH22" s="275">
        <v>0</v>
      </c>
      <c r="AI22" s="151">
        <f t="shared" si="11"/>
        <v>150</v>
      </c>
      <c r="AJ22" s="380">
        <v>15</v>
      </c>
      <c r="AK22" s="39">
        <v>11</v>
      </c>
      <c r="AL22" s="57">
        <f t="shared" si="12"/>
        <v>4</v>
      </c>
      <c r="AM22" s="408">
        <v>0</v>
      </c>
      <c r="AN22" s="450">
        <f t="shared" si="13"/>
        <v>15</v>
      </c>
      <c r="AO22" s="140"/>
      <c r="AP22" s="140"/>
      <c r="AQ22" s="57">
        <f t="shared" si="14"/>
        <v>0</v>
      </c>
      <c r="AR22" s="57"/>
      <c r="AS22" s="140"/>
      <c r="AT22" s="140"/>
      <c r="AU22" s="57">
        <f t="shared" si="15"/>
        <v>0</v>
      </c>
      <c r="AV22" s="57"/>
      <c r="AW22" s="140"/>
      <c r="AX22" s="140"/>
      <c r="AY22" s="57">
        <f t="shared" si="16"/>
        <v>0</v>
      </c>
      <c r="AZ22" s="57"/>
      <c r="BA22" s="140"/>
      <c r="BB22" s="140"/>
      <c r="BC22" s="57">
        <f t="shared" si="17"/>
        <v>0</v>
      </c>
      <c r="BD22" s="57"/>
      <c r="BE22" s="140"/>
      <c r="BF22" s="140"/>
      <c r="BG22" s="57">
        <f t="shared" si="18"/>
        <v>0</v>
      </c>
      <c r="BH22" s="57"/>
      <c r="BI22" s="334"/>
      <c r="BJ22" s="334"/>
      <c r="BK22" s="57">
        <f t="shared" si="19"/>
        <v>0</v>
      </c>
      <c r="BL22" s="57"/>
      <c r="BM22" s="334"/>
      <c r="BN22" s="334"/>
      <c r="BO22" s="57">
        <f t="shared" si="20"/>
        <v>0</v>
      </c>
      <c r="BP22" s="57"/>
      <c r="BQ22" s="334"/>
      <c r="BR22" s="334"/>
      <c r="BS22" s="57">
        <f t="shared" si="21"/>
        <v>0</v>
      </c>
      <c r="BT22" s="57"/>
      <c r="BU22" s="334"/>
      <c r="BV22" s="334"/>
      <c r="BW22" s="106">
        <f t="shared" si="22"/>
        <v>0</v>
      </c>
      <c r="BX22" s="57"/>
    </row>
    <row r="23" ht="108" customHeight="1" spans="1:76">
      <c r="A23" s="115">
        <v>21</v>
      </c>
      <c r="B23" s="34" t="s">
        <v>24</v>
      </c>
      <c r="C23" s="39">
        <v>6</v>
      </c>
      <c r="D23" s="121">
        <v>9</v>
      </c>
      <c r="E23" s="483">
        <f t="shared" si="0"/>
        <v>8</v>
      </c>
      <c r="F23" s="18">
        <f t="shared" si="1"/>
        <v>10</v>
      </c>
      <c r="G23" s="35">
        <f t="shared" si="2"/>
        <v>-2</v>
      </c>
      <c r="H23" s="19">
        <f t="shared" si="3"/>
        <v>2</v>
      </c>
      <c r="I23" s="398">
        <f t="shared" si="23"/>
        <v>10</v>
      </c>
      <c r="J23" s="56">
        <f t="shared" si="24"/>
        <v>0</v>
      </c>
      <c r="K23" s="31">
        <v>0</v>
      </c>
      <c r="L23" s="39">
        <v>1</v>
      </c>
      <c r="M23" s="57">
        <f t="shared" si="27"/>
        <v>-1</v>
      </c>
      <c r="N23" s="150">
        <v>1</v>
      </c>
      <c r="O23" s="55">
        <f t="shared" si="26"/>
        <v>1</v>
      </c>
      <c r="P23" s="13">
        <v>0</v>
      </c>
      <c r="Q23" s="39">
        <v>1</v>
      </c>
      <c r="R23" s="57">
        <f t="shared" si="4"/>
        <v>-1</v>
      </c>
      <c r="S23" s="102">
        <v>0</v>
      </c>
      <c r="T23" s="151">
        <f t="shared" si="5"/>
        <v>0</v>
      </c>
      <c r="U23" s="31">
        <v>0</v>
      </c>
      <c r="V23" s="39">
        <v>1</v>
      </c>
      <c r="W23" s="57">
        <f t="shared" si="6"/>
        <v>-1</v>
      </c>
      <c r="X23" s="57">
        <v>0</v>
      </c>
      <c r="Y23" s="126">
        <f t="shared" si="7"/>
        <v>0</v>
      </c>
      <c r="Z23" s="31">
        <v>8</v>
      </c>
      <c r="AA23" s="39">
        <v>4</v>
      </c>
      <c r="AB23" s="57">
        <f t="shared" si="8"/>
        <v>4</v>
      </c>
      <c r="AC23" s="128">
        <v>1</v>
      </c>
      <c r="AD23" s="126">
        <f t="shared" si="9"/>
        <v>9</v>
      </c>
      <c r="AE23" s="31">
        <v>0</v>
      </c>
      <c r="AF23" s="39">
        <v>2</v>
      </c>
      <c r="AG23" s="57">
        <f t="shared" si="10"/>
        <v>-2</v>
      </c>
      <c r="AH23" s="102">
        <v>0</v>
      </c>
      <c r="AI23" s="151">
        <f t="shared" si="11"/>
        <v>0</v>
      </c>
      <c r="AJ23" s="380">
        <v>0</v>
      </c>
      <c r="AK23" s="39">
        <v>1</v>
      </c>
      <c r="AL23" s="57">
        <f t="shared" si="12"/>
        <v>-1</v>
      </c>
      <c r="AM23" s="100">
        <v>0</v>
      </c>
      <c r="AN23" s="450">
        <f t="shared" si="13"/>
        <v>0</v>
      </c>
      <c r="AO23" s="142"/>
      <c r="AP23" s="142"/>
      <c r="AQ23" s="57">
        <f t="shared" si="14"/>
        <v>0</v>
      </c>
      <c r="AR23" s="57"/>
      <c r="AS23" s="142"/>
      <c r="AT23" s="142"/>
      <c r="AU23" s="57">
        <f t="shared" si="15"/>
        <v>0</v>
      </c>
      <c r="AV23" s="57"/>
      <c r="AW23" s="142"/>
      <c r="AX23" s="142"/>
      <c r="AY23" s="57">
        <f t="shared" si="16"/>
        <v>0</v>
      </c>
      <c r="AZ23" s="57"/>
      <c r="BA23" s="142"/>
      <c r="BB23" s="142"/>
      <c r="BC23" s="57">
        <f t="shared" si="17"/>
        <v>0</v>
      </c>
      <c r="BD23" s="57"/>
      <c r="BE23" s="142"/>
      <c r="BF23" s="142"/>
      <c r="BG23" s="57">
        <f t="shared" si="18"/>
        <v>0</v>
      </c>
      <c r="BH23" s="325"/>
      <c r="BI23" s="344"/>
      <c r="BJ23" s="344"/>
      <c r="BK23" s="325">
        <f t="shared" si="19"/>
        <v>0</v>
      </c>
      <c r="BL23" s="325"/>
      <c r="BM23" s="344"/>
      <c r="BN23" s="344"/>
      <c r="BO23" s="325">
        <f t="shared" si="20"/>
        <v>0</v>
      </c>
      <c r="BP23" s="325"/>
      <c r="BQ23" s="344"/>
      <c r="BR23" s="344"/>
      <c r="BS23" s="325">
        <f t="shared" si="21"/>
        <v>0</v>
      </c>
      <c r="BT23" s="325"/>
      <c r="BU23" s="344"/>
      <c r="BV23" s="344"/>
      <c r="BW23" s="357">
        <f t="shared" si="22"/>
        <v>0</v>
      </c>
      <c r="BX23" s="325"/>
    </row>
    <row r="24" ht="118.8" customHeight="1" spans="1:76">
      <c r="A24" s="13">
        <v>22</v>
      </c>
      <c r="B24" s="34" t="s">
        <v>25</v>
      </c>
      <c r="C24" s="119">
        <v>8</v>
      </c>
      <c r="D24" s="120">
        <v>15</v>
      </c>
      <c r="E24" s="483">
        <f t="shared" si="0"/>
        <v>0</v>
      </c>
      <c r="F24" s="18">
        <f t="shared" si="1"/>
        <v>48</v>
      </c>
      <c r="G24" s="35">
        <f t="shared" si="2"/>
        <v>-48</v>
      </c>
      <c r="H24" s="19">
        <f t="shared" si="3"/>
        <v>48</v>
      </c>
      <c r="I24" s="398">
        <f t="shared" si="23"/>
        <v>48</v>
      </c>
      <c r="J24" s="56">
        <f t="shared" si="24"/>
        <v>0</v>
      </c>
      <c r="K24" s="31">
        <v>0</v>
      </c>
      <c r="L24" s="39">
        <v>3</v>
      </c>
      <c r="M24" s="57">
        <f t="shared" si="27"/>
        <v>-3</v>
      </c>
      <c r="N24" s="150">
        <v>3</v>
      </c>
      <c r="O24" s="55">
        <f t="shared" si="26"/>
        <v>3</v>
      </c>
      <c r="P24" s="13">
        <v>0</v>
      </c>
      <c r="Q24" s="39">
        <v>2</v>
      </c>
      <c r="R24" s="57">
        <f t="shared" si="4"/>
        <v>-2</v>
      </c>
      <c r="S24" s="150">
        <v>2</v>
      </c>
      <c r="T24" s="151">
        <f t="shared" si="5"/>
        <v>2</v>
      </c>
      <c r="U24" s="31">
        <v>0</v>
      </c>
      <c r="V24" s="39">
        <v>2</v>
      </c>
      <c r="W24" s="57">
        <f t="shared" si="6"/>
        <v>-2</v>
      </c>
      <c r="X24" s="125">
        <v>2</v>
      </c>
      <c r="Y24" s="126">
        <f t="shared" si="7"/>
        <v>2</v>
      </c>
      <c r="Z24" s="31">
        <v>0</v>
      </c>
      <c r="AA24" s="39">
        <v>32</v>
      </c>
      <c r="AB24" s="57">
        <f t="shared" si="8"/>
        <v>-32</v>
      </c>
      <c r="AC24" s="125">
        <v>32</v>
      </c>
      <c r="AD24" s="126">
        <f t="shared" si="9"/>
        <v>32</v>
      </c>
      <c r="AE24" s="31">
        <v>0</v>
      </c>
      <c r="AF24" s="39">
        <v>7</v>
      </c>
      <c r="AG24" s="57">
        <f t="shared" si="10"/>
        <v>-7</v>
      </c>
      <c r="AH24" s="150">
        <v>7</v>
      </c>
      <c r="AI24" s="151">
        <f t="shared" si="11"/>
        <v>7</v>
      </c>
      <c r="AJ24" s="380">
        <v>0</v>
      </c>
      <c r="AK24" s="39">
        <v>2</v>
      </c>
      <c r="AL24" s="57">
        <f t="shared" si="12"/>
        <v>-2</v>
      </c>
      <c r="AM24" s="400">
        <v>2</v>
      </c>
      <c r="AN24" s="450">
        <f t="shared" si="13"/>
        <v>2</v>
      </c>
      <c r="AO24" s="140"/>
      <c r="AP24" s="140"/>
      <c r="AQ24" s="57">
        <f t="shared" si="14"/>
        <v>0</v>
      </c>
      <c r="AR24" s="57"/>
      <c r="AS24" s="140"/>
      <c r="AT24" s="140"/>
      <c r="AU24" s="57">
        <f t="shared" si="15"/>
        <v>0</v>
      </c>
      <c r="AV24" s="57"/>
      <c r="AW24" s="140"/>
      <c r="AX24" s="140"/>
      <c r="AY24" s="57">
        <f t="shared" si="16"/>
        <v>0</v>
      </c>
      <c r="AZ24" s="57"/>
      <c r="BA24" s="140"/>
      <c r="BB24" s="140"/>
      <c r="BC24" s="57">
        <f t="shared" si="17"/>
        <v>0</v>
      </c>
      <c r="BD24" s="57"/>
      <c r="BE24" s="140"/>
      <c r="BF24" s="140"/>
      <c r="BG24" s="57">
        <f t="shared" si="18"/>
        <v>0</v>
      </c>
      <c r="BH24" s="57"/>
      <c r="BI24" s="334"/>
      <c r="BJ24" s="334"/>
      <c r="BK24" s="57">
        <f t="shared" si="19"/>
        <v>0</v>
      </c>
      <c r="BL24" s="57"/>
      <c r="BM24" s="334"/>
      <c r="BN24" s="334"/>
      <c r="BO24" s="57">
        <f t="shared" si="20"/>
        <v>0</v>
      </c>
      <c r="BP24" s="57"/>
      <c r="BQ24" s="334"/>
      <c r="BR24" s="334"/>
      <c r="BS24" s="57">
        <f t="shared" si="21"/>
        <v>0</v>
      </c>
      <c r="BT24" s="57"/>
      <c r="BU24" s="334"/>
      <c r="BV24" s="334"/>
      <c r="BW24" s="106">
        <f t="shared" si="22"/>
        <v>0</v>
      </c>
      <c r="BX24" s="57"/>
    </row>
    <row r="25" ht="121.8" customHeight="1" spans="1:76">
      <c r="A25" s="115">
        <v>23</v>
      </c>
      <c r="B25" s="34" t="s">
        <v>26</v>
      </c>
      <c r="C25" s="39">
        <v>8</v>
      </c>
      <c r="D25" s="39">
        <v>15</v>
      </c>
      <c r="E25" s="483">
        <f t="shared" si="0"/>
        <v>0</v>
      </c>
      <c r="F25" s="18">
        <f t="shared" si="1"/>
        <v>32</v>
      </c>
      <c r="G25" s="35">
        <f t="shared" si="2"/>
        <v>-32</v>
      </c>
      <c r="H25" s="19">
        <f t="shared" si="3"/>
        <v>32</v>
      </c>
      <c r="I25" s="398">
        <f t="shared" si="23"/>
        <v>32</v>
      </c>
      <c r="J25" s="56">
        <f t="shared" si="24"/>
        <v>0</v>
      </c>
      <c r="K25" s="31">
        <v>0</v>
      </c>
      <c r="L25" s="39">
        <v>3</v>
      </c>
      <c r="M25" s="57">
        <f t="shared" si="27"/>
        <v>-3</v>
      </c>
      <c r="N25" s="150">
        <v>3</v>
      </c>
      <c r="O25" s="55">
        <f t="shared" si="26"/>
        <v>3</v>
      </c>
      <c r="P25" s="13">
        <v>0</v>
      </c>
      <c r="Q25" s="39">
        <v>2</v>
      </c>
      <c r="R25" s="57">
        <f t="shared" si="4"/>
        <v>-2</v>
      </c>
      <c r="S25" s="150">
        <v>2</v>
      </c>
      <c r="T25" s="151">
        <f t="shared" si="5"/>
        <v>2</v>
      </c>
      <c r="U25" s="31">
        <v>0</v>
      </c>
      <c r="V25" s="39">
        <v>2</v>
      </c>
      <c r="W25" s="57">
        <f t="shared" si="6"/>
        <v>-2</v>
      </c>
      <c r="X25" s="125">
        <v>2</v>
      </c>
      <c r="Y25" s="126">
        <f t="shared" si="7"/>
        <v>2</v>
      </c>
      <c r="Z25" s="31">
        <v>0</v>
      </c>
      <c r="AA25" s="39">
        <v>17</v>
      </c>
      <c r="AB25" s="57">
        <f t="shared" si="8"/>
        <v>-17</v>
      </c>
      <c r="AC25" s="128">
        <v>15</v>
      </c>
      <c r="AD25" s="126">
        <f t="shared" si="9"/>
        <v>15</v>
      </c>
      <c r="AE25" s="31">
        <v>0</v>
      </c>
      <c r="AF25" s="39">
        <v>3</v>
      </c>
      <c r="AG25" s="57">
        <f t="shared" si="10"/>
        <v>-3</v>
      </c>
      <c r="AH25" s="102">
        <v>0</v>
      </c>
      <c r="AI25" s="151">
        <f t="shared" si="11"/>
        <v>0</v>
      </c>
      <c r="AJ25" s="380">
        <v>0</v>
      </c>
      <c r="AK25" s="39">
        <v>5</v>
      </c>
      <c r="AL25" s="57">
        <f t="shared" si="12"/>
        <v>-5</v>
      </c>
      <c r="AM25" s="128">
        <v>10</v>
      </c>
      <c r="AN25" s="318">
        <f t="shared" si="13"/>
        <v>10</v>
      </c>
      <c r="AO25" s="142"/>
      <c r="AP25" s="142"/>
      <c r="AQ25" s="57">
        <f t="shared" si="14"/>
        <v>0</v>
      </c>
      <c r="AR25" s="57"/>
      <c r="AS25" s="142"/>
      <c r="AT25" s="142"/>
      <c r="AU25" s="57">
        <f t="shared" si="15"/>
        <v>0</v>
      </c>
      <c r="AV25" s="57"/>
      <c r="AW25" s="142"/>
      <c r="AX25" s="142"/>
      <c r="AY25" s="57">
        <f t="shared" si="16"/>
        <v>0</v>
      </c>
      <c r="AZ25" s="57"/>
      <c r="BA25" s="142"/>
      <c r="BB25" s="142"/>
      <c r="BC25" s="57">
        <f t="shared" si="17"/>
        <v>0</v>
      </c>
      <c r="BD25" s="57"/>
      <c r="BE25" s="142"/>
      <c r="BF25" s="142"/>
      <c r="BG25" s="57">
        <f t="shared" si="18"/>
        <v>0</v>
      </c>
      <c r="BH25" s="325"/>
      <c r="BI25" s="344"/>
      <c r="BJ25" s="344"/>
      <c r="BK25" s="325">
        <f t="shared" si="19"/>
        <v>0</v>
      </c>
      <c r="BL25" s="325"/>
      <c r="BM25" s="344"/>
      <c r="BN25" s="344"/>
      <c r="BO25" s="325">
        <f t="shared" si="20"/>
        <v>0</v>
      </c>
      <c r="BP25" s="325"/>
      <c r="BQ25" s="344"/>
      <c r="BR25" s="344"/>
      <c r="BS25" s="325">
        <f t="shared" si="21"/>
        <v>0</v>
      </c>
      <c r="BT25" s="325"/>
      <c r="BU25" s="344"/>
      <c r="BV25" s="344"/>
      <c r="BW25" s="357">
        <f t="shared" si="22"/>
        <v>0</v>
      </c>
      <c r="BX25" s="325"/>
    </row>
    <row r="26" ht="47.4" customHeight="1" spans="1:76">
      <c r="A26" s="13">
        <v>24</v>
      </c>
      <c r="B26" s="123" t="s">
        <v>27</v>
      </c>
      <c r="C26" s="117">
        <v>15</v>
      </c>
      <c r="D26" s="118">
        <v>30</v>
      </c>
      <c r="E26" s="483">
        <f t="shared" ref="E26:E30" si="28">K26+P26+U26+Z26+AE26+AJ26+AO26+AS26+AW26+BA26+BE26+BI26+BM26+BQ26+BU26</f>
        <v>0</v>
      </c>
      <c r="F26" s="18">
        <f t="shared" ref="F26:F30" si="29">L26+Q26+V26+AA26+AF26+AK26+AP26+AT26+AX26+BB26+BF26+BJ26+BN26+BR26+BV26</f>
        <v>0</v>
      </c>
      <c r="G26" s="35">
        <f t="shared" ref="G26:G30" si="30">M26+R26+W26+AB26+AG26+AL26+AQ26+AU26+AY26+BC26+BG26+BK26+BO26+BS26+BW26</f>
        <v>0</v>
      </c>
      <c r="H26" s="19">
        <f t="shared" ref="H26:H30" si="31">N26+S26+X26+AC26+AH26+AM26+AR26+AV26+AZ26+BD26+BH26+BL26+BP26+BT26+BX26</f>
        <v>0</v>
      </c>
      <c r="I26" s="398">
        <f t="shared" si="23"/>
        <v>0</v>
      </c>
      <c r="J26" s="56">
        <f t="shared" si="24"/>
        <v>0</v>
      </c>
      <c r="K26" s="31">
        <v>0</v>
      </c>
      <c r="L26" s="266">
        <v>0</v>
      </c>
      <c r="M26" s="102">
        <f t="shared" si="27"/>
        <v>0</v>
      </c>
      <c r="N26" s="275">
        <v>0</v>
      </c>
      <c r="O26" s="55">
        <f t="shared" si="26"/>
        <v>0</v>
      </c>
      <c r="P26" s="13">
        <v>0</v>
      </c>
      <c r="Q26" s="466">
        <v>0</v>
      </c>
      <c r="R26" s="102">
        <f t="shared" si="4"/>
        <v>0</v>
      </c>
      <c r="S26" s="275">
        <v>0</v>
      </c>
      <c r="T26" s="151">
        <f t="shared" si="5"/>
        <v>0</v>
      </c>
      <c r="U26" s="31">
        <v>0</v>
      </c>
      <c r="V26" s="15">
        <v>0</v>
      </c>
      <c r="W26" s="102">
        <f t="shared" si="6"/>
        <v>0</v>
      </c>
      <c r="X26" s="128">
        <v>0</v>
      </c>
      <c r="Y26" s="126">
        <f t="shared" si="7"/>
        <v>0</v>
      </c>
      <c r="Z26" s="31">
        <v>0</v>
      </c>
      <c r="AA26" s="266">
        <v>0</v>
      </c>
      <c r="AB26" s="102">
        <f t="shared" si="8"/>
        <v>0</v>
      </c>
      <c r="AC26" s="15">
        <v>0</v>
      </c>
      <c r="AD26" s="55">
        <f t="shared" si="9"/>
        <v>0</v>
      </c>
      <c r="AE26" s="13">
        <v>0</v>
      </c>
      <c r="AF26" s="266">
        <v>0</v>
      </c>
      <c r="AG26" s="102">
        <f t="shared" si="10"/>
        <v>0</v>
      </c>
      <c r="AH26" s="275">
        <v>0</v>
      </c>
      <c r="AI26" s="151">
        <f t="shared" si="11"/>
        <v>0</v>
      </c>
      <c r="AJ26" s="380">
        <v>0</v>
      </c>
      <c r="AK26" s="266">
        <v>0</v>
      </c>
      <c r="AL26" s="102">
        <f t="shared" si="12"/>
        <v>0</v>
      </c>
      <c r="AM26" s="15">
        <v>0</v>
      </c>
      <c r="AN26" s="450">
        <f t="shared" si="13"/>
        <v>0</v>
      </c>
      <c r="AO26" s="100"/>
      <c r="AP26" s="100"/>
      <c r="AQ26" s="102">
        <f t="shared" si="14"/>
        <v>0</v>
      </c>
      <c r="AR26" s="102"/>
      <c r="AS26" s="100"/>
      <c r="AT26" s="100"/>
      <c r="AU26" s="102">
        <f t="shared" si="15"/>
        <v>0</v>
      </c>
      <c r="AV26" s="102"/>
      <c r="AW26" s="100"/>
      <c r="AX26" s="100"/>
      <c r="AY26" s="102">
        <f t="shared" si="16"/>
        <v>0</v>
      </c>
      <c r="AZ26" s="100"/>
      <c r="BA26" s="100"/>
      <c r="BB26" s="101"/>
      <c r="BC26" s="102">
        <f t="shared" si="17"/>
        <v>0</v>
      </c>
      <c r="BD26" s="102"/>
      <c r="BE26" s="102"/>
      <c r="BF26" s="102"/>
      <c r="BG26" s="102">
        <f t="shared" si="18"/>
        <v>0</v>
      </c>
      <c r="BH26" s="348"/>
      <c r="BI26" s="348"/>
      <c r="BJ26" s="348"/>
      <c r="BK26" s="348">
        <f t="shared" si="19"/>
        <v>0</v>
      </c>
      <c r="BL26" s="348"/>
      <c r="BM26" s="348"/>
      <c r="BN26" s="348"/>
      <c r="BO26" s="348">
        <f t="shared" si="20"/>
        <v>0</v>
      </c>
      <c r="BP26" s="348"/>
      <c r="BQ26" s="348"/>
      <c r="BR26" s="348"/>
      <c r="BS26" s="348">
        <f t="shared" si="21"/>
        <v>0</v>
      </c>
      <c r="BT26" s="348"/>
      <c r="BU26" s="348"/>
      <c r="BV26" s="348"/>
      <c r="BW26" s="348">
        <f t="shared" si="22"/>
        <v>0</v>
      </c>
      <c r="BX26" s="357"/>
    </row>
    <row r="27" customHeight="1" spans="1:76">
      <c r="A27" s="115">
        <v>25</v>
      </c>
      <c r="B27" s="21" t="s">
        <v>28</v>
      </c>
      <c r="C27" s="24">
        <v>10</v>
      </c>
      <c r="D27" s="24">
        <v>15</v>
      </c>
      <c r="E27" s="483">
        <f t="shared" si="28"/>
        <v>0</v>
      </c>
      <c r="F27" s="18">
        <f t="shared" si="29"/>
        <v>13</v>
      </c>
      <c r="G27" s="35">
        <f t="shared" si="30"/>
        <v>-13</v>
      </c>
      <c r="H27" s="19">
        <f t="shared" si="31"/>
        <v>13</v>
      </c>
      <c r="I27" s="398">
        <f t="shared" si="23"/>
        <v>13</v>
      </c>
      <c r="J27" s="56">
        <f t="shared" si="24"/>
        <v>0</v>
      </c>
      <c r="K27" s="31">
        <v>0</v>
      </c>
      <c r="L27" s="266">
        <v>1</v>
      </c>
      <c r="M27" s="102">
        <f t="shared" si="27"/>
        <v>-1</v>
      </c>
      <c r="N27" s="150">
        <v>1</v>
      </c>
      <c r="O27" s="55">
        <f t="shared" si="26"/>
        <v>1</v>
      </c>
      <c r="P27" s="13">
        <v>0</v>
      </c>
      <c r="Q27" s="466">
        <v>1</v>
      </c>
      <c r="R27" s="102">
        <f t="shared" si="4"/>
        <v>-1</v>
      </c>
      <c r="S27" s="275">
        <v>1</v>
      </c>
      <c r="T27" s="151">
        <f t="shared" si="5"/>
        <v>1</v>
      </c>
      <c r="U27" s="31">
        <v>0</v>
      </c>
      <c r="V27" s="15">
        <v>1</v>
      </c>
      <c r="W27" s="102">
        <f t="shared" si="6"/>
        <v>-1</v>
      </c>
      <c r="X27" s="125">
        <v>1</v>
      </c>
      <c r="Y27" s="126">
        <f t="shared" si="7"/>
        <v>1</v>
      </c>
      <c r="Z27" s="31">
        <v>0</v>
      </c>
      <c r="AA27" s="266">
        <v>7</v>
      </c>
      <c r="AB27" s="102">
        <f t="shared" si="8"/>
        <v>-7</v>
      </c>
      <c r="AC27" s="150">
        <v>7</v>
      </c>
      <c r="AD27" s="55">
        <f t="shared" si="9"/>
        <v>7</v>
      </c>
      <c r="AE27" s="13">
        <v>0</v>
      </c>
      <c r="AF27" s="266">
        <v>2</v>
      </c>
      <c r="AG27" s="102">
        <f t="shared" si="10"/>
        <v>-2</v>
      </c>
      <c r="AH27" s="150">
        <v>2</v>
      </c>
      <c r="AI27" s="151">
        <f t="shared" si="11"/>
        <v>2</v>
      </c>
      <c r="AJ27" s="380">
        <v>0</v>
      </c>
      <c r="AK27" s="266">
        <v>1</v>
      </c>
      <c r="AL27" s="102">
        <f t="shared" si="12"/>
        <v>-1</v>
      </c>
      <c r="AM27" s="150">
        <v>1</v>
      </c>
      <c r="AN27" s="450">
        <f t="shared" si="13"/>
        <v>1</v>
      </c>
      <c r="AO27" s="100"/>
      <c r="AP27" s="100"/>
      <c r="AQ27" s="102">
        <f t="shared" si="14"/>
        <v>0</v>
      </c>
      <c r="AR27" s="102"/>
      <c r="AS27" s="100"/>
      <c r="AT27" s="100"/>
      <c r="AU27" s="102">
        <f t="shared" si="15"/>
        <v>0</v>
      </c>
      <c r="AV27" s="102"/>
      <c r="AW27" s="100"/>
      <c r="AX27" s="100"/>
      <c r="AY27" s="102">
        <f t="shared" si="16"/>
        <v>0</v>
      </c>
      <c r="AZ27" s="100"/>
      <c r="BA27" s="100"/>
      <c r="BB27" s="101"/>
      <c r="BC27" s="102">
        <f t="shared" si="17"/>
        <v>0</v>
      </c>
      <c r="BD27" s="102"/>
      <c r="BE27" s="102"/>
      <c r="BF27" s="102"/>
      <c r="BG27" s="102">
        <f t="shared" si="18"/>
        <v>0</v>
      </c>
      <c r="BH27" s="102"/>
      <c r="BI27" s="102"/>
      <c r="BJ27" s="102"/>
      <c r="BK27" s="102">
        <f t="shared" si="19"/>
        <v>0</v>
      </c>
      <c r="BL27" s="102"/>
      <c r="BM27" s="102"/>
      <c r="BN27" s="102"/>
      <c r="BO27" s="102">
        <f t="shared" si="20"/>
        <v>0</v>
      </c>
      <c r="BP27" s="102"/>
      <c r="BQ27" s="102"/>
      <c r="BR27" s="102"/>
      <c r="BS27" s="102">
        <f t="shared" si="21"/>
        <v>0</v>
      </c>
      <c r="BT27" s="102"/>
      <c r="BU27" s="102"/>
      <c r="BV27" s="102"/>
      <c r="BW27" s="102">
        <f t="shared" si="22"/>
        <v>0</v>
      </c>
      <c r="BX27" s="106"/>
    </row>
    <row r="28" ht="78" customHeight="1" spans="1:76">
      <c r="A28" s="13">
        <v>26</v>
      </c>
      <c r="B28" s="21" t="s">
        <v>29</v>
      </c>
      <c r="C28" s="24">
        <v>4</v>
      </c>
      <c r="D28" s="24">
        <v>6</v>
      </c>
      <c r="E28" s="483">
        <f t="shared" si="28"/>
        <v>0</v>
      </c>
      <c r="F28" s="18">
        <f t="shared" si="29"/>
        <v>0</v>
      </c>
      <c r="G28" s="35">
        <f t="shared" si="30"/>
        <v>0</v>
      </c>
      <c r="H28" s="19">
        <f t="shared" si="31"/>
        <v>0</v>
      </c>
      <c r="I28" s="398">
        <f t="shared" si="23"/>
        <v>0</v>
      </c>
      <c r="J28" s="56">
        <f t="shared" si="24"/>
        <v>0</v>
      </c>
      <c r="K28" s="31">
        <v>0</v>
      </c>
      <c r="L28" s="266">
        <v>0</v>
      </c>
      <c r="M28" s="102">
        <f t="shared" si="27"/>
        <v>0</v>
      </c>
      <c r="N28" s="275">
        <v>0</v>
      </c>
      <c r="O28" s="55">
        <f t="shared" si="26"/>
        <v>0</v>
      </c>
      <c r="P28" s="13">
        <v>0</v>
      </c>
      <c r="Q28" s="466">
        <v>0</v>
      </c>
      <c r="R28" s="102">
        <f t="shared" si="4"/>
        <v>0</v>
      </c>
      <c r="S28" s="275">
        <v>0</v>
      </c>
      <c r="T28" s="151">
        <f t="shared" si="5"/>
        <v>0</v>
      </c>
      <c r="U28" s="31">
        <v>0</v>
      </c>
      <c r="V28" s="15">
        <v>0</v>
      </c>
      <c r="W28" s="102">
        <f t="shared" si="6"/>
        <v>0</v>
      </c>
      <c r="X28" s="128">
        <v>0</v>
      </c>
      <c r="Y28" s="126">
        <f t="shared" si="7"/>
        <v>0</v>
      </c>
      <c r="Z28" s="31">
        <v>0</v>
      </c>
      <c r="AA28" s="266">
        <v>0</v>
      </c>
      <c r="AB28" s="102">
        <f t="shared" si="8"/>
        <v>0</v>
      </c>
      <c r="AC28" s="15">
        <v>0</v>
      </c>
      <c r="AD28" s="55">
        <f t="shared" si="9"/>
        <v>0</v>
      </c>
      <c r="AE28" s="13">
        <v>0</v>
      </c>
      <c r="AF28" s="266">
        <v>0</v>
      </c>
      <c r="AG28" s="102">
        <f t="shared" si="10"/>
        <v>0</v>
      </c>
      <c r="AH28" s="275">
        <v>0</v>
      </c>
      <c r="AI28" s="151">
        <f t="shared" si="11"/>
        <v>0</v>
      </c>
      <c r="AJ28" s="380">
        <v>0</v>
      </c>
      <c r="AK28" s="266">
        <v>0</v>
      </c>
      <c r="AL28" s="102">
        <f t="shared" si="12"/>
        <v>0</v>
      </c>
      <c r="AM28" s="15">
        <v>0</v>
      </c>
      <c r="AN28" s="450">
        <f t="shared" si="13"/>
        <v>0</v>
      </c>
      <c r="AO28" s="100"/>
      <c r="AP28" s="100"/>
      <c r="AQ28" s="102">
        <f t="shared" si="14"/>
        <v>0</v>
      </c>
      <c r="AR28" s="102"/>
      <c r="AS28" s="100"/>
      <c r="AT28" s="100"/>
      <c r="AU28" s="102">
        <f t="shared" si="15"/>
        <v>0</v>
      </c>
      <c r="AV28" s="102"/>
      <c r="AW28" s="100"/>
      <c r="AX28" s="100"/>
      <c r="AY28" s="102">
        <f t="shared" si="16"/>
        <v>0</v>
      </c>
      <c r="AZ28" s="100"/>
      <c r="BA28" s="100"/>
      <c r="BB28" s="101"/>
      <c r="BC28" s="102">
        <f t="shared" si="17"/>
        <v>0</v>
      </c>
      <c r="BD28" s="102"/>
      <c r="BE28" s="102"/>
      <c r="BF28" s="102"/>
      <c r="BG28" s="102">
        <f t="shared" si="18"/>
        <v>0</v>
      </c>
      <c r="BH28" s="348"/>
      <c r="BI28" s="348"/>
      <c r="BJ28" s="348"/>
      <c r="BK28" s="348">
        <f t="shared" si="19"/>
        <v>0</v>
      </c>
      <c r="BL28" s="348"/>
      <c r="BM28" s="348"/>
      <c r="BN28" s="348"/>
      <c r="BO28" s="348">
        <f t="shared" si="20"/>
        <v>0</v>
      </c>
      <c r="BP28" s="348"/>
      <c r="BQ28" s="348"/>
      <c r="BR28" s="348"/>
      <c r="BS28" s="348">
        <f t="shared" si="21"/>
        <v>0</v>
      </c>
      <c r="BT28" s="348"/>
      <c r="BU28" s="348"/>
      <c r="BV28" s="348"/>
      <c r="BW28" s="348">
        <f t="shared" si="22"/>
        <v>0</v>
      </c>
      <c r="BX28" s="357"/>
    </row>
    <row r="29" ht="63" customHeight="1" spans="1:76">
      <c r="A29" s="115">
        <v>27</v>
      </c>
      <c r="B29" s="21" t="s">
        <v>30</v>
      </c>
      <c r="C29" s="24">
        <v>6</v>
      </c>
      <c r="D29" s="24">
        <v>10</v>
      </c>
      <c r="E29" s="483">
        <f t="shared" si="28"/>
        <v>6</v>
      </c>
      <c r="F29" s="18">
        <f t="shared" si="29"/>
        <v>12</v>
      </c>
      <c r="G29" s="35">
        <f t="shared" si="30"/>
        <v>-6</v>
      </c>
      <c r="H29" s="19">
        <f t="shared" si="31"/>
        <v>6</v>
      </c>
      <c r="I29" s="398">
        <f t="shared" si="23"/>
        <v>12</v>
      </c>
      <c r="J29" s="56">
        <f t="shared" si="24"/>
        <v>0</v>
      </c>
      <c r="K29" s="66">
        <v>0</v>
      </c>
      <c r="L29" s="209">
        <v>1</v>
      </c>
      <c r="M29" s="102">
        <f t="shared" si="27"/>
        <v>-1</v>
      </c>
      <c r="N29" s="102">
        <v>0</v>
      </c>
      <c r="O29" s="151">
        <f t="shared" si="26"/>
        <v>0</v>
      </c>
      <c r="P29" s="66">
        <v>0</v>
      </c>
      <c r="Q29" s="209">
        <v>1</v>
      </c>
      <c r="R29" s="102">
        <f t="shared" si="4"/>
        <v>-1</v>
      </c>
      <c r="S29" s="102">
        <v>0</v>
      </c>
      <c r="T29" s="151">
        <f t="shared" si="5"/>
        <v>0</v>
      </c>
      <c r="U29" s="66">
        <v>0</v>
      </c>
      <c r="V29" s="209">
        <v>1</v>
      </c>
      <c r="W29" s="102">
        <f t="shared" si="6"/>
        <v>-1</v>
      </c>
      <c r="X29" s="102">
        <v>0</v>
      </c>
      <c r="Y29" s="151">
        <f t="shared" si="7"/>
        <v>0</v>
      </c>
      <c r="Z29" s="66">
        <v>6</v>
      </c>
      <c r="AA29" s="209">
        <v>6</v>
      </c>
      <c r="AB29" s="102">
        <f t="shared" si="8"/>
        <v>0</v>
      </c>
      <c r="AC29" s="150">
        <v>6</v>
      </c>
      <c r="AD29" s="151">
        <f t="shared" si="9"/>
        <v>12</v>
      </c>
      <c r="AE29" s="66">
        <v>0</v>
      </c>
      <c r="AF29" s="209">
        <v>2</v>
      </c>
      <c r="AG29" s="102">
        <f t="shared" si="10"/>
        <v>-2</v>
      </c>
      <c r="AH29" s="102">
        <v>0</v>
      </c>
      <c r="AI29" s="151">
        <f t="shared" si="11"/>
        <v>0</v>
      </c>
      <c r="AJ29" s="297">
        <v>0</v>
      </c>
      <c r="AK29" s="209">
        <v>1</v>
      </c>
      <c r="AL29" s="102">
        <f t="shared" si="12"/>
        <v>-1</v>
      </c>
      <c r="AM29" s="102">
        <v>0</v>
      </c>
      <c r="AN29" s="363">
        <f t="shared" si="13"/>
        <v>0</v>
      </c>
      <c r="AO29" s="96"/>
      <c r="AP29" s="96"/>
      <c r="AQ29" s="102">
        <f t="shared" si="14"/>
        <v>0</v>
      </c>
      <c r="AR29" s="102"/>
      <c r="AS29" s="96"/>
      <c r="AT29" s="96"/>
      <c r="AU29" s="102">
        <f t="shared" si="15"/>
        <v>0</v>
      </c>
      <c r="AV29" s="102"/>
      <c r="AW29" s="96"/>
      <c r="AX29" s="96"/>
      <c r="AY29" s="102">
        <f t="shared" si="16"/>
        <v>0</v>
      </c>
      <c r="AZ29" s="102"/>
      <c r="BA29" s="96"/>
      <c r="BB29" s="96"/>
      <c r="BC29" s="102">
        <f t="shared" si="17"/>
        <v>0</v>
      </c>
      <c r="BD29" s="102"/>
      <c r="BE29" s="103"/>
      <c r="BF29" s="103"/>
      <c r="BG29" s="102">
        <f t="shared" si="18"/>
        <v>0</v>
      </c>
      <c r="BH29" s="102"/>
      <c r="BI29" s="350"/>
      <c r="BJ29" s="350"/>
      <c r="BK29" s="102">
        <f t="shared" si="19"/>
        <v>0</v>
      </c>
      <c r="BL29" s="102"/>
      <c r="BM29" s="350"/>
      <c r="BN29" s="350"/>
      <c r="BO29" s="102">
        <f t="shared" si="20"/>
        <v>0</v>
      </c>
      <c r="BP29" s="102"/>
      <c r="BQ29" s="350"/>
      <c r="BR29" s="350"/>
      <c r="BS29" s="102">
        <f t="shared" si="21"/>
        <v>0</v>
      </c>
      <c r="BT29" s="102"/>
      <c r="BU29" s="350"/>
      <c r="BV29" s="350"/>
      <c r="BW29" s="102">
        <f t="shared" si="22"/>
        <v>0</v>
      </c>
      <c r="BX29" s="106"/>
    </row>
    <row r="30" ht="88.8" customHeight="1" spans="1:76">
      <c r="A30" s="306">
        <v>28</v>
      </c>
      <c r="B30" s="21" t="s">
        <v>31</v>
      </c>
      <c r="C30" s="24">
        <v>6</v>
      </c>
      <c r="D30" s="24">
        <v>10</v>
      </c>
      <c r="E30" s="437">
        <f t="shared" si="28"/>
        <v>12</v>
      </c>
      <c r="F30" s="438">
        <f t="shared" si="29"/>
        <v>14</v>
      </c>
      <c r="G30" s="460">
        <f t="shared" si="30"/>
        <v>-2</v>
      </c>
      <c r="H30" s="19">
        <f t="shared" si="31"/>
        <v>4</v>
      </c>
      <c r="I30" s="465">
        <f t="shared" si="23"/>
        <v>16</v>
      </c>
      <c r="J30" s="445">
        <f t="shared" si="24"/>
        <v>2</v>
      </c>
      <c r="K30" s="73">
        <v>0</v>
      </c>
      <c r="L30" s="210">
        <v>1</v>
      </c>
      <c r="M30" s="421">
        <f t="shared" si="27"/>
        <v>-1</v>
      </c>
      <c r="N30" s="421">
        <v>0</v>
      </c>
      <c r="O30" s="156">
        <f t="shared" si="26"/>
        <v>0</v>
      </c>
      <c r="P30" s="73">
        <v>0</v>
      </c>
      <c r="Q30" s="210">
        <v>1</v>
      </c>
      <c r="R30" s="421">
        <f t="shared" si="4"/>
        <v>-1</v>
      </c>
      <c r="S30" s="421">
        <v>0</v>
      </c>
      <c r="T30" s="156">
        <f t="shared" si="5"/>
        <v>0</v>
      </c>
      <c r="U30" s="73">
        <v>0</v>
      </c>
      <c r="V30" s="210">
        <v>1</v>
      </c>
      <c r="W30" s="421">
        <f t="shared" si="6"/>
        <v>-1</v>
      </c>
      <c r="X30" s="421">
        <v>0</v>
      </c>
      <c r="Y30" s="156">
        <f t="shared" si="7"/>
        <v>0</v>
      </c>
      <c r="Z30" s="73">
        <v>12</v>
      </c>
      <c r="AA30" s="210">
        <v>8</v>
      </c>
      <c r="AB30" s="421">
        <f t="shared" si="8"/>
        <v>4</v>
      </c>
      <c r="AC30" s="429">
        <v>4</v>
      </c>
      <c r="AD30" s="156">
        <f t="shared" si="9"/>
        <v>16</v>
      </c>
      <c r="AE30" s="73">
        <v>0</v>
      </c>
      <c r="AF30" s="210">
        <v>2</v>
      </c>
      <c r="AG30" s="421">
        <f t="shared" si="10"/>
        <v>-2</v>
      </c>
      <c r="AH30" s="421">
        <v>0</v>
      </c>
      <c r="AI30" s="156">
        <f t="shared" si="11"/>
        <v>0</v>
      </c>
      <c r="AJ30" s="201">
        <v>0</v>
      </c>
      <c r="AK30" s="176">
        <v>1</v>
      </c>
      <c r="AL30" s="102">
        <f t="shared" si="12"/>
        <v>-1</v>
      </c>
      <c r="AM30" s="102">
        <v>0</v>
      </c>
      <c r="AN30" s="363">
        <f t="shared" si="13"/>
        <v>0</v>
      </c>
      <c r="AO30" s="166"/>
      <c r="AP30" s="166"/>
      <c r="AQ30" s="102">
        <f t="shared" si="14"/>
        <v>0</v>
      </c>
      <c r="AR30" s="102"/>
      <c r="AS30" s="166"/>
      <c r="AT30" s="166"/>
      <c r="AU30" s="102">
        <f t="shared" si="15"/>
        <v>0</v>
      </c>
      <c r="AV30" s="102"/>
      <c r="AW30" s="166"/>
      <c r="AX30" s="166"/>
      <c r="AY30" s="102">
        <f t="shared" si="16"/>
        <v>0</v>
      </c>
      <c r="AZ30" s="102"/>
      <c r="BA30" s="166"/>
      <c r="BB30" s="166"/>
      <c r="BC30" s="102">
        <f t="shared" si="17"/>
        <v>0</v>
      </c>
      <c r="BD30" s="102"/>
      <c r="BE30" s="166"/>
      <c r="BF30" s="166"/>
      <c r="BG30" s="102">
        <f t="shared" si="18"/>
        <v>0</v>
      </c>
      <c r="BH30" s="102"/>
      <c r="BI30" s="166"/>
      <c r="BJ30" s="166"/>
      <c r="BK30" s="102">
        <f t="shared" si="19"/>
        <v>0</v>
      </c>
      <c r="BL30" s="102"/>
      <c r="BM30" s="166"/>
      <c r="BN30" s="166"/>
      <c r="BO30" s="102">
        <f t="shared" si="20"/>
        <v>0</v>
      </c>
      <c r="BP30" s="102"/>
      <c r="BQ30" s="166"/>
      <c r="BR30" s="166"/>
      <c r="BS30" s="102">
        <f t="shared" si="21"/>
        <v>0</v>
      </c>
      <c r="BT30" s="102"/>
      <c r="BU30" s="166"/>
      <c r="BV30" s="166"/>
      <c r="BW30" s="102">
        <f t="shared" si="22"/>
        <v>0</v>
      </c>
      <c r="BX30" s="106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J24" activePane="bottomRight" state="frozen"/>
      <selection activeCell="AD22" sqref="AD22"/>
      <pageMargins left="0.7" right="0.7" top="0.75" bottom="0.75" header="0.3" footer="0.3"/>
      <headerFooter/>
    </customSheetView>
    <customSheetView guid="{DDA466F2-DEC4-4899-BCA4-70679764665E}" scale="80">
      <pane xSplit="9" ySplit="2" topLeftCell="J9" activePane="bottomRight" state="frozen"/>
      <selection activeCell="R16" sqref="R16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AG25" sqref="AG25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80">
      <pane xSplit="9" ySplit="2" topLeftCell="J3" activePane="bottomRight" state="frozen"/>
      <selection activeCell="AG25" sqref="AG25"/>
      <pageMargins left="0.7" right="0.7" top="0.75" bottom="0.75" header="0.3" footer="0.3"/>
      <headerFooter/>
    </customSheetView>
    <customSheetView guid="{F2E46030-49F3-46E6-9036-40A255D924CC}" scale="80"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J1:J2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30" sqref="B30"/>
    </sheetView>
  </sheetViews>
  <sheetFormatPr defaultColWidth="9" defaultRowHeight="42.6" customHeight="1"/>
  <cols>
    <col min="1" max="1" width="4.43809523809524" customWidth="1"/>
    <col min="2" max="2" width="25.7809523809524" customWidth="1"/>
    <col min="3" max="3" width="4.88571428571429" customWidth="1"/>
    <col min="4" max="4" width="6.33333333333333" customWidth="1"/>
    <col min="5" max="5" width="4" customWidth="1"/>
    <col min="6" max="6" width="4.43809523809524" customWidth="1"/>
    <col min="7" max="7" width="5.1047619047619" customWidth="1"/>
    <col min="8" max="9" width="4.43809523809524" customWidth="1"/>
    <col min="10" max="10" width="13.6666666666667" customWidth="1"/>
    <col min="11" max="12" width="5" customWidth="1"/>
    <col min="13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38" width="5.55238095238095" customWidth="1"/>
    <col min="39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5" width="5" customWidth="1"/>
    <col min="56" max="56" width="5.88571428571429" customWidth="1"/>
    <col min="57" max="57" width="5.33333333333333" customWidth="1"/>
    <col min="58" max="62" width="5.43809523809524" customWidth="1"/>
    <col min="63" max="65" width="5.55238095238095" customWidth="1"/>
    <col min="66" max="70" width="5.43809523809524" customWidth="1"/>
    <col min="71" max="71" width="6.66666666666667" customWidth="1"/>
    <col min="72" max="73" width="5.88571428571429" customWidth="1"/>
    <col min="74" max="75" width="5.43809523809524" customWidth="1"/>
    <col min="76" max="77" width="6.1047619047619" customWidth="1"/>
    <col min="78" max="79" width="5.43809523809524" customWidth="1"/>
    <col min="80" max="81" width="5.88571428571429" customWidth="1"/>
  </cols>
  <sheetData>
    <row r="1" customHeight="1" spans="1:81">
      <c r="A1" s="288" t="s">
        <v>44</v>
      </c>
      <c r="B1" s="456"/>
      <c r="C1" s="456"/>
      <c r="D1" s="457"/>
      <c r="E1" s="458" t="s">
        <v>229</v>
      </c>
      <c r="F1" s="459"/>
      <c r="G1" s="459"/>
      <c r="H1" s="459"/>
      <c r="I1" s="461"/>
      <c r="J1" s="462" t="s">
        <v>46</v>
      </c>
      <c r="K1" s="254" t="s">
        <v>230</v>
      </c>
      <c r="L1" s="255"/>
      <c r="M1" s="255"/>
      <c r="N1" s="255"/>
      <c r="O1" s="256"/>
      <c r="P1" s="254" t="s">
        <v>231</v>
      </c>
      <c r="Q1" s="255"/>
      <c r="R1" s="255"/>
      <c r="S1" s="255"/>
      <c r="T1" s="256"/>
      <c r="U1" s="260" t="s">
        <v>232</v>
      </c>
      <c r="V1" s="261"/>
      <c r="W1" s="261"/>
      <c r="X1" s="261"/>
      <c r="Y1" s="262"/>
      <c r="Z1" s="467" t="s">
        <v>233</v>
      </c>
      <c r="AA1" s="468"/>
      <c r="AB1" s="468"/>
      <c r="AC1" s="468"/>
      <c r="AD1" s="447"/>
      <c r="AE1" s="260" t="s">
        <v>234</v>
      </c>
      <c r="AF1" s="261"/>
      <c r="AG1" s="261"/>
      <c r="AH1" s="261"/>
      <c r="AI1" s="262"/>
      <c r="AJ1" s="260" t="s">
        <v>235</v>
      </c>
      <c r="AK1" s="261"/>
      <c r="AL1" s="261"/>
      <c r="AM1" s="261"/>
      <c r="AN1" s="262"/>
      <c r="AO1" s="254" t="s">
        <v>236</v>
      </c>
      <c r="AP1" s="255"/>
      <c r="AQ1" s="255"/>
      <c r="AR1" s="255"/>
      <c r="AS1" s="256"/>
      <c r="AT1" s="254" t="s">
        <v>237</v>
      </c>
      <c r="AU1" s="255"/>
      <c r="AV1" s="255"/>
      <c r="AW1" s="255"/>
      <c r="AX1" s="256"/>
      <c r="AY1" s="254" t="s">
        <v>238</v>
      </c>
      <c r="AZ1" s="255"/>
      <c r="BA1" s="255"/>
      <c r="BB1" s="255"/>
      <c r="BC1" s="256"/>
      <c r="BD1" s="260" t="s">
        <v>239</v>
      </c>
      <c r="BE1" s="261"/>
      <c r="BF1" s="261"/>
      <c r="BG1" s="261"/>
      <c r="BH1" s="262"/>
      <c r="BI1" s="254" t="s">
        <v>240</v>
      </c>
      <c r="BJ1" s="255"/>
      <c r="BK1" s="255"/>
      <c r="BL1" s="255"/>
      <c r="BM1" s="256"/>
      <c r="BN1" s="261" t="s">
        <v>114</v>
      </c>
      <c r="BO1" s="261"/>
      <c r="BP1" s="261"/>
      <c r="BQ1" s="262"/>
      <c r="BR1" s="260" t="s">
        <v>99</v>
      </c>
      <c r="BS1" s="261"/>
      <c r="BT1" s="261"/>
      <c r="BU1" s="262"/>
      <c r="BV1" s="254" t="s">
        <v>82</v>
      </c>
      <c r="BW1" s="255"/>
      <c r="BX1" s="255"/>
      <c r="BY1" s="256"/>
      <c r="BZ1" s="254" t="s">
        <v>61</v>
      </c>
      <c r="CA1" s="255"/>
      <c r="CB1" s="255"/>
      <c r="CC1" s="256"/>
    </row>
    <row r="2" customHeight="1" spans="1:81">
      <c r="A2" s="239" t="s">
        <v>1</v>
      </c>
      <c r="B2" s="240" t="s">
        <v>62</v>
      </c>
      <c r="C2" s="250" t="s">
        <v>63</v>
      </c>
      <c r="D2" s="249" t="s">
        <v>64</v>
      </c>
      <c r="E2" s="149" t="s">
        <v>35</v>
      </c>
      <c r="F2" s="149" t="s">
        <v>36</v>
      </c>
      <c r="G2" s="10" t="s">
        <v>37</v>
      </c>
      <c r="H2" s="149" t="s">
        <v>38</v>
      </c>
      <c r="I2" s="10" t="s">
        <v>39</v>
      </c>
      <c r="J2" s="445"/>
      <c r="K2" s="149" t="s">
        <v>35</v>
      </c>
      <c r="L2" s="149" t="s">
        <v>36</v>
      </c>
      <c r="M2" s="10" t="s">
        <v>37</v>
      </c>
      <c r="N2" s="149" t="s">
        <v>38</v>
      </c>
      <c r="O2" s="10" t="s">
        <v>39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39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39</v>
      </c>
      <c r="Z2" s="10" t="s">
        <v>35</v>
      </c>
      <c r="AA2" s="237" t="s">
        <v>36</v>
      </c>
      <c r="AB2" s="237" t="s">
        <v>37</v>
      </c>
      <c r="AC2" s="10" t="s">
        <v>38</v>
      </c>
      <c r="AD2" s="237" t="s">
        <v>39</v>
      </c>
      <c r="AE2" s="149" t="s">
        <v>35</v>
      </c>
      <c r="AF2" s="149" t="s">
        <v>36</v>
      </c>
      <c r="AG2" s="10" t="s">
        <v>37</v>
      </c>
      <c r="AH2" s="149" t="s">
        <v>38</v>
      </c>
      <c r="AI2" s="10" t="s">
        <v>39</v>
      </c>
      <c r="AJ2" s="149" t="s">
        <v>35</v>
      </c>
      <c r="AK2" s="149" t="s">
        <v>36</v>
      </c>
      <c r="AL2" s="10" t="s">
        <v>37</v>
      </c>
      <c r="AM2" s="149" t="s">
        <v>38</v>
      </c>
      <c r="AN2" s="10" t="s">
        <v>39</v>
      </c>
      <c r="AO2" s="149" t="s">
        <v>35</v>
      </c>
      <c r="AP2" s="149" t="s">
        <v>36</v>
      </c>
      <c r="AQ2" s="10" t="s">
        <v>37</v>
      </c>
      <c r="AR2" s="10" t="s">
        <v>38</v>
      </c>
      <c r="AS2" s="10" t="s">
        <v>39</v>
      </c>
      <c r="AT2" s="149" t="s">
        <v>35</v>
      </c>
      <c r="AU2" s="149" t="s">
        <v>36</v>
      </c>
      <c r="AV2" s="10" t="s">
        <v>37</v>
      </c>
      <c r="AW2" s="149" t="s">
        <v>38</v>
      </c>
      <c r="AX2" s="10" t="s">
        <v>39</v>
      </c>
      <c r="AY2" s="149" t="s">
        <v>35</v>
      </c>
      <c r="AZ2" s="149" t="s">
        <v>36</v>
      </c>
      <c r="BA2" s="10" t="s">
        <v>37</v>
      </c>
      <c r="BB2" s="149" t="s">
        <v>38</v>
      </c>
      <c r="BC2" s="10" t="s">
        <v>39</v>
      </c>
      <c r="BD2" s="149" t="s">
        <v>35</v>
      </c>
      <c r="BE2" s="149" t="s">
        <v>36</v>
      </c>
      <c r="BF2" s="10" t="s">
        <v>37</v>
      </c>
      <c r="BG2" s="148" t="s">
        <v>38</v>
      </c>
      <c r="BH2" s="10" t="s">
        <v>39</v>
      </c>
      <c r="BI2" s="149" t="s">
        <v>35</v>
      </c>
      <c r="BJ2" s="10" t="s">
        <v>36</v>
      </c>
      <c r="BK2" s="149" t="s">
        <v>37</v>
      </c>
      <c r="BL2" s="149" t="s">
        <v>38</v>
      </c>
      <c r="BM2" s="10" t="s">
        <v>39</v>
      </c>
      <c r="BN2" s="237" t="s">
        <v>35</v>
      </c>
      <c r="BO2" s="10" t="s">
        <v>36</v>
      </c>
      <c r="BP2" s="241" t="s">
        <v>37</v>
      </c>
      <c r="BQ2" s="148" t="s">
        <v>38</v>
      </c>
      <c r="BR2" s="240" t="s">
        <v>35</v>
      </c>
      <c r="BS2" s="10" t="s">
        <v>36</v>
      </c>
      <c r="BT2" s="10" t="s">
        <v>37</v>
      </c>
      <c r="BU2" s="10" t="s">
        <v>38</v>
      </c>
      <c r="BV2" s="148" t="s">
        <v>35</v>
      </c>
      <c r="BW2" s="10" t="s">
        <v>36</v>
      </c>
      <c r="BX2" s="149" t="s">
        <v>37</v>
      </c>
      <c r="BY2" s="149" t="s">
        <v>38</v>
      </c>
      <c r="BZ2" s="10" t="s">
        <v>35</v>
      </c>
      <c r="CA2" s="10" t="s">
        <v>36</v>
      </c>
      <c r="CB2" s="149" t="s">
        <v>37</v>
      </c>
      <c r="CC2" s="10" t="s">
        <v>38</v>
      </c>
    </row>
    <row r="3" ht="120" customHeight="1" spans="1:81">
      <c r="A3" s="13">
        <v>1</v>
      </c>
      <c r="B3" s="14" t="s">
        <v>66</v>
      </c>
      <c r="C3" s="15">
        <v>10</v>
      </c>
      <c r="D3" s="109">
        <v>40</v>
      </c>
      <c r="E3" s="437">
        <f t="shared" ref="E3:E30" si="0">K3+P3+U3+Z3+AE3+AJ3+AO3+AT3+AY3+BD3+BI3+BN3+BR3+BV3+BZ3</f>
        <v>0</v>
      </c>
      <c r="F3" s="438">
        <f t="shared" ref="F3:F30" si="1">L3+Q3+V3+AA3+AF3+AK3+AP3+AU3+AZ3+BE3+BJ3+BO3+BS3+BW3+CA3</f>
        <v>85</v>
      </c>
      <c r="G3" s="19">
        <f t="shared" ref="G3:G30" si="2">M3+R3+W3+AB3+AG3+AL3+AQ3+AV3+BA3+BF3+BK3+BP3+BT3+BX3+CB3</f>
        <v>-85</v>
      </c>
      <c r="H3" s="19">
        <f t="shared" ref="H3:H30" si="3">N3+S3+X3+AC3+AH3+AM3+AR3+AW3+BB3+BG3+BL3+BQ3+BU3+BY3+CC3</f>
        <v>85</v>
      </c>
      <c r="I3" s="398">
        <f>SUM(O3+T3+Y3+AD3+AI3+AN3+AS3+AX3+BC3+BH3+BM3)</f>
        <v>85</v>
      </c>
      <c r="J3" s="399">
        <f>E3+H3-F3</f>
        <v>0</v>
      </c>
      <c r="K3" s="13">
        <v>0</v>
      </c>
      <c r="L3" s="266">
        <v>3</v>
      </c>
      <c r="M3" s="102">
        <f>K3-L3</f>
        <v>-3</v>
      </c>
      <c r="N3" s="400">
        <v>3</v>
      </c>
      <c r="O3" s="55">
        <f>SUM(K3+N3)</f>
        <v>3</v>
      </c>
      <c r="P3" s="13">
        <v>0</v>
      </c>
      <c r="Q3" s="466">
        <v>4</v>
      </c>
      <c r="R3" s="102">
        <f t="shared" ref="R3:R30" si="4">P3-Q3</f>
        <v>-4</v>
      </c>
      <c r="S3" s="150">
        <v>4</v>
      </c>
      <c r="T3" s="151">
        <f t="shared" ref="T3:T30" si="5">SUM(P3+S3)</f>
        <v>4</v>
      </c>
      <c r="U3" s="13">
        <v>0</v>
      </c>
      <c r="V3" s="15">
        <v>7</v>
      </c>
      <c r="W3" s="102">
        <f t="shared" ref="W3:W30" si="6">U3-V3</f>
        <v>-7</v>
      </c>
      <c r="X3" s="400">
        <v>7</v>
      </c>
      <c r="Y3" s="55">
        <f t="shared" ref="Y3:Y30" si="7">SUM(U3+X3)</f>
        <v>7</v>
      </c>
      <c r="Z3" s="13">
        <v>0</v>
      </c>
      <c r="AA3" s="266">
        <v>4</v>
      </c>
      <c r="AB3" s="102">
        <f t="shared" ref="AB3:AB30" si="8">Z3-AA3</f>
        <v>-4</v>
      </c>
      <c r="AC3" s="400">
        <v>4</v>
      </c>
      <c r="AD3" s="55">
        <f t="shared" ref="AD3:AD30" si="9">SUM(Z3+AC3)</f>
        <v>4</v>
      </c>
      <c r="AE3" s="13">
        <v>0</v>
      </c>
      <c r="AF3" s="266">
        <v>2</v>
      </c>
      <c r="AG3" s="102">
        <f t="shared" ref="AG3:AG12" si="10">AE3-AF3</f>
        <v>-2</v>
      </c>
      <c r="AH3" s="400">
        <v>2</v>
      </c>
      <c r="AI3" s="55">
        <f t="shared" ref="AI3:AI30" si="11">SUM(AE3+AH3)</f>
        <v>2</v>
      </c>
      <c r="AJ3" s="13">
        <v>0</v>
      </c>
      <c r="AK3" s="266">
        <v>5</v>
      </c>
      <c r="AL3" s="102">
        <f t="shared" ref="AL3:AL30" si="12">AJ3-AK3</f>
        <v>-5</v>
      </c>
      <c r="AM3" s="400">
        <v>5</v>
      </c>
      <c r="AN3" s="55">
        <f t="shared" ref="AN3:AN30" si="13">SUM(AJ3+AM3)</f>
        <v>5</v>
      </c>
      <c r="AO3" s="13">
        <v>0</v>
      </c>
      <c r="AP3" s="266">
        <v>6</v>
      </c>
      <c r="AQ3" s="102">
        <f t="shared" ref="AQ3:AQ30" si="14">AO3-AP3</f>
        <v>-6</v>
      </c>
      <c r="AR3" s="150">
        <v>6</v>
      </c>
      <c r="AS3" s="55">
        <f t="shared" ref="AS3:AS30" si="15">SUM(AO3+AR3)</f>
        <v>6</v>
      </c>
      <c r="AT3" s="13">
        <v>0</v>
      </c>
      <c r="AU3" s="266">
        <v>3</v>
      </c>
      <c r="AV3" s="102">
        <f t="shared" ref="AV3:AV30" si="16">AT3-AU3</f>
        <v>-3</v>
      </c>
      <c r="AW3" s="400">
        <v>3</v>
      </c>
      <c r="AX3" s="55">
        <f t="shared" ref="AX3:AX30" si="17">SUM(AT3+AW3)</f>
        <v>3</v>
      </c>
      <c r="AY3" s="13">
        <v>0</v>
      </c>
      <c r="AZ3" s="266">
        <v>38</v>
      </c>
      <c r="BA3" s="102">
        <f t="shared" ref="BA3:BA30" si="18">AY3-AZ3</f>
        <v>-38</v>
      </c>
      <c r="BB3" s="400">
        <v>38</v>
      </c>
      <c r="BC3" s="55">
        <f t="shared" ref="BC3:BC30" si="19">SUM(AY3+BB3)</f>
        <v>38</v>
      </c>
      <c r="BD3" s="13">
        <v>0</v>
      </c>
      <c r="BE3" s="466">
        <v>3</v>
      </c>
      <c r="BF3" s="102">
        <f t="shared" ref="BF3:BF30" si="20">BD3-BE3</f>
        <v>-3</v>
      </c>
      <c r="BG3" s="150">
        <v>3</v>
      </c>
      <c r="BH3" s="151">
        <f t="shared" ref="BH3:BH30" si="21">SUM(BD3+BG3)</f>
        <v>3</v>
      </c>
      <c r="BI3" s="13">
        <v>0</v>
      </c>
      <c r="BJ3" s="15">
        <v>10</v>
      </c>
      <c r="BK3" s="102">
        <f>BI3-BJ3</f>
        <v>-10</v>
      </c>
      <c r="BL3" s="150">
        <v>10</v>
      </c>
      <c r="BM3" s="151">
        <f t="shared" ref="BM3:BM30" si="22">SUM(BI3+BL3)</f>
        <v>10</v>
      </c>
      <c r="BN3" s="266"/>
      <c r="BO3" s="15"/>
      <c r="BP3" s="267">
        <f t="shared" ref="BP3:BP30" si="23">BN3-BO3</f>
        <v>0</v>
      </c>
      <c r="BQ3" s="268"/>
      <c r="BR3" s="15"/>
      <c r="BS3" s="15"/>
      <c r="BT3" s="267">
        <f t="shared" ref="BT3:BT30" si="24">BR3-BS3</f>
        <v>0</v>
      </c>
      <c r="BU3" s="268"/>
      <c r="BV3" s="15"/>
      <c r="BW3" s="15"/>
      <c r="BX3" s="267">
        <f t="shared" ref="BX3:BX30" si="25">BV3-BW3</f>
        <v>0</v>
      </c>
      <c r="BY3" s="268"/>
      <c r="BZ3" s="15"/>
      <c r="CA3" s="15"/>
      <c r="CB3" s="283">
        <f t="shared" ref="CB3:CB30" si="26">BZ3-CA3</f>
        <v>0</v>
      </c>
      <c r="CC3" s="268"/>
    </row>
    <row r="4" ht="47.4" customHeight="1" spans="1:81">
      <c r="A4" s="389">
        <v>2</v>
      </c>
      <c r="B4" s="21" t="s">
        <v>67</v>
      </c>
      <c r="C4" s="714" t="s">
        <v>42</v>
      </c>
      <c r="D4" s="715" t="s">
        <v>42</v>
      </c>
      <c r="E4" s="437">
        <f t="shared" si="0"/>
        <v>0</v>
      </c>
      <c r="F4" s="438">
        <f t="shared" si="1"/>
        <v>118</v>
      </c>
      <c r="G4" s="19">
        <f t="shared" si="2"/>
        <v>-118</v>
      </c>
      <c r="H4" s="19">
        <f t="shared" si="3"/>
        <v>118</v>
      </c>
      <c r="I4" s="398">
        <f t="shared" ref="I4:I30" si="27">SUM(O4+T4+Y4+AD4+AI4+AN4+AS4+AX4+BC4+BH4+BM4)</f>
        <v>118</v>
      </c>
      <c r="J4" s="399">
        <f t="shared" ref="J4:J30" si="28">E4+H4-F4</f>
        <v>0</v>
      </c>
      <c r="K4" s="13">
        <v>0</v>
      </c>
      <c r="L4" s="266">
        <v>4</v>
      </c>
      <c r="M4" s="102">
        <f t="shared" ref="M4:M14" si="29">K4-L4</f>
        <v>-4</v>
      </c>
      <c r="N4" s="400">
        <v>4</v>
      </c>
      <c r="O4" s="55">
        <f t="shared" ref="O4:O30" si="30">SUM(K4+N4)</f>
        <v>4</v>
      </c>
      <c r="P4" s="13">
        <v>0</v>
      </c>
      <c r="Q4" s="466">
        <v>6</v>
      </c>
      <c r="R4" s="102">
        <f t="shared" si="4"/>
        <v>-6</v>
      </c>
      <c r="S4" s="150">
        <v>6</v>
      </c>
      <c r="T4" s="151">
        <f t="shared" si="5"/>
        <v>6</v>
      </c>
      <c r="U4" s="13">
        <v>0</v>
      </c>
      <c r="V4" s="15">
        <v>9</v>
      </c>
      <c r="W4" s="102">
        <f t="shared" si="6"/>
        <v>-9</v>
      </c>
      <c r="X4" s="400">
        <v>9</v>
      </c>
      <c r="Y4" s="55">
        <f t="shared" si="7"/>
        <v>9</v>
      </c>
      <c r="Z4" s="13">
        <v>0</v>
      </c>
      <c r="AA4" s="266">
        <v>6</v>
      </c>
      <c r="AB4" s="102">
        <f t="shared" si="8"/>
        <v>-6</v>
      </c>
      <c r="AC4" s="400">
        <v>6</v>
      </c>
      <c r="AD4" s="55">
        <f t="shared" si="9"/>
        <v>6</v>
      </c>
      <c r="AE4" s="13">
        <v>0</v>
      </c>
      <c r="AF4" s="266">
        <v>3</v>
      </c>
      <c r="AG4" s="102">
        <f t="shared" si="10"/>
        <v>-3</v>
      </c>
      <c r="AH4" s="400">
        <v>3</v>
      </c>
      <c r="AI4" s="55">
        <f t="shared" si="11"/>
        <v>3</v>
      </c>
      <c r="AJ4" s="13">
        <v>0</v>
      </c>
      <c r="AK4" s="266">
        <v>7</v>
      </c>
      <c r="AL4" s="102">
        <f t="shared" si="12"/>
        <v>-7</v>
      </c>
      <c r="AM4" s="400">
        <v>7</v>
      </c>
      <c r="AN4" s="55">
        <f t="shared" si="13"/>
        <v>7</v>
      </c>
      <c r="AO4" s="13">
        <v>0</v>
      </c>
      <c r="AP4" s="266">
        <v>8</v>
      </c>
      <c r="AQ4" s="102">
        <f t="shared" si="14"/>
        <v>-8</v>
      </c>
      <c r="AR4" s="125">
        <v>8</v>
      </c>
      <c r="AS4" s="55">
        <f t="shared" si="15"/>
        <v>8</v>
      </c>
      <c r="AT4" s="13">
        <v>0</v>
      </c>
      <c r="AU4" s="266">
        <v>4</v>
      </c>
      <c r="AV4" s="102">
        <f t="shared" si="16"/>
        <v>-4</v>
      </c>
      <c r="AW4" s="400">
        <v>4</v>
      </c>
      <c r="AX4" s="55">
        <f t="shared" si="17"/>
        <v>4</v>
      </c>
      <c r="AY4" s="13">
        <v>0</v>
      </c>
      <c r="AZ4" s="266">
        <v>53</v>
      </c>
      <c r="BA4" s="102">
        <f t="shared" si="18"/>
        <v>-53</v>
      </c>
      <c r="BB4" s="400">
        <v>53</v>
      </c>
      <c r="BC4" s="55">
        <f t="shared" si="19"/>
        <v>53</v>
      </c>
      <c r="BD4" s="13">
        <v>0</v>
      </c>
      <c r="BE4" s="466">
        <v>4</v>
      </c>
      <c r="BF4" s="102">
        <f t="shared" si="20"/>
        <v>-4</v>
      </c>
      <c r="BG4" s="150">
        <v>4</v>
      </c>
      <c r="BH4" s="151">
        <f t="shared" si="21"/>
        <v>4</v>
      </c>
      <c r="BI4" s="13">
        <v>0</v>
      </c>
      <c r="BJ4" s="15">
        <v>14</v>
      </c>
      <c r="BK4" s="102">
        <f t="shared" ref="BK4:BK30" si="31">BI4-BJ4</f>
        <v>-14</v>
      </c>
      <c r="BL4" s="150">
        <v>14</v>
      </c>
      <c r="BM4" s="151">
        <f t="shared" si="22"/>
        <v>14</v>
      </c>
      <c r="BN4" s="401"/>
      <c r="BO4" s="427"/>
      <c r="BP4" s="267">
        <f t="shared" si="23"/>
        <v>0</v>
      </c>
      <c r="BQ4" s="268"/>
      <c r="BR4" s="427"/>
      <c r="BS4" s="427"/>
      <c r="BT4" s="267">
        <f t="shared" si="24"/>
        <v>0</v>
      </c>
      <c r="BU4" s="268"/>
      <c r="BV4" s="427"/>
      <c r="BW4" s="427"/>
      <c r="BX4" s="267">
        <f t="shared" si="25"/>
        <v>0</v>
      </c>
      <c r="BY4" s="268"/>
      <c r="BZ4" s="427"/>
      <c r="CA4" s="427"/>
      <c r="CB4" s="283">
        <f t="shared" si="26"/>
        <v>0</v>
      </c>
      <c r="CC4" s="284"/>
    </row>
    <row r="5" customHeight="1" spans="1:81">
      <c r="A5" s="13">
        <v>3</v>
      </c>
      <c r="B5" s="21" t="s">
        <v>6</v>
      </c>
      <c r="C5" s="24">
        <v>4</v>
      </c>
      <c r="D5" s="24">
        <v>35</v>
      </c>
      <c r="E5" s="437">
        <f t="shared" si="0"/>
        <v>149</v>
      </c>
      <c r="F5" s="438">
        <f t="shared" si="1"/>
        <v>385</v>
      </c>
      <c r="G5" s="19">
        <f t="shared" si="2"/>
        <v>-236</v>
      </c>
      <c r="H5" s="19">
        <f t="shared" si="3"/>
        <v>236</v>
      </c>
      <c r="I5" s="398">
        <f t="shared" si="27"/>
        <v>385</v>
      </c>
      <c r="J5" s="399">
        <f t="shared" si="28"/>
        <v>0</v>
      </c>
      <c r="K5" s="13">
        <v>10</v>
      </c>
      <c r="L5" s="266">
        <v>11</v>
      </c>
      <c r="M5" s="102">
        <f t="shared" si="29"/>
        <v>-1</v>
      </c>
      <c r="N5" s="100">
        <v>1</v>
      </c>
      <c r="O5" s="55">
        <f t="shared" si="30"/>
        <v>11</v>
      </c>
      <c r="P5" s="13">
        <v>4</v>
      </c>
      <c r="Q5" s="466">
        <v>17</v>
      </c>
      <c r="R5" s="102">
        <f t="shared" si="4"/>
        <v>-13</v>
      </c>
      <c r="S5" s="102">
        <v>13</v>
      </c>
      <c r="T5" s="151">
        <f t="shared" si="5"/>
        <v>17</v>
      </c>
      <c r="U5" s="13">
        <v>8</v>
      </c>
      <c r="V5" s="15">
        <v>32</v>
      </c>
      <c r="W5" s="102">
        <f t="shared" si="6"/>
        <v>-24</v>
      </c>
      <c r="X5" s="100">
        <v>24</v>
      </c>
      <c r="Y5" s="55">
        <f t="shared" si="7"/>
        <v>32</v>
      </c>
      <c r="Z5" s="13">
        <v>9</v>
      </c>
      <c r="AA5" s="266">
        <v>20</v>
      </c>
      <c r="AB5" s="102">
        <f t="shared" si="8"/>
        <v>-11</v>
      </c>
      <c r="AC5" s="400">
        <v>11</v>
      </c>
      <c r="AD5" s="55">
        <f t="shared" si="9"/>
        <v>20</v>
      </c>
      <c r="AE5" s="13">
        <v>0</v>
      </c>
      <c r="AF5" s="266">
        <v>9</v>
      </c>
      <c r="AG5" s="102">
        <f t="shared" si="10"/>
        <v>-9</v>
      </c>
      <c r="AH5" s="100">
        <v>9</v>
      </c>
      <c r="AI5" s="55">
        <f t="shared" si="11"/>
        <v>9</v>
      </c>
      <c r="AJ5" s="13">
        <v>4</v>
      </c>
      <c r="AK5" s="266">
        <v>21</v>
      </c>
      <c r="AL5" s="102">
        <f t="shared" si="12"/>
        <v>-17</v>
      </c>
      <c r="AM5" s="100">
        <v>17</v>
      </c>
      <c r="AN5" s="55">
        <f t="shared" si="13"/>
        <v>21</v>
      </c>
      <c r="AO5" s="469">
        <v>19</v>
      </c>
      <c r="AP5" s="266">
        <v>27</v>
      </c>
      <c r="AQ5" s="102">
        <f t="shared" si="14"/>
        <v>-8</v>
      </c>
      <c r="AR5" s="57">
        <v>8</v>
      </c>
      <c r="AS5" s="55">
        <f t="shared" si="15"/>
        <v>27</v>
      </c>
      <c r="AT5" s="13">
        <v>8</v>
      </c>
      <c r="AU5" s="266">
        <v>12</v>
      </c>
      <c r="AV5" s="102">
        <f t="shared" si="16"/>
        <v>-4</v>
      </c>
      <c r="AW5" s="100">
        <v>4</v>
      </c>
      <c r="AX5" s="55">
        <f t="shared" si="17"/>
        <v>12</v>
      </c>
      <c r="AY5" s="13">
        <v>66</v>
      </c>
      <c r="AZ5" s="266">
        <v>181</v>
      </c>
      <c r="BA5" s="102">
        <f t="shared" si="18"/>
        <v>-115</v>
      </c>
      <c r="BB5" s="400">
        <v>115</v>
      </c>
      <c r="BC5" s="55">
        <f t="shared" si="19"/>
        <v>181</v>
      </c>
      <c r="BD5" s="13">
        <v>9</v>
      </c>
      <c r="BE5" s="466">
        <v>9</v>
      </c>
      <c r="BF5" s="102">
        <f t="shared" si="20"/>
        <v>0</v>
      </c>
      <c r="BG5" s="102">
        <v>0</v>
      </c>
      <c r="BH5" s="151">
        <f t="shared" si="21"/>
        <v>9</v>
      </c>
      <c r="BI5" s="13">
        <v>12</v>
      </c>
      <c r="BJ5" s="15">
        <v>46</v>
      </c>
      <c r="BK5" s="102">
        <f t="shared" si="31"/>
        <v>-34</v>
      </c>
      <c r="BL5" s="150">
        <v>34</v>
      </c>
      <c r="BM5" s="151">
        <f t="shared" si="22"/>
        <v>46</v>
      </c>
      <c r="BN5" s="266"/>
      <c r="BO5" s="15"/>
      <c r="BP5" s="267">
        <f t="shared" si="23"/>
        <v>0</v>
      </c>
      <c r="BQ5" s="268"/>
      <c r="BR5" s="15"/>
      <c r="BS5" s="15"/>
      <c r="BT5" s="267">
        <f t="shared" si="24"/>
        <v>0</v>
      </c>
      <c r="BU5" s="268"/>
      <c r="BV5" s="15"/>
      <c r="BW5" s="15"/>
      <c r="BX5" s="267">
        <f t="shared" si="25"/>
        <v>0</v>
      </c>
      <c r="BY5" s="268"/>
      <c r="BZ5" s="15"/>
      <c r="CA5" s="15"/>
      <c r="CB5" s="283">
        <f t="shared" si="26"/>
        <v>0</v>
      </c>
      <c r="CC5" s="284"/>
    </row>
    <row r="6" customHeight="1" spans="1:81">
      <c r="A6" s="389">
        <v>4</v>
      </c>
      <c r="B6" s="21" t="s">
        <v>7</v>
      </c>
      <c r="C6" s="303">
        <v>8</v>
      </c>
      <c r="D6" s="303">
        <v>25</v>
      </c>
      <c r="E6" s="437">
        <f t="shared" si="0"/>
        <v>145</v>
      </c>
      <c r="F6" s="438">
        <f t="shared" si="1"/>
        <v>293</v>
      </c>
      <c r="G6" s="19">
        <f t="shared" si="2"/>
        <v>-148</v>
      </c>
      <c r="H6" s="19">
        <f t="shared" si="3"/>
        <v>151</v>
      </c>
      <c r="I6" s="398">
        <f t="shared" si="27"/>
        <v>296</v>
      </c>
      <c r="J6" s="399">
        <f t="shared" si="28"/>
        <v>3</v>
      </c>
      <c r="K6" s="13">
        <v>12</v>
      </c>
      <c r="L6" s="266">
        <v>9</v>
      </c>
      <c r="M6" s="102">
        <f t="shared" si="29"/>
        <v>3</v>
      </c>
      <c r="N6" s="100">
        <v>0</v>
      </c>
      <c r="O6" s="55">
        <f t="shared" si="30"/>
        <v>12</v>
      </c>
      <c r="P6" s="13">
        <v>6</v>
      </c>
      <c r="Q6" s="466">
        <v>14</v>
      </c>
      <c r="R6" s="102">
        <f t="shared" si="4"/>
        <v>-8</v>
      </c>
      <c r="S6" s="102">
        <v>8</v>
      </c>
      <c r="T6" s="151">
        <f t="shared" si="5"/>
        <v>14</v>
      </c>
      <c r="U6" s="13">
        <v>9</v>
      </c>
      <c r="V6" s="15">
        <v>23</v>
      </c>
      <c r="W6" s="102">
        <f t="shared" si="6"/>
        <v>-14</v>
      </c>
      <c r="X6" s="100">
        <v>14</v>
      </c>
      <c r="Y6" s="55">
        <f t="shared" si="7"/>
        <v>23</v>
      </c>
      <c r="Z6" s="13">
        <v>7</v>
      </c>
      <c r="AA6" s="266">
        <v>14</v>
      </c>
      <c r="AB6" s="102">
        <f t="shared" si="8"/>
        <v>-7</v>
      </c>
      <c r="AC6" s="400">
        <v>7</v>
      </c>
      <c r="AD6" s="55">
        <f t="shared" si="9"/>
        <v>14</v>
      </c>
      <c r="AE6" s="13">
        <v>0</v>
      </c>
      <c r="AF6" s="266">
        <v>8</v>
      </c>
      <c r="AG6" s="102">
        <f t="shared" si="10"/>
        <v>-8</v>
      </c>
      <c r="AH6" s="100">
        <v>8</v>
      </c>
      <c r="AI6" s="55">
        <f t="shared" si="11"/>
        <v>8</v>
      </c>
      <c r="AJ6" s="13">
        <v>6</v>
      </c>
      <c r="AK6" s="266">
        <v>16</v>
      </c>
      <c r="AL6" s="102">
        <f t="shared" si="12"/>
        <v>-10</v>
      </c>
      <c r="AM6" s="400">
        <v>10</v>
      </c>
      <c r="AN6" s="55">
        <f t="shared" si="13"/>
        <v>16</v>
      </c>
      <c r="AO6" s="469">
        <v>17</v>
      </c>
      <c r="AP6" s="266">
        <v>21</v>
      </c>
      <c r="AQ6" s="102">
        <f t="shared" si="14"/>
        <v>-4</v>
      </c>
      <c r="AR6" s="57">
        <v>4</v>
      </c>
      <c r="AS6" s="55">
        <f t="shared" si="15"/>
        <v>21</v>
      </c>
      <c r="AT6" s="13">
        <v>8</v>
      </c>
      <c r="AU6" s="266">
        <v>11</v>
      </c>
      <c r="AV6" s="102">
        <f t="shared" si="16"/>
        <v>-3</v>
      </c>
      <c r="AW6" s="100">
        <v>3</v>
      </c>
      <c r="AX6" s="55">
        <f t="shared" si="17"/>
        <v>11</v>
      </c>
      <c r="AY6" s="13">
        <v>59</v>
      </c>
      <c r="AZ6" s="266">
        <v>134</v>
      </c>
      <c r="BA6" s="102">
        <f t="shared" si="18"/>
        <v>-75</v>
      </c>
      <c r="BB6" s="400">
        <v>75</v>
      </c>
      <c r="BC6" s="55">
        <f t="shared" si="19"/>
        <v>134</v>
      </c>
      <c r="BD6" s="13">
        <v>8</v>
      </c>
      <c r="BE6" s="466">
        <v>9</v>
      </c>
      <c r="BF6" s="102">
        <f t="shared" si="20"/>
        <v>-1</v>
      </c>
      <c r="BG6" s="150">
        <v>1</v>
      </c>
      <c r="BH6" s="151">
        <f t="shared" si="21"/>
        <v>9</v>
      </c>
      <c r="BI6" s="13">
        <v>13</v>
      </c>
      <c r="BJ6" s="15">
        <v>34</v>
      </c>
      <c r="BK6" s="102">
        <f t="shared" si="31"/>
        <v>-21</v>
      </c>
      <c r="BL6" s="150">
        <v>21</v>
      </c>
      <c r="BM6" s="151">
        <f t="shared" si="22"/>
        <v>34</v>
      </c>
      <c r="BN6" s="401"/>
      <c r="BO6" s="427"/>
      <c r="BP6" s="267">
        <f t="shared" si="23"/>
        <v>0</v>
      </c>
      <c r="BQ6" s="268"/>
      <c r="BR6" s="427"/>
      <c r="BS6" s="427"/>
      <c r="BT6" s="267">
        <f t="shared" si="24"/>
        <v>0</v>
      </c>
      <c r="BU6" s="268"/>
      <c r="BV6" s="427"/>
      <c r="BW6" s="427"/>
      <c r="BX6" s="267">
        <f t="shared" si="25"/>
        <v>0</v>
      </c>
      <c r="BY6" s="268"/>
      <c r="BZ6" s="427"/>
      <c r="CA6" s="427"/>
      <c r="CB6" s="283">
        <f t="shared" si="26"/>
        <v>0</v>
      </c>
      <c r="CC6" s="284"/>
    </row>
    <row r="7" customHeight="1" spans="1:81">
      <c r="A7" s="24">
        <v>5</v>
      </c>
      <c r="B7" s="21" t="s">
        <v>8</v>
      </c>
      <c r="C7" s="24">
        <v>20</v>
      </c>
      <c r="D7" s="24">
        <v>50</v>
      </c>
      <c r="E7" s="437">
        <f t="shared" si="0"/>
        <v>229</v>
      </c>
      <c r="F7" s="438">
        <f t="shared" si="1"/>
        <v>506</v>
      </c>
      <c r="G7" s="19">
        <f t="shared" si="2"/>
        <v>-277</v>
      </c>
      <c r="H7" s="19">
        <f t="shared" si="3"/>
        <v>291</v>
      </c>
      <c r="I7" s="398">
        <f t="shared" si="27"/>
        <v>520</v>
      </c>
      <c r="J7" s="399">
        <f t="shared" si="28"/>
        <v>14</v>
      </c>
      <c r="K7" s="66">
        <v>20</v>
      </c>
      <c r="L7" s="209">
        <v>14</v>
      </c>
      <c r="M7" s="102">
        <f t="shared" si="29"/>
        <v>6</v>
      </c>
      <c r="N7" s="102">
        <v>0</v>
      </c>
      <c r="O7" s="151">
        <f t="shared" si="30"/>
        <v>20</v>
      </c>
      <c r="P7" s="66">
        <v>5</v>
      </c>
      <c r="Q7" s="209">
        <v>22</v>
      </c>
      <c r="R7" s="102">
        <f t="shared" si="4"/>
        <v>-17</v>
      </c>
      <c r="S7" s="102">
        <v>17</v>
      </c>
      <c r="T7" s="151">
        <f t="shared" si="5"/>
        <v>22</v>
      </c>
      <c r="U7" s="66">
        <v>8</v>
      </c>
      <c r="V7" s="209">
        <v>42</v>
      </c>
      <c r="W7" s="102">
        <f t="shared" si="6"/>
        <v>-34</v>
      </c>
      <c r="X7" s="102">
        <v>34</v>
      </c>
      <c r="Y7" s="151">
        <f t="shared" si="7"/>
        <v>42</v>
      </c>
      <c r="Z7" s="66">
        <v>20</v>
      </c>
      <c r="AA7" s="209">
        <v>26</v>
      </c>
      <c r="AB7" s="102">
        <f t="shared" si="8"/>
        <v>-6</v>
      </c>
      <c r="AC7" s="150">
        <v>6</v>
      </c>
      <c r="AD7" s="151">
        <f t="shared" si="9"/>
        <v>26</v>
      </c>
      <c r="AE7" s="66">
        <v>0</v>
      </c>
      <c r="AF7" s="209">
        <v>12</v>
      </c>
      <c r="AG7" s="102">
        <f t="shared" si="10"/>
        <v>-12</v>
      </c>
      <c r="AH7" s="102">
        <v>12</v>
      </c>
      <c r="AI7" s="151">
        <f t="shared" si="11"/>
        <v>12</v>
      </c>
      <c r="AJ7" s="66">
        <v>5</v>
      </c>
      <c r="AK7" s="209">
        <v>27</v>
      </c>
      <c r="AL7" s="102">
        <f t="shared" si="12"/>
        <v>-22</v>
      </c>
      <c r="AM7" s="150">
        <v>22</v>
      </c>
      <c r="AN7" s="151">
        <f t="shared" si="13"/>
        <v>27</v>
      </c>
      <c r="AO7" s="130">
        <v>30</v>
      </c>
      <c r="AP7" s="209">
        <v>35</v>
      </c>
      <c r="AQ7" s="102">
        <f t="shared" si="14"/>
        <v>-5</v>
      </c>
      <c r="AR7" s="57">
        <v>5</v>
      </c>
      <c r="AS7" s="126">
        <f t="shared" si="15"/>
        <v>35</v>
      </c>
      <c r="AT7" s="66">
        <v>7</v>
      </c>
      <c r="AU7" s="209">
        <v>17</v>
      </c>
      <c r="AV7" s="102">
        <f t="shared" si="16"/>
        <v>-10</v>
      </c>
      <c r="AW7" s="102">
        <v>13</v>
      </c>
      <c r="AX7" s="151">
        <f t="shared" si="17"/>
        <v>20</v>
      </c>
      <c r="AY7" s="66">
        <v>100</v>
      </c>
      <c r="AZ7" s="209">
        <v>240</v>
      </c>
      <c r="BA7" s="102">
        <f t="shared" si="18"/>
        <v>-140</v>
      </c>
      <c r="BB7" s="150">
        <v>140</v>
      </c>
      <c r="BC7" s="151">
        <f t="shared" si="19"/>
        <v>240</v>
      </c>
      <c r="BD7" s="66">
        <v>17</v>
      </c>
      <c r="BE7" s="209">
        <v>12</v>
      </c>
      <c r="BF7" s="102">
        <f t="shared" si="20"/>
        <v>5</v>
      </c>
      <c r="BG7" s="150">
        <v>0</v>
      </c>
      <c r="BH7" s="151">
        <f t="shared" si="21"/>
        <v>17</v>
      </c>
      <c r="BI7" s="66">
        <v>17</v>
      </c>
      <c r="BJ7" s="209">
        <v>59</v>
      </c>
      <c r="BK7" s="102">
        <f t="shared" si="31"/>
        <v>-42</v>
      </c>
      <c r="BL7" s="150">
        <v>42</v>
      </c>
      <c r="BM7" s="151">
        <f t="shared" si="22"/>
        <v>59</v>
      </c>
      <c r="BN7" s="470"/>
      <c r="BO7" s="471"/>
      <c r="BP7" s="267">
        <f t="shared" si="23"/>
        <v>0</v>
      </c>
      <c r="BQ7" s="268"/>
      <c r="BR7" s="471"/>
      <c r="BS7" s="471"/>
      <c r="BT7" s="267">
        <f t="shared" si="24"/>
        <v>0</v>
      </c>
      <c r="BU7" s="268"/>
      <c r="BV7" s="471"/>
      <c r="BW7" s="471"/>
      <c r="BX7" s="267">
        <f t="shared" si="25"/>
        <v>0</v>
      </c>
      <c r="BY7" s="268"/>
      <c r="BZ7" s="471"/>
      <c r="CA7" s="471"/>
      <c r="CB7" s="283">
        <f t="shared" si="26"/>
        <v>0</v>
      </c>
      <c r="CC7" s="284"/>
    </row>
    <row r="8" customHeight="1" spans="1:81">
      <c r="A8" s="391">
        <v>6</v>
      </c>
      <c r="B8" s="21" t="s">
        <v>9</v>
      </c>
      <c r="C8" s="303">
        <v>8</v>
      </c>
      <c r="D8" s="303">
        <v>35</v>
      </c>
      <c r="E8" s="437">
        <f t="shared" si="0"/>
        <v>196</v>
      </c>
      <c r="F8" s="438">
        <f t="shared" si="1"/>
        <v>357</v>
      </c>
      <c r="G8" s="19">
        <f t="shared" si="2"/>
        <v>-161</v>
      </c>
      <c r="H8" s="19">
        <f t="shared" si="3"/>
        <v>172</v>
      </c>
      <c r="I8" s="398">
        <f t="shared" si="27"/>
        <v>368</v>
      </c>
      <c r="J8" s="399">
        <f t="shared" si="28"/>
        <v>11</v>
      </c>
      <c r="K8" s="66">
        <v>16</v>
      </c>
      <c r="L8" s="209">
        <v>10</v>
      </c>
      <c r="M8" s="102">
        <f t="shared" si="29"/>
        <v>6</v>
      </c>
      <c r="N8" s="102">
        <v>0</v>
      </c>
      <c r="O8" s="151">
        <f t="shared" si="30"/>
        <v>16</v>
      </c>
      <c r="P8" s="66">
        <v>6</v>
      </c>
      <c r="Q8" s="209">
        <v>17</v>
      </c>
      <c r="R8" s="102">
        <f t="shared" si="4"/>
        <v>-11</v>
      </c>
      <c r="S8" s="102">
        <v>11</v>
      </c>
      <c r="T8" s="151">
        <f t="shared" si="5"/>
        <v>17</v>
      </c>
      <c r="U8" s="66">
        <v>9</v>
      </c>
      <c r="V8" s="209">
        <v>29</v>
      </c>
      <c r="W8" s="102">
        <f t="shared" si="6"/>
        <v>-20</v>
      </c>
      <c r="X8" s="102">
        <v>20</v>
      </c>
      <c r="Y8" s="151">
        <f t="shared" si="7"/>
        <v>29</v>
      </c>
      <c r="Z8" s="66">
        <v>13</v>
      </c>
      <c r="AA8" s="209">
        <v>18</v>
      </c>
      <c r="AB8" s="102">
        <f t="shared" si="8"/>
        <v>-5</v>
      </c>
      <c r="AC8" s="150">
        <v>5</v>
      </c>
      <c r="AD8" s="151">
        <f t="shared" si="9"/>
        <v>18</v>
      </c>
      <c r="AE8" s="66">
        <v>0</v>
      </c>
      <c r="AF8" s="209">
        <v>9</v>
      </c>
      <c r="AG8" s="102">
        <f t="shared" si="10"/>
        <v>-9</v>
      </c>
      <c r="AH8" s="102">
        <v>9</v>
      </c>
      <c r="AI8" s="151">
        <f t="shared" si="11"/>
        <v>9</v>
      </c>
      <c r="AJ8" s="66">
        <v>6</v>
      </c>
      <c r="AK8" s="209">
        <v>19</v>
      </c>
      <c r="AL8" s="102">
        <f t="shared" si="12"/>
        <v>-13</v>
      </c>
      <c r="AM8" s="150">
        <v>13</v>
      </c>
      <c r="AN8" s="151">
        <f t="shared" si="13"/>
        <v>19</v>
      </c>
      <c r="AO8" s="130">
        <v>28</v>
      </c>
      <c r="AP8" s="209">
        <v>25</v>
      </c>
      <c r="AQ8" s="102">
        <f t="shared" si="14"/>
        <v>3</v>
      </c>
      <c r="AR8" s="57">
        <v>0</v>
      </c>
      <c r="AS8" s="126">
        <f t="shared" si="15"/>
        <v>28</v>
      </c>
      <c r="AT8" s="66">
        <v>12</v>
      </c>
      <c r="AU8" s="209">
        <v>13</v>
      </c>
      <c r="AV8" s="102">
        <f t="shared" si="16"/>
        <v>-1</v>
      </c>
      <c r="AW8" s="102">
        <v>1</v>
      </c>
      <c r="AX8" s="151">
        <f t="shared" si="17"/>
        <v>13</v>
      </c>
      <c r="AY8" s="66">
        <v>78</v>
      </c>
      <c r="AZ8" s="209">
        <v>165</v>
      </c>
      <c r="BA8" s="102">
        <f t="shared" si="18"/>
        <v>-87</v>
      </c>
      <c r="BB8" s="150">
        <v>87</v>
      </c>
      <c r="BC8" s="151">
        <f t="shared" si="19"/>
        <v>165</v>
      </c>
      <c r="BD8" s="66">
        <v>11</v>
      </c>
      <c r="BE8" s="209">
        <v>9</v>
      </c>
      <c r="BF8" s="102">
        <f t="shared" si="20"/>
        <v>2</v>
      </c>
      <c r="BG8" s="102">
        <v>0</v>
      </c>
      <c r="BH8" s="151">
        <f t="shared" si="21"/>
        <v>11</v>
      </c>
      <c r="BI8" s="66">
        <v>17</v>
      </c>
      <c r="BJ8" s="209">
        <v>43</v>
      </c>
      <c r="BK8" s="102">
        <f t="shared" si="31"/>
        <v>-26</v>
      </c>
      <c r="BL8" s="150">
        <v>26</v>
      </c>
      <c r="BM8" s="151">
        <f t="shared" si="22"/>
        <v>43</v>
      </c>
      <c r="BN8" s="472"/>
      <c r="BO8" s="473"/>
      <c r="BP8" s="267">
        <f t="shared" si="23"/>
        <v>0</v>
      </c>
      <c r="BQ8" s="268"/>
      <c r="BR8" s="473"/>
      <c r="BS8" s="473"/>
      <c r="BT8" s="267">
        <f t="shared" si="24"/>
        <v>0</v>
      </c>
      <c r="BU8" s="268"/>
      <c r="BV8" s="473"/>
      <c r="BW8" s="473"/>
      <c r="BX8" s="267">
        <f t="shared" si="25"/>
        <v>0</v>
      </c>
      <c r="BY8" s="268"/>
      <c r="BZ8" s="473"/>
      <c r="CA8" s="473"/>
      <c r="CB8" s="283">
        <f t="shared" si="26"/>
        <v>0</v>
      </c>
      <c r="CC8" s="284"/>
    </row>
    <row r="9" customHeight="1" spans="1:81">
      <c r="A9" s="392">
        <v>7</v>
      </c>
      <c r="B9" s="21" t="s">
        <v>10</v>
      </c>
      <c r="C9" s="24">
        <v>8</v>
      </c>
      <c r="D9" s="24">
        <v>30</v>
      </c>
      <c r="E9" s="437">
        <f t="shared" si="0"/>
        <v>79</v>
      </c>
      <c r="F9" s="438">
        <f t="shared" si="1"/>
        <v>158</v>
      </c>
      <c r="G9" s="19">
        <f t="shared" si="2"/>
        <v>-79</v>
      </c>
      <c r="H9" s="19">
        <f t="shared" si="3"/>
        <v>95</v>
      </c>
      <c r="I9" s="398">
        <f t="shared" si="27"/>
        <v>174</v>
      </c>
      <c r="J9" s="399">
        <f t="shared" si="28"/>
        <v>16</v>
      </c>
      <c r="K9" s="31">
        <v>8</v>
      </c>
      <c r="L9" s="39">
        <v>5</v>
      </c>
      <c r="M9" s="102">
        <f t="shared" si="29"/>
        <v>3</v>
      </c>
      <c r="N9" s="102">
        <v>0</v>
      </c>
      <c r="O9" s="151">
        <f t="shared" si="30"/>
        <v>8</v>
      </c>
      <c r="P9" s="31">
        <v>0</v>
      </c>
      <c r="Q9" s="39">
        <v>7</v>
      </c>
      <c r="R9" s="102">
        <f t="shared" si="4"/>
        <v>-7</v>
      </c>
      <c r="S9" s="102">
        <v>8</v>
      </c>
      <c r="T9" s="151">
        <f t="shared" si="5"/>
        <v>8</v>
      </c>
      <c r="U9" s="31">
        <v>0</v>
      </c>
      <c r="V9" s="39">
        <v>11</v>
      </c>
      <c r="W9" s="102">
        <f t="shared" si="6"/>
        <v>-11</v>
      </c>
      <c r="X9" s="102">
        <v>11</v>
      </c>
      <c r="Y9" s="151">
        <f t="shared" si="7"/>
        <v>11</v>
      </c>
      <c r="Z9" s="31">
        <v>12</v>
      </c>
      <c r="AA9" s="39">
        <v>7</v>
      </c>
      <c r="AB9" s="102">
        <f t="shared" si="8"/>
        <v>5</v>
      </c>
      <c r="AC9" s="150">
        <v>0</v>
      </c>
      <c r="AD9" s="151">
        <f t="shared" si="9"/>
        <v>12</v>
      </c>
      <c r="AE9" s="31">
        <v>0</v>
      </c>
      <c r="AF9" s="39">
        <v>5</v>
      </c>
      <c r="AG9" s="102">
        <f t="shared" si="10"/>
        <v>-5</v>
      </c>
      <c r="AH9" s="150">
        <v>5</v>
      </c>
      <c r="AI9" s="151">
        <f t="shared" si="11"/>
        <v>5</v>
      </c>
      <c r="AJ9" s="31">
        <v>0</v>
      </c>
      <c r="AK9" s="39">
        <v>8</v>
      </c>
      <c r="AL9" s="102">
        <f t="shared" si="12"/>
        <v>-8</v>
      </c>
      <c r="AM9" s="150">
        <v>8</v>
      </c>
      <c r="AN9" s="151">
        <f t="shared" si="13"/>
        <v>8</v>
      </c>
      <c r="AO9" s="127">
        <v>13</v>
      </c>
      <c r="AP9" s="39">
        <v>16</v>
      </c>
      <c r="AQ9" s="102">
        <f t="shared" si="14"/>
        <v>-3</v>
      </c>
      <c r="AR9" s="57">
        <v>3</v>
      </c>
      <c r="AS9" s="126">
        <f t="shared" si="15"/>
        <v>16</v>
      </c>
      <c r="AT9" s="31">
        <v>0</v>
      </c>
      <c r="AU9" s="39">
        <v>5</v>
      </c>
      <c r="AV9" s="102">
        <f t="shared" si="16"/>
        <v>-5</v>
      </c>
      <c r="AW9" s="150">
        <v>5</v>
      </c>
      <c r="AX9" s="151">
        <f t="shared" si="17"/>
        <v>5</v>
      </c>
      <c r="AY9" s="31">
        <v>35</v>
      </c>
      <c r="AZ9" s="39">
        <v>70</v>
      </c>
      <c r="BA9" s="102">
        <f t="shared" si="18"/>
        <v>-35</v>
      </c>
      <c r="BB9" s="150">
        <v>35</v>
      </c>
      <c r="BC9" s="151">
        <f t="shared" si="19"/>
        <v>70</v>
      </c>
      <c r="BD9" s="31">
        <v>11</v>
      </c>
      <c r="BE9" s="39">
        <v>4</v>
      </c>
      <c r="BF9" s="102">
        <f t="shared" si="20"/>
        <v>7</v>
      </c>
      <c r="BG9" s="102">
        <v>0</v>
      </c>
      <c r="BH9" s="151">
        <f t="shared" si="21"/>
        <v>11</v>
      </c>
      <c r="BI9" s="31">
        <v>0</v>
      </c>
      <c r="BJ9" s="39">
        <v>20</v>
      </c>
      <c r="BK9" s="102">
        <f t="shared" si="31"/>
        <v>-20</v>
      </c>
      <c r="BL9" s="150">
        <v>20</v>
      </c>
      <c r="BM9" s="151">
        <f t="shared" si="22"/>
        <v>20</v>
      </c>
      <c r="BN9" s="329"/>
      <c r="BO9" s="306"/>
      <c r="BP9" s="267">
        <f t="shared" si="23"/>
        <v>0</v>
      </c>
      <c r="BQ9" s="268"/>
      <c r="BR9" s="306"/>
      <c r="BS9" s="306"/>
      <c r="BT9" s="267">
        <f t="shared" si="24"/>
        <v>0</v>
      </c>
      <c r="BU9" s="268"/>
      <c r="BV9" s="306"/>
      <c r="BW9" s="306"/>
      <c r="BX9" s="267">
        <f t="shared" si="25"/>
        <v>0</v>
      </c>
      <c r="BY9" s="268"/>
      <c r="BZ9" s="306"/>
      <c r="CA9" s="306"/>
      <c r="CB9" s="283">
        <f t="shared" si="26"/>
        <v>0</v>
      </c>
      <c r="CC9" s="284"/>
    </row>
    <row r="10" customHeight="1" spans="1:81">
      <c r="A10" s="393">
        <v>8</v>
      </c>
      <c r="B10" s="28" t="s">
        <v>11</v>
      </c>
      <c r="C10" s="394">
        <v>20</v>
      </c>
      <c r="D10" s="394">
        <v>30</v>
      </c>
      <c r="E10" s="437">
        <f t="shared" si="0"/>
        <v>56</v>
      </c>
      <c r="F10" s="438">
        <f t="shared" si="1"/>
        <v>150</v>
      </c>
      <c r="G10" s="19">
        <f t="shared" si="2"/>
        <v>-94</v>
      </c>
      <c r="H10" s="19">
        <f t="shared" si="3"/>
        <v>110</v>
      </c>
      <c r="I10" s="398">
        <f t="shared" si="27"/>
        <v>166</v>
      </c>
      <c r="J10" s="399">
        <f t="shared" si="28"/>
        <v>16</v>
      </c>
      <c r="K10" s="31">
        <v>0</v>
      </c>
      <c r="L10" s="39">
        <v>4</v>
      </c>
      <c r="M10" s="102">
        <f t="shared" si="29"/>
        <v>-4</v>
      </c>
      <c r="N10" s="150">
        <v>4</v>
      </c>
      <c r="O10" s="151">
        <f t="shared" si="30"/>
        <v>4</v>
      </c>
      <c r="P10" s="31">
        <v>0</v>
      </c>
      <c r="Q10" s="39">
        <v>5</v>
      </c>
      <c r="R10" s="102">
        <f t="shared" si="4"/>
        <v>-5</v>
      </c>
      <c r="S10" s="150">
        <v>5</v>
      </c>
      <c r="T10" s="151">
        <f t="shared" si="5"/>
        <v>5</v>
      </c>
      <c r="U10" s="31">
        <v>0</v>
      </c>
      <c r="V10" s="39">
        <v>13</v>
      </c>
      <c r="W10" s="102">
        <f t="shared" si="6"/>
        <v>-13</v>
      </c>
      <c r="X10" s="150">
        <v>13</v>
      </c>
      <c r="Y10" s="151">
        <f t="shared" si="7"/>
        <v>13</v>
      </c>
      <c r="Z10" s="31">
        <v>0</v>
      </c>
      <c r="AA10" s="39">
        <v>9</v>
      </c>
      <c r="AB10" s="102">
        <f t="shared" si="8"/>
        <v>-9</v>
      </c>
      <c r="AC10" s="150">
        <v>9</v>
      </c>
      <c r="AD10" s="151">
        <f t="shared" si="9"/>
        <v>9</v>
      </c>
      <c r="AE10" s="31">
        <v>0</v>
      </c>
      <c r="AF10" s="39">
        <v>3</v>
      </c>
      <c r="AG10" s="102">
        <f t="shared" si="10"/>
        <v>-3</v>
      </c>
      <c r="AH10" s="150">
        <v>3</v>
      </c>
      <c r="AI10" s="151">
        <f t="shared" si="11"/>
        <v>3</v>
      </c>
      <c r="AJ10" s="31">
        <v>0</v>
      </c>
      <c r="AK10" s="39">
        <v>9</v>
      </c>
      <c r="AL10" s="102">
        <f t="shared" si="12"/>
        <v>-9</v>
      </c>
      <c r="AM10" s="150">
        <v>9</v>
      </c>
      <c r="AN10" s="151">
        <f t="shared" si="13"/>
        <v>9</v>
      </c>
      <c r="AO10" s="31">
        <v>15</v>
      </c>
      <c r="AP10" s="39">
        <v>10</v>
      </c>
      <c r="AQ10" s="102">
        <f t="shared" si="14"/>
        <v>5</v>
      </c>
      <c r="AR10" s="125">
        <v>5</v>
      </c>
      <c r="AS10" s="126">
        <f t="shared" si="15"/>
        <v>20</v>
      </c>
      <c r="AT10" s="31">
        <v>0</v>
      </c>
      <c r="AU10" s="39">
        <v>4</v>
      </c>
      <c r="AV10" s="102">
        <f t="shared" si="16"/>
        <v>-4</v>
      </c>
      <c r="AW10" s="150">
        <v>4</v>
      </c>
      <c r="AX10" s="151">
        <f t="shared" si="17"/>
        <v>4</v>
      </c>
      <c r="AY10" s="31">
        <v>17</v>
      </c>
      <c r="AZ10" s="39">
        <v>71</v>
      </c>
      <c r="BA10" s="102">
        <f t="shared" si="18"/>
        <v>-54</v>
      </c>
      <c r="BB10" s="150">
        <v>54</v>
      </c>
      <c r="BC10" s="151">
        <f t="shared" si="19"/>
        <v>71</v>
      </c>
      <c r="BD10" s="31">
        <v>0</v>
      </c>
      <c r="BE10" s="39">
        <v>4</v>
      </c>
      <c r="BF10" s="102">
        <f t="shared" si="20"/>
        <v>-4</v>
      </c>
      <c r="BG10" s="150">
        <v>4</v>
      </c>
      <c r="BH10" s="151">
        <f t="shared" si="21"/>
        <v>4</v>
      </c>
      <c r="BI10" s="31">
        <v>24</v>
      </c>
      <c r="BJ10" s="39">
        <v>18</v>
      </c>
      <c r="BK10" s="102">
        <f t="shared" si="31"/>
        <v>6</v>
      </c>
      <c r="BL10" s="102">
        <v>0</v>
      </c>
      <c r="BM10" s="151">
        <f t="shared" si="22"/>
        <v>24</v>
      </c>
      <c r="BN10" s="331"/>
      <c r="BO10" s="307"/>
      <c r="BP10" s="267">
        <f t="shared" si="23"/>
        <v>0</v>
      </c>
      <c r="BQ10" s="268"/>
      <c r="BR10" s="307"/>
      <c r="BS10" s="307"/>
      <c r="BT10" s="267">
        <f t="shared" si="24"/>
        <v>0</v>
      </c>
      <c r="BU10" s="268"/>
      <c r="BV10" s="307"/>
      <c r="BW10" s="307"/>
      <c r="BX10" s="267">
        <f t="shared" si="25"/>
        <v>0</v>
      </c>
      <c r="BY10" s="268"/>
      <c r="BZ10" s="307"/>
      <c r="CA10" s="307"/>
      <c r="CB10" s="283">
        <f t="shared" si="26"/>
        <v>0</v>
      </c>
      <c r="CC10" s="284"/>
    </row>
    <row r="11" customHeight="1" spans="1:81">
      <c r="A11" s="306">
        <v>9</v>
      </c>
      <c r="B11" s="21" t="s">
        <v>12</v>
      </c>
      <c r="C11" s="24">
        <v>20</v>
      </c>
      <c r="D11" s="24">
        <v>30</v>
      </c>
      <c r="E11" s="437">
        <f t="shared" si="0"/>
        <v>38</v>
      </c>
      <c r="F11" s="438">
        <f t="shared" si="1"/>
        <v>604</v>
      </c>
      <c r="G11" s="19">
        <f t="shared" si="2"/>
        <v>-566</v>
      </c>
      <c r="H11" s="19">
        <f t="shared" si="3"/>
        <v>566</v>
      </c>
      <c r="I11" s="398">
        <f t="shared" si="27"/>
        <v>604</v>
      </c>
      <c r="J11" s="399">
        <f t="shared" si="28"/>
        <v>0</v>
      </c>
      <c r="K11" s="31">
        <v>0</v>
      </c>
      <c r="L11" s="39">
        <v>18</v>
      </c>
      <c r="M11" s="102">
        <f t="shared" si="29"/>
        <v>-18</v>
      </c>
      <c r="N11" s="150">
        <v>18</v>
      </c>
      <c r="O11" s="151">
        <f t="shared" si="30"/>
        <v>18</v>
      </c>
      <c r="P11" s="31">
        <v>0</v>
      </c>
      <c r="Q11" s="39">
        <v>30</v>
      </c>
      <c r="R11" s="102">
        <f t="shared" si="4"/>
        <v>-30</v>
      </c>
      <c r="S11" s="150">
        <v>30</v>
      </c>
      <c r="T11" s="151">
        <f t="shared" si="5"/>
        <v>30</v>
      </c>
      <c r="U11" s="31">
        <v>0</v>
      </c>
      <c r="V11" s="39">
        <v>47</v>
      </c>
      <c r="W11" s="102">
        <f t="shared" si="6"/>
        <v>-47</v>
      </c>
      <c r="X11" s="102">
        <v>47</v>
      </c>
      <c r="Y11" s="151">
        <f t="shared" si="7"/>
        <v>47</v>
      </c>
      <c r="Z11" s="31">
        <v>0</v>
      </c>
      <c r="AA11" s="39">
        <v>28</v>
      </c>
      <c r="AB11" s="102">
        <f t="shared" si="8"/>
        <v>-28</v>
      </c>
      <c r="AC11" s="150">
        <v>28</v>
      </c>
      <c r="AD11" s="151">
        <f t="shared" si="9"/>
        <v>28</v>
      </c>
      <c r="AE11" s="31">
        <v>0</v>
      </c>
      <c r="AF11" s="39">
        <v>23</v>
      </c>
      <c r="AG11" s="102">
        <f t="shared" si="10"/>
        <v>-23</v>
      </c>
      <c r="AH11" s="150">
        <v>23</v>
      </c>
      <c r="AI11" s="151">
        <f t="shared" si="11"/>
        <v>23</v>
      </c>
      <c r="AJ11" s="31">
        <v>0</v>
      </c>
      <c r="AK11" s="39">
        <v>29</v>
      </c>
      <c r="AL11" s="102">
        <f t="shared" si="12"/>
        <v>-29</v>
      </c>
      <c r="AM11" s="102">
        <v>29</v>
      </c>
      <c r="AN11" s="151">
        <f t="shared" si="13"/>
        <v>29</v>
      </c>
      <c r="AO11" s="31">
        <v>15</v>
      </c>
      <c r="AP11" s="39">
        <v>42</v>
      </c>
      <c r="AQ11" s="102">
        <f t="shared" si="14"/>
        <v>-27</v>
      </c>
      <c r="AR11" s="57">
        <v>27</v>
      </c>
      <c r="AS11" s="126">
        <f t="shared" si="15"/>
        <v>42</v>
      </c>
      <c r="AT11" s="31">
        <v>0</v>
      </c>
      <c r="AU11" s="39">
        <v>23</v>
      </c>
      <c r="AV11" s="102">
        <f t="shared" si="16"/>
        <v>-23</v>
      </c>
      <c r="AW11" s="102">
        <v>23</v>
      </c>
      <c r="AX11" s="151">
        <f t="shared" si="17"/>
        <v>23</v>
      </c>
      <c r="AY11" s="31">
        <v>23</v>
      </c>
      <c r="AZ11" s="39">
        <v>282</v>
      </c>
      <c r="BA11" s="102">
        <f t="shared" si="18"/>
        <v>-259</v>
      </c>
      <c r="BB11" s="150">
        <v>259</v>
      </c>
      <c r="BC11" s="151">
        <f t="shared" si="19"/>
        <v>282</v>
      </c>
      <c r="BD11" s="31">
        <v>0</v>
      </c>
      <c r="BE11" s="39">
        <v>26</v>
      </c>
      <c r="BF11" s="102">
        <f t="shared" si="20"/>
        <v>-26</v>
      </c>
      <c r="BG11" s="150">
        <v>26</v>
      </c>
      <c r="BH11" s="151">
        <f t="shared" si="21"/>
        <v>26</v>
      </c>
      <c r="BI11" s="31">
        <v>0</v>
      </c>
      <c r="BJ11" s="39">
        <v>56</v>
      </c>
      <c r="BK11" s="102">
        <f t="shared" si="31"/>
        <v>-56</v>
      </c>
      <c r="BL11" s="150">
        <v>56</v>
      </c>
      <c r="BM11" s="151">
        <f t="shared" si="22"/>
        <v>56</v>
      </c>
      <c r="BN11" s="329"/>
      <c r="BO11" s="306"/>
      <c r="BP11" s="267">
        <f t="shared" si="23"/>
        <v>0</v>
      </c>
      <c r="BQ11" s="268"/>
      <c r="BR11" s="306"/>
      <c r="BS11" s="306"/>
      <c r="BT11" s="267">
        <f t="shared" si="24"/>
        <v>0</v>
      </c>
      <c r="BU11" s="268"/>
      <c r="BV11" s="306"/>
      <c r="BW11" s="306"/>
      <c r="BX11" s="267">
        <f t="shared" si="25"/>
        <v>0</v>
      </c>
      <c r="BY11" s="268"/>
      <c r="BZ11" s="306"/>
      <c r="CA11" s="306"/>
      <c r="CB11" s="283">
        <f t="shared" si="26"/>
        <v>0</v>
      </c>
      <c r="CC11" s="284"/>
    </row>
    <row r="12" customHeight="1" spans="1:81">
      <c r="A12" s="389">
        <v>10</v>
      </c>
      <c r="B12" s="21" t="s">
        <v>13</v>
      </c>
      <c r="C12" s="15">
        <v>10</v>
      </c>
      <c r="D12" s="109">
        <v>50</v>
      </c>
      <c r="E12" s="437">
        <f t="shared" si="0"/>
        <v>0</v>
      </c>
      <c r="F12" s="438">
        <f t="shared" si="1"/>
        <v>17</v>
      </c>
      <c r="G12" s="19">
        <f t="shared" si="2"/>
        <v>-17</v>
      </c>
      <c r="H12" s="19">
        <f t="shared" si="3"/>
        <v>20</v>
      </c>
      <c r="I12" s="398">
        <f t="shared" si="27"/>
        <v>20</v>
      </c>
      <c r="J12" s="399">
        <f t="shared" si="28"/>
        <v>3</v>
      </c>
      <c r="K12" s="13">
        <v>0</v>
      </c>
      <c r="L12" s="266">
        <v>1</v>
      </c>
      <c r="M12" s="102">
        <f t="shared" si="29"/>
        <v>-1</v>
      </c>
      <c r="N12" s="150">
        <v>1</v>
      </c>
      <c r="O12" s="55">
        <f t="shared" si="30"/>
        <v>1</v>
      </c>
      <c r="P12" s="13">
        <v>0</v>
      </c>
      <c r="Q12" s="466">
        <v>1</v>
      </c>
      <c r="R12" s="102">
        <f t="shared" si="4"/>
        <v>-1</v>
      </c>
      <c r="S12" s="150">
        <v>1</v>
      </c>
      <c r="T12" s="151">
        <f t="shared" si="5"/>
        <v>1</v>
      </c>
      <c r="U12" s="13">
        <v>0</v>
      </c>
      <c r="V12" s="15">
        <v>1</v>
      </c>
      <c r="W12" s="102">
        <f t="shared" si="6"/>
        <v>-1</v>
      </c>
      <c r="X12" s="150">
        <v>1</v>
      </c>
      <c r="Y12" s="55">
        <f t="shared" si="7"/>
        <v>1</v>
      </c>
      <c r="Z12" s="13">
        <v>0</v>
      </c>
      <c r="AA12" s="266">
        <v>1</v>
      </c>
      <c r="AB12" s="102">
        <f t="shared" si="8"/>
        <v>-1</v>
      </c>
      <c r="AC12" s="150">
        <v>1</v>
      </c>
      <c r="AD12" s="55">
        <f t="shared" si="9"/>
        <v>1</v>
      </c>
      <c r="AE12" s="13">
        <v>0</v>
      </c>
      <c r="AF12" s="266">
        <v>1</v>
      </c>
      <c r="AG12" s="102">
        <f t="shared" si="10"/>
        <v>-1</v>
      </c>
      <c r="AH12" s="150">
        <v>1</v>
      </c>
      <c r="AI12" s="55">
        <f t="shared" si="11"/>
        <v>1</v>
      </c>
      <c r="AJ12" s="13">
        <v>0</v>
      </c>
      <c r="AK12" s="266">
        <v>1</v>
      </c>
      <c r="AL12" s="102">
        <f t="shared" si="12"/>
        <v>-1</v>
      </c>
      <c r="AM12" s="150">
        <v>1</v>
      </c>
      <c r="AN12" s="55">
        <f t="shared" si="13"/>
        <v>1</v>
      </c>
      <c r="AO12" s="13">
        <v>0</v>
      </c>
      <c r="AP12" s="266">
        <v>1</v>
      </c>
      <c r="AQ12" s="102">
        <f t="shared" si="14"/>
        <v>-1</v>
      </c>
      <c r="AR12" s="150">
        <v>1</v>
      </c>
      <c r="AS12" s="55">
        <f t="shared" si="15"/>
        <v>1</v>
      </c>
      <c r="AT12" s="13">
        <v>0</v>
      </c>
      <c r="AU12" s="266">
        <v>1</v>
      </c>
      <c r="AV12" s="102">
        <f t="shared" si="16"/>
        <v>-1</v>
      </c>
      <c r="AW12" s="102">
        <v>0</v>
      </c>
      <c r="AX12" s="55">
        <f t="shared" si="17"/>
        <v>0</v>
      </c>
      <c r="AY12" s="13">
        <v>0</v>
      </c>
      <c r="AZ12" s="266">
        <v>6</v>
      </c>
      <c r="BA12" s="102">
        <f t="shared" si="18"/>
        <v>-6</v>
      </c>
      <c r="BB12" s="100">
        <v>10</v>
      </c>
      <c r="BC12" s="55">
        <f t="shared" si="19"/>
        <v>10</v>
      </c>
      <c r="BD12" s="13">
        <v>0</v>
      </c>
      <c r="BE12" s="466">
        <v>1</v>
      </c>
      <c r="BF12" s="102">
        <f t="shared" si="20"/>
        <v>-1</v>
      </c>
      <c r="BG12" s="150">
        <v>1</v>
      </c>
      <c r="BH12" s="151">
        <f t="shared" si="21"/>
        <v>1</v>
      </c>
      <c r="BI12" s="13">
        <v>0</v>
      </c>
      <c r="BJ12" s="15">
        <v>2</v>
      </c>
      <c r="BK12" s="102">
        <f t="shared" si="31"/>
        <v>-2</v>
      </c>
      <c r="BL12" s="150">
        <v>2</v>
      </c>
      <c r="BM12" s="151">
        <f t="shared" si="22"/>
        <v>2</v>
      </c>
      <c r="BN12" s="266"/>
      <c r="BO12" s="15"/>
      <c r="BP12" s="267">
        <f t="shared" si="23"/>
        <v>0</v>
      </c>
      <c r="BQ12" s="268"/>
      <c r="BR12" s="15"/>
      <c r="BS12" s="15"/>
      <c r="BT12" s="267">
        <f t="shared" si="24"/>
        <v>0</v>
      </c>
      <c r="BU12" s="268"/>
      <c r="BV12" s="15"/>
      <c r="BW12" s="15"/>
      <c r="BX12" s="267">
        <f t="shared" si="25"/>
        <v>0</v>
      </c>
      <c r="BY12" s="268"/>
      <c r="BZ12" s="15"/>
      <c r="CA12" s="15"/>
      <c r="CB12" s="267">
        <f t="shared" si="26"/>
        <v>0</v>
      </c>
      <c r="CC12" s="284"/>
    </row>
    <row r="13" customHeight="1" spans="1:81">
      <c r="A13" s="306">
        <v>11</v>
      </c>
      <c r="B13" s="33" t="s">
        <v>14</v>
      </c>
      <c r="C13" s="714" t="s">
        <v>42</v>
      </c>
      <c r="D13" s="715" t="s">
        <v>42</v>
      </c>
      <c r="E13" s="437">
        <f t="shared" si="0"/>
        <v>809</v>
      </c>
      <c r="F13" s="438">
        <f t="shared" si="1"/>
        <v>0</v>
      </c>
      <c r="G13" s="19">
        <f t="shared" si="2"/>
        <v>809</v>
      </c>
      <c r="H13" s="19">
        <f t="shared" si="3"/>
        <v>20</v>
      </c>
      <c r="I13" s="398">
        <f t="shared" si="27"/>
        <v>829</v>
      </c>
      <c r="J13" s="399">
        <f t="shared" si="28"/>
        <v>829</v>
      </c>
      <c r="K13" s="31">
        <v>30</v>
      </c>
      <c r="L13" s="39">
        <v>0</v>
      </c>
      <c r="M13" s="102">
        <f t="shared" si="29"/>
        <v>30</v>
      </c>
      <c r="N13" s="102">
        <v>0</v>
      </c>
      <c r="O13" s="151">
        <f t="shared" si="30"/>
        <v>30</v>
      </c>
      <c r="P13" s="31">
        <v>86</v>
      </c>
      <c r="Q13" s="39">
        <v>0</v>
      </c>
      <c r="R13" s="102">
        <f t="shared" si="4"/>
        <v>86</v>
      </c>
      <c r="S13" s="102">
        <v>0</v>
      </c>
      <c r="T13" s="151">
        <f t="shared" si="5"/>
        <v>86</v>
      </c>
      <c r="U13" s="31">
        <v>79</v>
      </c>
      <c r="V13" s="39">
        <v>0</v>
      </c>
      <c r="W13" s="102">
        <f t="shared" si="6"/>
        <v>79</v>
      </c>
      <c r="X13" s="102">
        <v>0</v>
      </c>
      <c r="Y13" s="151">
        <f t="shared" si="7"/>
        <v>79</v>
      </c>
      <c r="Z13" s="31">
        <v>43</v>
      </c>
      <c r="AA13" s="39">
        <v>0</v>
      </c>
      <c r="AB13" s="102">
        <f t="shared" si="8"/>
        <v>43</v>
      </c>
      <c r="AC13" s="102">
        <v>0</v>
      </c>
      <c r="AD13" s="151">
        <f t="shared" si="9"/>
        <v>43</v>
      </c>
      <c r="AE13" s="31">
        <v>23</v>
      </c>
      <c r="AF13" s="39">
        <v>0</v>
      </c>
      <c r="AG13" s="102">
        <f t="shared" ref="AG13:AG30" si="32">AE13-AF13</f>
        <v>23</v>
      </c>
      <c r="AH13" s="102">
        <v>0</v>
      </c>
      <c r="AI13" s="151">
        <f t="shared" si="11"/>
        <v>23</v>
      </c>
      <c r="AJ13" s="31">
        <v>45</v>
      </c>
      <c r="AK13" s="39">
        <v>0</v>
      </c>
      <c r="AL13" s="102">
        <f t="shared" si="12"/>
        <v>45</v>
      </c>
      <c r="AM13" s="102">
        <v>0</v>
      </c>
      <c r="AN13" s="151">
        <f t="shared" si="13"/>
        <v>45</v>
      </c>
      <c r="AO13" s="31">
        <v>70</v>
      </c>
      <c r="AP13" s="39">
        <v>0</v>
      </c>
      <c r="AQ13" s="102">
        <f t="shared" si="14"/>
        <v>70</v>
      </c>
      <c r="AR13" s="102">
        <v>20</v>
      </c>
      <c r="AS13" s="151">
        <f t="shared" si="15"/>
        <v>90</v>
      </c>
      <c r="AT13" s="31">
        <v>75</v>
      </c>
      <c r="AU13" s="39">
        <v>0</v>
      </c>
      <c r="AV13" s="102">
        <f t="shared" si="16"/>
        <v>75</v>
      </c>
      <c r="AW13" s="102">
        <v>0</v>
      </c>
      <c r="AX13" s="151">
        <f t="shared" si="17"/>
        <v>75</v>
      </c>
      <c r="AY13" s="31">
        <v>240</v>
      </c>
      <c r="AZ13" s="39">
        <v>0</v>
      </c>
      <c r="BA13" s="102">
        <f t="shared" si="18"/>
        <v>240</v>
      </c>
      <c r="BB13" s="100">
        <v>0</v>
      </c>
      <c r="BC13" s="55">
        <f t="shared" si="19"/>
        <v>240</v>
      </c>
      <c r="BD13" s="31">
        <v>30</v>
      </c>
      <c r="BE13" s="39">
        <v>0</v>
      </c>
      <c r="BF13" s="102">
        <f t="shared" si="20"/>
        <v>30</v>
      </c>
      <c r="BG13" s="102">
        <v>0</v>
      </c>
      <c r="BH13" s="151">
        <f t="shared" si="21"/>
        <v>30</v>
      </c>
      <c r="BI13" s="31">
        <v>88</v>
      </c>
      <c r="BJ13" s="39">
        <v>0</v>
      </c>
      <c r="BK13" s="102">
        <f t="shared" si="31"/>
        <v>88</v>
      </c>
      <c r="BL13" s="102">
        <v>0</v>
      </c>
      <c r="BM13" s="151">
        <f t="shared" si="22"/>
        <v>88</v>
      </c>
      <c r="BN13" s="333"/>
      <c r="BO13" s="308"/>
      <c r="BP13" s="267">
        <f t="shared" si="23"/>
        <v>0</v>
      </c>
      <c r="BQ13" s="268"/>
      <c r="BR13" s="308"/>
      <c r="BS13" s="308"/>
      <c r="BT13" s="267">
        <f t="shared" si="24"/>
        <v>0</v>
      </c>
      <c r="BU13" s="268"/>
      <c r="BV13" s="308"/>
      <c r="BW13" s="308"/>
      <c r="BX13" s="267">
        <f t="shared" si="25"/>
        <v>0</v>
      </c>
      <c r="BY13" s="268"/>
      <c r="BZ13" s="308"/>
      <c r="CA13" s="308"/>
      <c r="CB13" s="267">
        <f t="shared" si="26"/>
        <v>0</v>
      </c>
      <c r="CC13" s="284"/>
    </row>
    <row r="14" customHeight="1" spans="1:81">
      <c r="A14" s="389">
        <v>12</v>
      </c>
      <c r="B14" s="34" t="s">
        <v>15</v>
      </c>
      <c r="C14" s="15">
        <v>8</v>
      </c>
      <c r="D14" s="109">
        <v>12</v>
      </c>
      <c r="E14" s="437">
        <f t="shared" si="0"/>
        <v>90</v>
      </c>
      <c r="F14" s="438">
        <f t="shared" si="1"/>
        <v>45</v>
      </c>
      <c r="G14" s="460">
        <f t="shared" si="2"/>
        <v>45</v>
      </c>
      <c r="H14" s="19">
        <f t="shared" si="3"/>
        <v>0</v>
      </c>
      <c r="I14" s="398">
        <f t="shared" si="27"/>
        <v>90</v>
      </c>
      <c r="J14" s="399">
        <f t="shared" si="28"/>
        <v>45</v>
      </c>
      <c r="K14" s="13">
        <v>0</v>
      </c>
      <c r="L14" s="266">
        <v>1</v>
      </c>
      <c r="M14" s="102">
        <f t="shared" si="29"/>
        <v>-1</v>
      </c>
      <c r="N14" s="408">
        <v>0</v>
      </c>
      <c r="O14" s="55">
        <f t="shared" si="30"/>
        <v>0</v>
      </c>
      <c r="P14" s="13">
        <v>0</v>
      </c>
      <c r="Q14" s="466">
        <v>2</v>
      </c>
      <c r="R14" s="102">
        <f t="shared" si="4"/>
        <v>-2</v>
      </c>
      <c r="S14" s="275">
        <v>0</v>
      </c>
      <c r="T14" s="151">
        <f t="shared" si="5"/>
        <v>0</v>
      </c>
      <c r="U14" s="13">
        <v>0</v>
      </c>
      <c r="V14" s="15">
        <v>4</v>
      </c>
      <c r="W14" s="102">
        <f t="shared" si="6"/>
        <v>-4</v>
      </c>
      <c r="X14" s="408">
        <v>0</v>
      </c>
      <c r="Y14" s="55">
        <f t="shared" si="7"/>
        <v>0</v>
      </c>
      <c r="Z14" s="13">
        <v>8</v>
      </c>
      <c r="AA14" s="266">
        <v>3</v>
      </c>
      <c r="AB14" s="102">
        <f t="shared" si="8"/>
        <v>5</v>
      </c>
      <c r="AC14" s="408">
        <v>0</v>
      </c>
      <c r="AD14" s="55">
        <f t="shared" si="9"/>
        <v>8</v>
      </c>
      <c r="AE14" s="13">
        <v>0</v>
      </c>
      <c r="AF14" s="266">
        <v>1</v>
      </c>
      <c r="AG14" s="102">
        <f t="shared" si="32"/>
        <v>-1</v>
      </c>
      <c r="AH14" s="408">
        <v>0</v>
      </c>
      <c r="AI14" s="55">
        <f t="shared" si="11"/>
        <v>0</v>
      </c>
      <c r="AJ14" s="13">
        <v>0</v>
      </c>
      <c r="AK14" s="266">
        <v>3</v>
      </c>
      <c r="AL14" s="102">
        <f t="shared" si="12"/>
        <v>-3</v>
      </c>
      <c r="AM14" s="408">
        <v>0</v>
      </c>
      <c r="AN14" s="55">
        <f t="shared" si="13"/>
        <v>0</v>
      </c>
      <c r="AO14" s="13">
        <v>14</v>
      </c>
      <c r="AP14" s="266">
        <v>3</v>
      </c>
      <c r="AQ14" s="102">
        <f t="shared" si="14"/>
        <v>11</v>
      </c>
      <c r="AR14" s="408">
        <v>0</v>
      </c>
      <c r="AS14" s="55">
        <f t="shared" si="15"/>
        <v>14</v>
      </c>
      <c r="AT14" s="13">
        <v>0</v>
      </c>
      <c r="AU14" s="266">
        <v>2</v>
      </c>
      <c r="AV14" s="102">
        <f t="shared" si="16"/>
        <v>-2</v>
      </c>
      <c r="AW14" s="408">
        <v>0</v>
      </c>
      <c r="AX14" s="55">
        <f t="shared" si="17"/>
        <v>0</v>
      </c>
      <c r="AY14" s="13">
        <v>68</v>
      </c>
      <c r="AZ14" s="266">
        <v>18</v>
      </c>
      <c r="BA14" s="102">
        <f t="shared" si="18"/>
        <v>50</v>
      </c>
      <c r="BB14" s="408">
        <v>0</v>
      </c>
      <c r="BC14" s="55">
        <f t="shared" si="19"/>
        <v>68</v>
      </c>
      <c r="BD14" s="13">
        <v>0</v>
      </c>
      <c r="BE14" s="466">
        <v>2</v>
      </c>
      <c r="BF14" s="102">
        <f t="shared" si="20"/>
        <v>-2</v>
      </c>
      <c r="BG14" s="275">
        <v>0</v>
      </c>
      <c r="BH14" s="151">
        <f t="shared" si="21"/>
        <v>0</v>
      </c>
      <c r="BI14" s="13">
        <v>0</v>
      </c>
      <c r="BJ14" s="15">
        <v>6</v>
      </c>
      <c r="BK14" s="102">
        <f t="shared" si="31"/>
        <v>-6</v>
      </c>
      <c r="BL14" s="275">
        <v>0</v>
      </c>
      <c r="BM14" s="151">
        <f t="shared" si="22"/>
        <v>0</v>
      </c>
      <c r="BN14" s="266"/>
      <c r="BO14" s="15"/>
      <c r="BP14" s="274">
        <f t="shared" si="23"/>
        <v>0</v>
      </c>
      <c r="BQ14" s="275"/>
      <c r="BR14" s="15"/>
      <c r="BS14" s="15"/>
      <c r="BT14" s="274">
        <f t="shared" si="24"/>
        <v>0</v>
      </c>
      <c r="BU14" s="275"/>
      <c r="BV14" s="15"/>
      <c r="BW14" s="15"/>
      <c r="BX14" s="274">
        <f t="shared" si="25"/>
        <v>0</v>
      </c>
      <c r="BY14" s="275"/>
      <c r="BZ14" s="15"/>
      <c r="CA14" s="15"/>
      <c r="CB14" s="285">
        <f t="shared" si="26"/>
        <v>0</v>
      </c>
      <c r="CC14" s="275"/>
    </row>
    <row r="15" customHeight="1" spans="1:81">
      <c r="A15" s="306">
        <v>13</v>
      </c>
      <c r="B15" s="34" t="s">
        <v>16</v>
      </c>
      <c r="C15" s="714" t="s">
        <v>83</v>
      </c>
      <c r="D15" s="715" t="s">
        <v>84</v>
      </c>
      <c r="E15" s="437">
        <f t="shared" si="0"/>
        <v>0</v>
      </c>
      <c r="F15" s="438">
        <f t="shared" si="1"/>
        <v>0</v>
      </c>
      <c r="G15" s="460">
        <f t="shared" si="2"/>
        <v>0</v>
      </c>
      <c r="H15" s="19">
        <f t="shared" si="3"/>
        <v>0</v>
      </c>
      <c r="I15" s="398">
        <f t="shared" si="27"/>
        <v>0</v>
      </c>
      <c r="J15" s="399">
        <f t="shared" si="28"/>
        <v>0</v>
      </c>
      <c r="K15" s="26">
        <v>0</v>
      </c>
      <c r="L15" s="24">
        <v>0</v>
      </c>
      <c r="M15" s="102">
        <f t="shared" ref="M15:M30" si="33">K15-L15</f>
        <v>0</v>
      </c>
      <c r="N15" s="408">
        <v>0</v>
      </c>
      <c r="O15" s="55">
        <f t="shared" si="30"/>
        <v>0</v>
      </c>
      <c r="P15" s="13">
        <v>0</v>
      </c>
      <c r="Q15" s="466"/>
      <c r="R15" s="102">
        <f t="shared" si="4"/>
        <v>0</v>
      </c>
      <c r="S15" s="275">
        <v>0</v>
      </c>
      <c r="T15" s="151">
        <f t="shared" si="5"/>
        <v>0</v>
      </c>
      <c r="U15" s="13">
        <v>0</v>
      </c>
      <c r="V15" s="15">
        <v>0</v>
      </c>
      <c r="W15" s="102">
        <f t="shared" si="6"/>
        <v>0</v>
      </c>
      <c r="X15" s="408">
        <v>0</v>
      </c>
      <c r="Y15" s="55">
        <f t="shared" si="7"/>
        <v>0</v>
      </c>
      <c r="Z15" s="13">
        <v>0</v>
      </c>
      <c r="AA15" s="266">
        <v>0</v>
      </c>
      <c r="AB15" s="102">
        <f t="shared" si="8"/>
        <v>0</v>
      </c>
      <c r="AC15" s="408">
        <v>0</v>
      </c>
      <c r="AD15" s="55">
        <f t="shared" si="9"/>
        <v>0</v>
      </c>
      <c r="AE15" s="13">
        <v>0</v>
      </c>
      <c r="AF15" s="266">
        <v>0</v>
      </c>
      <c r="AG15" s="102">
        <f t="shared" si="32"/>
        <v>0</v>
      </c>
      <c r="AH15" s="408">
        <v>0</v>
      </c>
      <c r="AI15" s="55">
        <f t="shared" si="11"/>
        <v>0</v>
      </c>
      <c r="AJ15" s="13">
        <v>0</v>
      </c>
      <c r="AK15" s="266">
        <v>0</v>
      </c>
      <c r="AL15" s="102">
        <f t="shared" si="12"/>
        <v>0</v>
      </c>
      <c r="AM15" s="408">
        <v>0</v>
      </c>
      <c r="AN15" s="55">
        <f t="shared" si="13"/>
        <v>0</v>
      </c>
      <c r="AO15" s="13">
        <v>0</v>
      </c>
      <c r="AP15" s="266">
        <v>0</v>
      </c>
      <c r="AQ15" s="102">
        <v>0</v>
      </c>
      <c r="AR15" s="408">
        <v>0</v>
      </c>
      <c r="AS15" s="55">
        <f t="shared" si="15"/>
        <v>0</v>
      </c>
      <c r="AT15" s="13">
        <v>0</v>
      </c>
      <c r="AU15" s="266">
        <v>0</v>
      </c>
      <c r="AV15" s="102">
        <f t="shared" si="16"/>
        <v>0</v>
      </c>
      <c r="AW15" s="408">
        <v>0</v>
      </c>
      <c r="AX15" s="55">
        <f t="shared" si="17"/>
        <v>0</v>
      </c>
      <c r="AY15" s="13">
        <v>0</v>
      </c>
      <c r="AZ15" s="266">
        <v>0</v>
      </c>
      <c r="BA15" s="102">
        <f t="shared" si="18"/>
        <v>0</v>
      </c>
      <c r="BB15" s="408">
        <v>0</v>
      </c>
      <c r="BC15" s="55">
        <f t="shared" si="19"/>
        <v>0</v>
      </c>
      <c r="BD15" s="13">
        <v>0</v>
      </c>
      <c r="BE15" s="466">
        <v>0</v>
      </c>
      <c r="BF15" s="102">
        <f t="shared" si="20"/>
        <v>0</v>
      </c>
      <c r="BG15" s="275">
        <v>0</v>
      </c>
      <c r="BH15" s="151">
        <f t="shared" si="21"/>
        <v>0</v>
      </c>
      <c r="BI15" s="13">
        <v>0</v>
      </c>
      <c r="BJ15" s="15">
        <v>0</v>
      </c>
      <c r="BK15" s="102">
        <f t="shared" si="31"/>
        <v>0</v>
      </c>
      <c r="BL15" s="275">
        <v>0</v>
      </c>
      <c r="BM15" s="151">
        <f t="shared" si="22"/>
        <v>0</v>
      </c>
      <c r="BN15" s="401"/>
      <c r="BO15" s="427"/>
      <c r="BP15" s="474">
        <f t="shared" si="23"/>
        <v>0</v>
      </c>
      <c r="BQ15" s="419"/>
      <c r="BR15" s="427"/>
      <c r="BS15" s="427"/>
      <c r="BT15" s="474">
        <f t="shared" si="24"/>
        <v>0</v>
      </c>
      <c r="BU15" s="419"/>
      <c r="BV15" s="427"/>
      <c r="BW15" s="427"/>
      <c r="BX15" s="474">
        <f t="shared" si="25"/>
        <v>0</v>
      </c>
      <c r="BY15" s="419"/>
      <c r="BZ15" s="427"/>
      <c r="CA15" s="427"/>
      <c r="CB15" s="478">
        <f t="shared" si="26"/>
        <v>0</v>
      </c>
      <c r="CC15" s="426"/>
    </row>
    <row r="16" customHeight="1" spans="1:81">
      <c r="A16" s="389">
        <v>14</v>
      </c>
      <c r="B16" s="34" t="s">
        <v>17</v>
      </c>
      <c r="C16" s="24">
        <v>8</v>
      </c>
      <c r="D16" s="24">
        <v>12</v>
      </c>
      <c r="E16" s="437">
        <f t="shared" si="0"/>
        <v>70</v>
      </c>
      <c r="F16" s="438">
        <f t="shared" si="1"/>
        <v>43</v>
      </c>
      <c r="G16" s="460">
        <f t="shared" si="2"/>
        <v>27</v>
      </c>
      <c r="H16" s="19">
        <f t="shared" si="3"/>
        <v>0</v>
      </c>
      <c r="I16" s="398">
        <f t="shared" si="27"/>
        <v>70</v>
      </c>
      <c r="J16" s="399">
        <f t="shared" si="28"/>
        <v>27</v>
      </c>
      <c r="K16" s="13">
        <v>0</v>
      </c>
      <c r="L16" s="266">
        <v>1</v>
      </c>
      <c r="M16" s="102">
        <f t="shared" si="33"/>
        <v>-1</v>
      </c>
      <c r="N16" s="408">
        <v>0</v>
      </c>
      <c r="O16" s="55">
        <f t="shared" si="30"/>
        <v>0</v>
      </c>
      <c r="P16" s="13">
        <v>0</v>
      </c>
      <c r="Q16" s="466">
        <v>2</v>
      </c>
      <c r="R16" s="102">
        <f t="shared" si="4"/>
        <v>-2</v>
      </c>
      <c r="S16" s="275">
        <v>0</v>
      </c>
      <c r="T16" s="151">
        <f t="shared" si="5"/>
        <v>0</v>
      </c>
      <c r="U16" s="13">
        <v>0</v>
      </c>
      <c r="V16" s="15">
        <v>4</v>
      </c>
      <c r="W16" s="102">
        <f t="shared" si="6"/>
        <v>-4</v>
      </c>
      <c r="X16" s="408">
        <v>0</v>
      </c>
      <c r="Y16" s="55">
        <f t="shared" si="7"/>
        <v>0</v>
      </c>
      <c r="Z16" s="13">
        <v>0</v>
      </c>
      <c r="AA16" s="266">
        <v>3</v>
      </c>
      <c r="AB16" s="102">
        <f t="shared" si="8"/>
        <v>-3</v>
      </c>
      <c r="AC16" s="408">
        <v>0</v>
      </c>
      <c r="AD16" s="55">
        <f t="shared" si="9"/>
        <v>0</v>
      </c>
      <c r="AE16" s="13">
        <v>0</v>
      </c>
      <c r="AF16" s="266">
        <v>1</v>
      </c>
      <c r="AG16" s="102">
        <f t="shared" si="32"/>
        <v>-1</v>
      </c>
      <c r="AH16" s="408">
        <v>0</v>
      </c>
      <c r="AI16" s="55">
        <f t="shared" si="11"/>
        <v>0</v>
      </c>
      <c r="AJ16" s="13">
        <v>0</v>
      </c>
      <c r="AK16" s="266">
        <v>3</v>
      </c>
      <c r="AL16" s="102">
        <f t="shared" si="12"/>
        <v>-3</v>
      </c>
      <c r="AM16" s="408">
        <v>0</v>
      </c>
      <c r="AN16" s="55">
        <f t="shared" si="13"/>
        <v>0</v>
      </c>
      <c r="AO16" s="13">
        <v>0</v>
      </c>
      <c r="AP16" s="266">
        <v>3</v>
      </c>
      <c r="AQ16" s="102">
        <f t="shared" si="14"/>
        <v>-3</v>
      </c>
      <c r="AR16" s="408">
        <v>0</v>
      </c>
      <c r="AS16" s="55">
        <f t="shared" si="15"/>
        <v>0</v>
      </c>
      <c r="AT16" s="13">
        <v>0</v>
      </c>
      <c r="AU16" s="266">
        <v>1</v>
      </c>
      <c r="AV16" s="102">
        <f t="shared" si="16"/>
        <v>-1</v>
      </c>
      <c r="AW16" s="408">
        <v>0</v>
      </c>
      <c r="AX16" s="55">
        <f t="shared" si="17"/>
        <v>0</v>
      </c>
      <c r="AY16" s="13">
        <v>28</v>
      </c>
      <c r="AZ16" s="266">
        <v>19</v>
      </c>
      <c r="BA16" s="102">
        <f t="shared" si="18"/>
        <v>9</v>
      </c>
      <c r="BB16" s="408">
        <v>0</v>
      </c>
      <c r="BC16" s="55">
        <f t="shared" si="19"/>
        <v>28</v>
      </c>
      <c r="BD16" s="13">
        <v>28</v>
      </c>
      <c r="BE16" s="466">
        <v>1</v>
      </c>
      <c r="BF16" s="102">
        <f t="shared" si="20"/>
        <v>27</v>
      </c>
      <c r="BG16" s="275">
        <v>0</v>
      </c>
      <c r="BH16" s="151">
        <f t="shared" si="21"/>
        <v>28</v>
      </c>
      <c r="BI16" s="13">
        <v>14</v>
      </c>
      <c r="BJ16" s="15">
        <v>5</v>
      </c>
      <c r="BK16" s="102">
        <f t="shared" si="31"/>
        <v>9</v>
      </c>
      <c r="BL16" s="275">
        <v>0</v>
      </c>
      <c r="BM16" s="151">
        <f t="shared" si="22"/>
        <v>14</v>
      </c>
      <c r="BN16" s="266"/>
      <c r="BO16" s="15"/>
      <c r="BP16" s="274">
        <f t="shared" si="23"/>
        <v>0</v>
      </c>
      <c r="BQ16" s="275"/>
      <c r="BR16" s="15"/>
      <c r="BS16" s="15"/>
      <c r="BT16" s="274">
        <f t="shared" si="24"/>
        <v>0</v>
      </c>
      <c r="BU16" s="275"/>
      <c r="BV16" s="15"/>
      <c r="BW16" s="15"/>
      <c r="BX16" s="274">
        <f t="shared" si="25"/>
        <v>0</v>
      </c>
      <c r="BY16" s="275"/>
      <c r="BZ16" s="15"/>
      <c r="CA16" s="15"/>
      <c r="CB16" s="285">
        <f t="shared" si="26"/>
        <v>0</v>
      </c>
      <c r="CC16" s="128"/>
    </row>
    <row r="17" customHeight="1" spans="1:81">
      <c r="A17" s="306">
        <v>15</v>
      </c>
      <c r="B17" s="34" t="s">
        <v>18</v>
      </c>
      <c r="C17" s="303">
        <v>8</v>
      </c>
      <c r="D17" s="303">
        <v>20</v>
      </c>
      <c r="E17" s="437">
        <f t="shared" si="0"/>
        <v>39</v>
      </c>
      <c r="F17" s="438">
        <f t="shared" si="1"/>
        <v>222</v>
      </c>
      <c r="G17" s="460">
        <f t="shared" si="2"/>
        <v>-183</v>
      </c>
      <c r="H17" s="19">
        <f t="shared" si="3"/>
        <v>183</v>
      </c>
      <c r="I17" s="398">
        <f t="shared" si="27"/>
        <v>222</v>
      </c>
      <c r="J17" s="399">
        <f t="shared" si="28"/>
        <v>0</v>
      </c>
      <c r="K17" s="26">
        <v>0</v>
      </c>
      <c r="L17" s="266">
        <v>7</v>
      </c>
      <c r="M17" s="102">
        <f t="shared" si="33"/>
        <v>-7</v>
      </c>
      <c r="N17" s="408">
        <v>0</v>
      </c>
      <c r="O17" s="55">
        <f t="shared" si="30"/>
        <v>0</v>
      </c>
      <c r="P17" s="13">
        <v>0</v>
      </c>
      <c r="Q17" s="466">
        <v>13</v>
      </c>
      <c r="R17" s="102">
        <f t="shared" si="4"/>
        <v>-13</v>
      </c>
      <c r="S17" s="150">
        <v>13</v>
      </c>
      <c r="T17" s="151">
        <f t="shared" si="5"/>
        <v>13</v>
      </c>
      <c r="U17" s="13">
        <v>0</v>
      </c>
      <c r="V17" s="15">
        <v>22</v>
      </c>
      <c r="W17" s="102">
        <f t="shared" si="6"/>
        <v>-22</v>
      </c>
      <c r="X17" s="400">
        <v>22</v>
      </c>
      <c r="Y17" s="55">
        <f t="shared" si="7"/>
        <v>22</v>
      </c>
      <c r="Z17" s="13">
        <v>0</v>
      </c>
      <c r="AA17" s="266">
        <v>10</v>
      </c>
      <c r="AB17" s="102">
        <f t="shared" si="8"/>
        <v>-10</v>
      </c>
      <c r="AC17" s="400">
        <v>10</v>
      </c>
      <c r="AD17" s="55">
        <f t="shared" si="9"/>
        <v>10</v>
      </c>
      <c r="AE17" s="13">
        <v>0</v>
      </c>
      <c r="AF17" s="266">
        <v>6</v>
      </c>
      <c r="AG17" s="102">
        <f t="shared" si="32"/>
        <v>-6</v>
      </c>
      <c r="AH17" s="408">
        <v>0</v>
      </c>
      <c r="AI17" s="55">
        <f t="shared" si="11"/>
        <v>0</v>
      </c>
      <c r="AJ17" s="13">
        <v>0</v>
      </c>
      <c r="AK17" s="266">
        <v>9</v>
      </c>
      <c r="AL17" s="102">
        <f t="shared" si="12"/>
        <v>-9</v>
      </c>
      <c r="AM17" s="400">
        <v>9</v>
      </c>
      <c r="AN17" s="55">
        <f t="shared" si="13"/>
        <v>9</v>
      </c>
      <c r="AO17" s="13">
        <v>15</v>
      </c>
      <c r="AP17" s="266">
        <v>19</v>
      </c>
      <c r="AQ17" s="102">
        <f t="shared" si="14"/>
        <v>-4</v>
      </c>
      <c r="AR17" s="408">
        <v>4</v>
      </c>
      <c r="AS17" s="55">
        <f t="shared" si="15"/>
        <v>19</v>
      </c>
      <c r="AT17" s="13">
        <v>24</v>
      </c>
      <c r="AU17" s="266">
        <v>10</v>
      </c>
      <c r="AV17" s="102">
        <f t="shared" si="16"/>
        <v>14</v>
      </c>
      <c r="AW17" s="408">
        <v>0</v>
      </c>
      <c r="AX17" s="55">
        <f t="shared" si="17"/>
        <v>24</v>
      </c>
      <c r="AY17" s="13">
        <v>0</v>
      </c>
      <c r="AZ17" s="266">
        <v>97</v>
      </c>
      <c r="BA17" s="102">
        <f t="shared" si="18"/>
        <v>-97</v>
      </c>
      <c r="BB17" s="400">
        <v>96</v>
      </c>
      <c r="BC17" s="55">
        <f t="shared" si="19"/>
        <v>96</v>
      </c>
      <c r="BD17" s="13">
        <v>0</v>
      </c>
      <c r="BE17" s="466">
        <v>8</v>
      </c>
      <c r="BF17" s="102">
        <f t="shared" si="20"/>
        <v>-8</v>
      </c>
      <c r="BG17" s="150">
        <v>8</v>
      </c>
      <c r="BH17" s="151">
        <f t="shared" si="21"/>
        <v>8</v>
      </c>
      <c r="BI17" s="13">
        <v>0</v>
      </c>
      <c r="BJ17" s="15">
        <v>21</v>
      </c>
      <c r="BK17" s="102">
        <f t="shared" si="31"/>
        <v>-21</v>
      </c>
      <c r="BL17" s="150">
        <v>21</v>
      </c>
      <c r="BM17" s="151">
        <f t="shared" si="22"/>
        <v>21</v>
      </c>
      <c r="BN17" s="401"/>
      <c r="BO17" s="427"/>
      <c r="BP17" s="474">
        <f t="shared" si="23"/>
        <v>0</v>
      </c>
      <c r="BQ17" s="419"/>
      <c r="BR17" s="427"/>
      <c r="BS17" s="427"/>
      <c r="BT17" s="474">
        <f t="shared" si="24"/>
        <v>0</v>
      </c>
      <c r="BU17" s="419"/>
      <c r="BV17" s="427"/>
      <c r="BW17" s="427"/>
      <c r="BX17" s="474">
        <f t="shared" si="25"/>
        <v>0</v>
      </c>
      <c r="BY17" s="419"/>
      <c r="BZ17" s="427"/>
      <c r="CA17" s="427"/>
      <c r="CB17" s="478">
        <f t="shared" si="26"/>
        <v>0</v>
      </c>
      <c r="CC17" s="426"/>
    </row>
    <row r="18" customHeight="1" spans="1:81">
      <c r="A18" s="389">
        <v>16</v>
      </c>
      <c r="B18" s="34" t="s">
        <v>19</v>
      </c>
      <c r="C18" s="24">
        <v>8</v>
      </c>
      <c r="D18" s="24">
        <v>30</v>
      </c>
      <c r="E18" s="437">
        <f t="shared" si="0"/>
        <v>41</v>
      </c>
      <c r="F18" s="438">
        <f t="shared" si="1"/>
        <v>178</v>
      </c>
      <c r="G18" s="460">
        <f t="shared" si="2"/>
        <v>-137</v>
      </c>
      <c r="H18" s="19">
        <f t="shared" si="3"/>
        <v>137</v>
      </c>
      <c r="I18" s="398">
        <f t="shared" si="27"/>
        <v>178</v>
      </c>
      <c r="J18" s="399">
        <f t="shared" si="28"/>
        <v>0</v>
      </c>
      <c r="K18" s="66">
        <v>0</v>
      </c>
      <c r="L18" s="209">
        <v>5</v>
      </c>
      <c r="M18" s="102">
        <f t="shared" si="33"/>
        <v>-5</v>
      </c>
      <c r="N18" s="150">
        <v>6</v>
      </c>
      <c r="O18" s="151">
        <f t="shared" si="30"/>
        <v>6</v>
      </c>
      <c r="P18" s="66">
        <v>0</v>
      </c>
      <c r="Q18" s="209">
        <v>11</v>
      </c>
      <c r="R18" s="102">
        <f t="shared" si="4"/>
        <v>-11</v>
      </c>
      <c r="S18" s="150">
        <v>11</v>
      </c>
      <c r="T18" s="151">
        <f t="shared" si="5"/>
        <v>11</v>
      </c>
      <c r="U18" s="66">
        <v>0</v>
      </c>
      <c r="V18" s="209">
        <v>13</v>
      </c>
      <c r="W18" s="102">
        <f t="shared" si="6"/>
        <v>-13</v>
      </c>
      <c r="X18" s="150">
        <v>13</v>
      </c>
      <c r="Y18" s="151">
        <f t="shared" si="7"/>
        <v>13</v>
      </c>
      <c r="Z18" s="66">
        <v>0</v>
      </c>
      <c r="AA18" s="209">
        <v>8</v>
      </c>
      <c r="AB18" s="102">
        <f t="shared" si="8"/>
        <v>-8</v>
      </c>
      <c r="AC18" s="150">
        <v>8</v>
      </c>
      <c r="AD18" s="151">
        <f t="shared" si="9"/>
        <v>8</v>
      </c>
      <c r="AE18" s="66">
        <v>0</v>
      </c>
      <c r="AF18" s="209">
        <v>7</v>
      </c>
      <c r="AG18" s="102">
        <f t="shared" si="32"/>
        <v>-7</v>
      </c>
      <c r="AH18" s="150">
        <v>8</v>
      </c>
      <c r="AI18" s="151">
        <f t="shared" si="11"/>
        <v>8</v>
      </c>
      <c r="AJ18" s="66">
        <v>0</v>
      </c>
      <c r="AK18" s="209">
        <v>9</v>
      </c>
      <c r="AL18" s="102">
        <f t="shared" si="12"/>
        <v>-9</v>
      </c>
      <c r="AM18" s="150">
        <v>9</v>
      </c>
      <c r="AN18" s="151">
        <f t="shared" si="13"/>
        <v>9</v>
      </c>
      <c r="AO18" s="66">
        <v>15</v>
      </c>
      <c r="AP18" s="209">
        <v>14</v>
      </c>
      <c r="AQ18" s="102">
        <f t="shared" si="14"/>
        <v>1</v>
      </c>
      <c r="AR18" s="275">
        <v>0</v>
      </c>
      <c r="AS18" s="151">
        <f t="shared" si="15"/>
        <v>15</v>
      </c>
      <c r="AT18" s="66">
        <v>0</v>
      </c>
      <c r="AU18" s="209">
        <v>10</v>
      </c>
      <c r="AV18" s="102">
        <f t="shared" si="16"/>
        <v>-10</v>
      </c>
      <c r="AW18" s="150">
        <v>10</v>
      </c>
      <c r="AX18" s="151">
        <f t="shared" si="17"/>
        <v>10</v>
      </c>
      <c r="AY18" s="66">
        <v>10</v>
      </c>
      <c r="AZ18" s="209">
        <v>74</v>
      </c>
      <c r="BA18" s="102">
        <f t="shared" si="18"/>
        <v>-64</v>
      </c>
      <c r="BB18" s="275">
        <v>14</v>
      </c>
      <c r="BC18" s="151">
        <f t="shared" si="19"/>
        <v>24</v>
      </c>
      <c r="BD18" s="66">
        <v>8</v>
      </c>
      <c r="BE18" s="209">
        <v>7</v>
      </c>
      <c r="BF18" s="102">
        <f t="shared" si="20"/>
        <v>1</v>
      </c>
      <c r="BG18" s="275">
        <v>36</v>
      </c>
      <c r="BH18" s="151">
        <f t="shared" si="21"/>
        <v>44</v>
      </c>
      <c r="BI18" s="66">
        <v>8</v>
      </c>
      <c r="BJ18" s="209">
        <v>20</v>
      </c>
      <c r="BK18" s="102">
        <f t="shared" si="31"/>
        <v>-12</v>
      </c>
      <c r="BL18" s="275">
        <v>22</v>
      </c>
      <c r="BM18" s="151">
        <f t="shared" si="22"/>
        <v>30</v>
      </c>
      <c r="BN18" s="470"/>
      <c r="BO18" s="471"/>
      <c r="BP18" s="274">
        <f t="shared" si="23"/>
        <v>0</v>
      </c>
      <c r="BQ18" s="275"/>
      <c r="BR18" s="471"/>
      <c r="BS18" s="471"/>
      <c r="BT18" s="274">
        <f t="shared" si="24"/>
        <v>0</v>
      </c>
      <c r="BU18" s="275"/>
      <c r="BV18" s="471"/>
      <c r="BW18" s="471"/>
      <c r="BX18" s="274">
        <f t="shared" si="25"/>
        <v>0</v>
      </c>
      <c r="BY18" s="275"/>
      <c r="BZ18" s="471"/>
      <c r="CA18" s="471"/>
      <c r="CB18" s="286">
        <f t="shared" si="26"/>
        <v>0</v>
      </c>
      <c r="CC18" s="128"/>
    </row>
    <row r="19" customHeight="1" spans="1:81">
      <c r="A19" s="306">
        <v>17</v>
      </c>
      <c r="B19" s="34" t="s">
        <v>20</v>
      </c>
      <c r="C19" s="303">
        <v>8</v>
      </c>
      <c r="D19" s="303">
        <v>30</v>
      </c>
      <c r="E19" s="437">
        <f t="shared" si="0"/>
        <v>0</v>
      </c>
      <c r="F19" s="438">
        <f t="shared" si="1"/>
        <v>867</v>
      </c>
      <c r="G19" s="460">
        <f t="shared" si="2"/>
        <v>-867</v>
      </c>
      <c r="H19" s="19">
        <f t="shared" si="3"/>
        <v>867</v>
      </c>
      <c r="I19" s="398">
        <f t="shared" si="27"/>
        <v>867</v>
      </c>
      <c r="J19" s="399">
        <f t="shared" si="28"/>
        <v>0</v>
      </c>
      <c r="K19" s="66">
        <v>0</v>
      </c>
      <c r="L19" s="209">
        <v>23</v>
      </c>
      <c r="M19" s="102">
        <f t="shared" si="33"/>
        <v>-23</v>
      </c>
      <c r="N19" s="275">
        <v>23</v>
      </c>
      <c r="O19" s="151">
        <f t="shared" si="30"/>
        <v>23</v>
      </c>
      <c r="P19" s="66">
        <v>0</v>
      </c>
      <c r="Q19" s="209">
        <v>94</v>
      </c>
      <c r="R19" s="102">
        <f t="shared" si="4"/>
        <v>-94</v>
      </c>
      <c r="S19" s="150">
        <v>94</v>
      </c>
      <c r="T19" s="151">
        <f t="shared" si="5"/>
        <v>94</v>
      </c>
      <c r="U19" s="66">
        <v>0</v>
      </c>
      <c r="V19" s="209">
        <v>56</v>
      </c>
      <c r="W19" s="102">
        <f t="shared" si="6"/>
        <v>-56</v>
      </c>
      <c r="X19" s="150">
        <v>56</v>
      </c>
      <c r="Y19" s="151">
        <f t="shared" si="7"/>
        <v>56</v>
      </c>
      <c r="Z19" s="66">
        <v>0</v>
      </c>
      <c r="AA19" s="209">
        <v>16</v>
      </c>
      <c r="AB19" s="102">
        <f t="shared" si="8"/>
        <v>-16</v>
      </c>
      <c r="AC19" s="150">
        <v>16</v>
      </c>
      <c r="AD19" s="151">
        <f t="shared" si="9"/>
        <v>16</v>
      </c>
      <c r="AE19" s="66">
        <v>0</v>
      </c>
      <c r="AF19" s="209">
        <v>46</v>
      </c>
      <c r="AG19" s="102">
        <f t="shared" si="32"/>
        <v>-46</v>
      </c>
      <c r="AH19" s="150">
        <v>46</v>
      </c>
      <c r="AI19" s="151">
        <f t="shared" si="11"/>
        <v>46</v>
      </c>
      <c r="AJ19" s="66">
        <v>0</v>
      </c>
      <c r="AK19" s="209">
        <v>38</v>
      </c>
      <c r="AL19" s="102">
        <f t="shared" si="12"/>
        <v>-38</v>
      </c>
      <c r="AM19" s="275">
        <v>38</v>
      </c>
      <c r="AN19" s="151">
        <f t="shared" si="13"/>
        <v>38</v>
      </c>
      <c r="AO19" s="66">
        <v>0</v>
      </c>
      <c r="AP19" s="209">
        <v>16</v>
      </c>
      <c r="AQ19" s="102">
        <f t="shared" si="14"/>
        <v>-16</v>
      </c>
      <c r="AR19" s="275">
        <v>20</v>
      </c>
      <c r="AS19" s="151">
        <f t="shared" si="15"/>
        <v>20</v>
      </c>
      <c r="AT19" s="66">
        <v>0</v>
      </c>
      <c r="AU19" s="209">
        <v>71</v>
      </c>
      <c r="AV19" s="102">
        <f t="shared" si="16"/>
        <v>-71</v>
      </c>
      <c r="AW19" s="150">
        <v>71</v>
      </c>
      <c r="AX19" s="151">
        <f t="shared" si="17"/>
        <v>71</v>
      </c>
      <c r="AY19" s="66">
        <v>0</v>
      </c>
      <c r="AZ19" s="209">
        <v>405</v>
      </c>
      <c r="BA19" s="102">
        <f t="shared" si="18"/>
        <v>-405</v>
      </c>
      <c r="BB19" s="150">
        <v>405</v>
      </c>
      <c r="BC19" s="151">
        <f t="shared" si="19"/>
        <v>405</v>
      </c>
      <c r="BD19" s="66">
        <v>0</v>
      </c>
      <c r="BE19" s="209">
        <v>19</v>
      </c>
      <c r="BF19" s="102">
        <f t="shared" si="20"/>
        <v>-19</v>
      </c>
      <c r="BG19" s="150">
        <v>19</v>
      </c>
      <c r="BH19" s="151">
        <f t="shared" si="21"/>
        <v>19</v>
      </c>
      <c r="BI19" s="66">
        <v>0</v>
      </c>
      <c r="BJ19" s="209">
        <v>83</v>
      </c>
      <c r="BK19" s="102">
        <f t="shared" si="31"/>
        <v>-83</v>
      </c>
      <c r="BL19" s="150">
        <v>79</v>
      </c>
      <c r="BM19" s="151">
        <f t="shared" si="22"/>
        <v>79</v>
      </c>
      <c r="BN19" s="472"/>
      <c r="BO19" s="473"/>
      <c r="BP19" s="474">
        <f t="shared" si="23"/>
        <v>0</v>
      </c>
      <c r="BQ19" s="419"/>
      <c r="BR19" s="473"/>
      <c r="BS19" s="473"/>
      <c r="BT19" s="474">
        <f t="shared" si="24"/>
        <v>0</v>
      </c>
      <c r="BU19" s="419"/>
      <c r="BV19" s="473"/>
      <c r="BW19" s="473"/>
      <c r="BX19" s="474">
        <f t="shared" si="25"/>
        <v>0</v>
      </c>
      <c r="BY19" s="419"/>
      <c r="BZ19" s="473"/>
      <c r="CA19" s="473"/>
      <c r="CB19" s="478">
        <f t="shared" si="26"/>
        <v>0</v>
      </c>
      <c r="CC19" s="426"/>
    </row>
    <row r="20" customHeight="1" spans="1:81">
      <c r="A20" s="389">
        <v>18</v>
      </c>
      <c r="B20" s="34" t="s">
        <v>21</v>
      </c>
      <c r="C20" s="24">
        <v>8</v>
      </c>
      <c r="D20" s="24">
        <v>20</v>
      </c>
      <c r="E20" s="437">
        <f t="shared" si="0"/>
        <v>0</v>
      </c>
      <c r="F20" s="438">
        <f t="shared" si="1"/>
        <v>77</v>
      </c>
      <c r="G20" s="460">
        <f t="shared" si="2"/>
        <v>-77</v>
      </c>
      <c r="H20" s="19">
        <f t="shared" si="3"/>
        <v>77</v>
      </c>
      <c r="I20" s="398">
        <f t="shared" si="27"/>
        <v>77</v>
      </c>
      <c r="J20" s="399">
        <f t="shared" si="28"/>
        <v>0</v>
      </c>
      <c r="K20" s="31">
        <v>0</v>
      </c>
      <c r="L20" s="463">
        <v>3</v>
      </c>
      <c r="M20" s="102">
        <f t="shared" si="33"/>
        <v>-3</v>
      </c>
      <c r="N20" s="275">
        <v>0</v>
      </c>
      <c r="O20" s="151">
        <f t="shared" si="30"/>
        <v>0</v>
      </c>
      <c r="P20" s="31">
        <v>0</v>
      </c>
      <c r="Q20" s="39">
        <v>4</v>
      </c>
      <c r="R20" s="102">
        <f t="shared" si="4"/>
        <v>-4</v>
      </c>
      <c r="S20" s="275">
        <v>20</v>
      </c>
      <c r="T20" s="151">
        <f t="shared" si="5"/>
        <v>20</v>
      </c>
      <c r="U20" s="31">
        <v>0</v>
      </c>
      <c r="V20" s="39">
        <v>6</v>
      </c>
      <c r="W20" s="102">
        <f t="shared" si="6"/>
        <v>-6</v>
      </c>
      <c r="X20" s="275">
        <v>0</v>
      </c>
      <c r="Y20" s="151">
        <f t="shared" si="7"/>
        <v>0</v>
      </c>
      <c r="Z20" s="31">
        <v>0</v>
      </c>
      <c r="AA20" s="39">
        <v>4</v>
      </c>
      <c r="AB20" s="102">
        <f t="shared" si="8"/>
        <v>-4</v>
      </c>
      <c r="AC20" s="150">
        <v>14</v>
      </c>
      <c r="AD20" s="151">
        <f t="shared" si="9"/>
        <v>14</v>
      </c>
      <c r="AE20" s="31">
        <v>0</v>
      </c>
      <c r="AF20" s="39">
        <v>2</v>
      </c>
      <c r="AG20" s="102">
        <f t="shared" si="32"/>
        <v>-2</v>
      </c>
      <c r="AH20" s="275">
        <v>0</v>
      </c>
      <c r="AI20" s="151">
        <f t="shared" si="11"/>
        <v>0</v>
      </c>
      <c r="AJ20" s="31">
        <v>0</v>
      </c>
      <c r="AK20" s="39">
        <v>4</v>
      </c>
      <c r="AL20" s="102">
        <f t="shared" si="12"/>
        <v>-4</v>
      </c>
      <c r="AM20" s="275">
        <v>0</v>
      </c>
      <c r="AN20" s="151">
        <f t="shared" si="13"/>
        <v>0</v>
      </c>
      <c r="AO20" s="31">
        <v>0</v>
      </c>
      <c r="AP20" s="39">
        <v>6</v>
      </c>
      <c r="AQ20" s="102">
        <f t="shared" si="14"/>
        <v>-6</v>
      </c>
      <c r="AR20" s="275">
        <v>0</v>
      </c>
      <c r="AS20" s="151">
        <f t="shared" si="15"/>
        <v>0</v>
      </c>
      <c r="AT20" s="31">
        <v>0</v>
      </c>
      <c r="AU20" s="39">
        <v>3</v>
      </c>
      <c r="AV20" s="102">
        <f t="shared" si="16"/>
        <v>-3</v>
      </c>
      <c r="AW20" s="275">
        <v>0</v>
      </c>
      <c r="AX20" s="151">
        <f t="shared" si="17"/>
        <v>0</v>
      </c>
      <c r="AY20" s="31">
        <v>0</v>
      </c>
      <c r="AZ20" s="39">
        <v>34</v>
      </c>
      <c r="BA20" s="102">
        <f t="shared" si="18"/>
        <v>-34</v>
      </c>
      <c r="BB20" s="150">
        <v>34</v>
      </c>
      <c r="BC20" s="151">
        <f t="shared" si="19"/>
        <v>34</v>
      </c>
      <c r="BD20" s="31">
        <v>0</v>
      </c>
      <c r="BE20" s="39">
        <v>2</v>
      </c>
      <c r="BF20" s="102">
        <f t="shared" si="20"/>
        <v>-2</v>
      </c>
      <c r="BG20" s="275">
        <v>0</v>
      </c>
      <c r="BH20" s="151">
        <f t="shared" si="21"/>
        <v>0</v>
      </c>
      <c r="BI20" s="31">
        <v>0</v>
      </c>
      <c r="BJ20" s="39">
        <v>9</v>
      </c>
      <c r="BK20" s="102">
        <f t="shared" si="31"/>
        <v>-9</v>
      </c>
      <c r="BL20" s="150">
        <v>9</v>
      </c>
      <c r="BM20" s="151">
        <f t="shared" si="22"/>
        <v>9</v>
      </c>
      <c r="BN20" s="272"/>
      <c r="BO20" s="205"/>
      <c r="BP20" s="274">
        <f t="shared" si="23"/>
        <v>0</v>
      </c>
      <c r="BQ20" s="275"/>
      <c r="BR20" s="205"/>
      <c r="BS20" s="205"/>
      <c r="BT20" s="274">
        <f t="shared" si="24"/>
        <v>0</v>
      </c>
      <c r="BU20" s="275"/>
      <c r="BV20" s="205"/>
      <c r="BW20" s="205"/>
      <c r="BX20" s="274">
        <f t="shared" si="25"/>
        <v>0</v>
      </c>
      <c r="BY20" s="275"/>
      <c r="BZ20" s="205"/>
      <c r="CA20" s="205"/>
      <c r="CB20" s="285">
        <f t="shared" si="26"/>
        <v>0</v>
      </c>
      <c r="CC20" s="128"/>
    </row>
    <row r="21" customHeight="1" spans="1:81">
      <c r="A21" s="306">
        <v>19</v>
      </c>
      <c r="B21" s="34" t="s">
        <v>22</v>
      </c>
      <c r="C21" s="394">
        <v>8</v>
      </c>
      <c r="D21" s="394">
        <v>30</v>
      </c>
      <c r="E21" s="437">
        <f t="shared" si="0"/>
        <v>0</v>
      </c>
      <c r="F21" s="438">
        <f t="shared" si="1"/>
        <v>51</v>
      </c>
      <c r="G21" s="460">
        <f t="shared" si="2"/>
        <v>-51</v>
      </c>
      <c r="H21" s="19">
        <f t="shared" si="3"/>
        <v>51</v>
      </c>
      <c r="I21" s="398">
        <f t="shared" si="27"/>
        <v>51</v>
      </c>
      <c r="J21" s="399">
        <f t="shared" si="28"/>
        <v>0</v>
      </c>
      <c r="K21" s="31">
        <v>0</v>
      </c>
      <c r="L21" s="39">
        <v>2</v>
      </c>
      <c r="M21" s="57">
        <f t="shared" si="33"/>
        <v>-2</v>
      </c>
      <c r="N21" s="125">
        <v>2</v>
      </c>
      <c r="O21" s="126">
        <f t="shared" si="30"/>
        <v>2</v>
      </c>
      <c r="P21" s="31">
        <v>0</v>
      </c>
      <c r="Q21" s="39">
        <v>4</v>
      </c>
      <c r="R21" s="57">
        <f t="shared" si="4"/>
        <v>-4</v>
      </c>
      <c r="S21" s="125">
        <v>4</v>
      </c>
      <c r="T21" s="126">
        <f t="shared" si="5"/>
        <v>4</v>
      </c>
      <c r="U21" s="31">
        <v>0</v>
      </c>
      <c r="V21" s="39">
        <v>5</v>
      </c>
      <c r="W21" s="57">
        <f t="shared" si="6"/>
        <v>-5</v>
      </c>
      <c r="X21" s="125">
        <v>5</v>
      </c>
      <c r="Y21" s="126">
        <f t="shared" si="7"/>
        <v>5</v>
      </c>
      <c r="Z21" s="31">
        <v>0</v>
      </c>
      <c r="AA21" s="39">
        <v>3</v>
      </c>
      <c r="AB21" s="57">
        <f t="shared" si="8"/>
        <v>-3</v>
      </c>
      <c r="AC21" s="125">
        <v>3</v>
      </c>
      <c r="AD21" s="126">
        <f t="shared" si="9"/>
        <v>3</v>
      </c>
      <c r="AE21" s="31">
        <v>0</v>
      </c>
      <c r="AF21" s="39">
        <v>2</v>
      </c>
      <c r="AG21" s="57">
        <f t="shared" si="32"/>
        <v>-2</v>
      </c>
      <c r="AH21" s="125">
        <v>2</v>
      </c>
      <c r="AI21" s="126">
        <f t="shared" si="11"/>
        <v>2</v>
      </c>
      <c r="AJ21" s="31">
        <v>0</v>
      </c>
      <c r="AK21" s="39">
        <v>2</v>
      </c>
      <c r="AL21" s="57">
        <f t="shared" si="12"/>
        <v>-2</v>
      </c>
      <c r="AM21" s="125">
        <v>2</v>
      </c>
      <c r="AN21" s="126">
        <f t="shared" si="13"/>
        <v>2</v>
      </c>
      <c r="AO21" s="31">
        <v>0</v>
      </c>
      <c r="AP21" s="39">
        <v>5</v>
      </c>
      <c r="AQ21" s="57">
        <f t="shared" si="14"/>
        <v>-5</v>
      </c>
      <c r="AR21" s="125">
        <v>5</v>
      </c>
      <c r="AS21" s="126">
        <f t="shared" si="15"/>
        <v>5</v>
      </c>
      <c r="AT21" s="31">
        <v>0</v>
      </c>
      <c r="AU21" s="39">
        <v>4</v>
      </c>
      <c r="AV21" s="57">
        <f t="shared" si="16"/>
        <v>-4</v>
      </c>
      <c r="AW21" s="125">
        <v>4</v>
      </c>
      <c r="AX21" s="126">
        <f t="shared" si="17"/>
        <v>4</v>
      </c>
      <c r="AY21" s="31">
        <v>0</v>
      </c>
      <c r="AZ21" s="39">
        <v>16</v>
      </c>
      <c r="BA21" s="57">
        <f t="shared" si="18"/>
        <v>-16</v>
      </c>
      <c r="BB21" s="125">
        <v>16</v>
      </c>
      <c r="BC21" s="126">
        <f t="shared" si="19"/>
        <v>16</v>
      </c>
      <c r="BD21" s="31">
        <v>0</v>
      </c>
      <c r="BE21" s="39">
        <v>2</v>
      </c>
      <c r="BF21" s="57">
        <f t="shared" si="20"/>
        <v>-2</v>
      </c>
      <c r="BG21" s="125">
        <v>2</v>
      </c>
      <c r="BH21" s="126">
        <f t="shared" si="21"/>
        <v>2</v>
      </c>
      <c r="BI21" s="31">
        <v>0</v>
      </c>
      <c r="BJ21" s="39">
        <v>6</v>
      </c>
      <c r="BK21" s="57">
        <f t="shared" si="31"/>
        <v>-6</v>
      </c>
      <c r="BL21" s="125">
        <v>6</v>
      </c>
      <c r="BM21" s="126">
        <f t="shared" si="22"/>
        <v>6</v>
      </c>
      <c r="BN21" s="331"/>
      <c r="BO21" s="307"/>
      <c r="BP21" s="475">
        <f t="shared" si="23"/>
        <v>0</v>
      </c>
      <c r="BQ21" s="426"/>
      <c r="BR21" s="307"/>
      <c r="BS21" s="307"/>
      <c r="BT21" s="475">
        <f t="shared" si="24"/>
        <v>0</v>
      </c>
      <c r="BU21" s="426"/>
      <c r="BV21" s="307"/>
      <c r="BW21" s="307"/>
      <c r="BX21" s="475">
        <f t="shared" si="25"/>
        <v>0</v>
      </c>
      <c r="BY21" s="426"/>
      <c r="BZ21" s="307"/>
      <c r="CA21" s="307"/>
      <c r="CB21" s="479">
        <f t="shared" si="26"/>
        <v>0</v>
      </c>
      <c r="CC21" s="426"/>
    </row>
    <row r="22" customHeight="1" spans="1:81">
      <c r="A22" s="389">
        <v>20</v>
      </c>
      <c r="B22" s="38" t="s">
        <v>23</v>
      </c>
      <c r="C22" s="312">
        <v>15</v>
      </c>
      <c r="D22" s="396">
        <v>120</v>
      </c>
      <c r="E22" s="437">
        <f t="shared" si="0"/>
        <v>75</v>
      </c>
      <c r="F22" s="438">
        <f t="shared" si="1"/>
        <v>350</v>
      </c>
      <c r="G22" s="460">
        <f t="shared" si="2"/>
        <v>-275</v>
      </c>
      <c r="H22" s="19">
        <f t="shared" si="3"/>
        <v>275</v>
      </c>
      <c r="I22" s="398">
        <f t="shared" si="27"/>
        <v>350</v>
      </c>
      <c r="J22" s="399">
        <f t="shared" si="28"/>
        <v>0</v>
      </c>
      <c r="K22" s="444">
        <v>0</v>
      </c>
      <c r="L22" s="464">
        <v>16</v>
      </c>
      <c r="M22" s="57">
        <f t="shared" si="33"/>
        <v>-16</v>
      </c>
      <c r="N22" s="128">
        <v>16</v>
      </c>
      <c r="O22" s="126">
        <f t="shared" si="30"/>
        <v>16</v>
      </c>
      <c r="P22" s="31">
        <v>0</v>
      </c>
      <c r="Q22" s="39">
        <v>19</v>
      </c>
      <c r="R22" s="57">
        <f t="shared" si="4"/>
        <v>-19</v>
      </c>
      <c r="S22" s="125">
        <v>19</v>
      </c>
      <c r="T22" s="126">
        <f t="shared" si="5"/>
        <v>19</v>
      </c>
      <c r="U22" s="31">
        <v>20</v>
      </c>
      <c r="V22" s="39">
        <v>23</v>
      </c>
      <c r="W22" s="57">
        <f t="shared" si="6"/>
        <v>-3</v>
      </c>
      <c r="X22" s="128">
        <v>3</v>
      </c>
      <c r="Y22" s="126">
        <f t="shared" si="7"/>
        <v>23</v>
      </c>
      <c r="Z22" s="31">
        <v>0</v>
      </c>
      <c r="AA22" s="39">
        <v>14</v>
      </c>
      <c r="AB22" s="57">
        <f t="shared" si="8"/>
        <v>-14</v>
      </c>
      <c r="AC22" s="125">
        <v>14</v>
      </c>
      <c r="AD22" s="126">
        <f t="shared" si="9"/>
        <v>14</v>
      </c>
      <c r="AE22" s="31">
        <v>0</v>
      </c>
      <c r="AF22" s="39">
        <v>12</v>
      </c>
      <c r="AG22" s="57">
        <f t="shared" si="32"/>
        <v>-12</v>
      </c>
      <c r="AH22" s="125">
        <v>12</v>
      </c>
      <c r="AI22" s="126">
        <f t="shared" si="11"/>
        <v>12</v>
      </c>
      <c r="AJ22" s="31">
        <v>0</v>
      </c>
      <c r="AK22" s="39">
        <v>19</v>
      </c>
      <c r="AL22" s="57">
        <f t="shared" si="12"/>
        <v>-19</v>
      </c>
      <c r="AM22" s="125">
        <v>19</v>
      </c>
      <c r="AN22" s="126">
        <f t="shared" si="13"/>
        <v>19</v>
      </c>
      <c r="AO22" s="31">
        <v>0</v>
      </c>
      <c r="AP22" s="39">
        <v>26</v>
      </c>
      <c r="AQ22" s="57">
        <f t="shared" si="14"/>
        <v>-26</v>
      </c>
      <c r="AR22" s="128">
        <v>26</v>
      </c>
      <c r="AS22" s="126">
        <f t="shared" si="15"/>
        <v>26</v>
      </c>
      <c r="AT22" s="31">
        <v>0</v>
      </c>
      <c r="AU22" s="39">
        <v>15</v>
      </c>
      <c r="AV22" s="57">
        <f t="shared" si="16"/>
        <v>-15</v>
      </c>
      <c r="AW22" s="125">
        <v>15</v>
      </c>
      <c r="AX22" s="126">
        <f t="shared" si="17"/>
        <v>15</v>
      </c>
      <c r="AY22" s="31">
        <v>55</v>
      </c>
      <c r="AZ22" s="39">
        <v>141</v>
      </c>
      <c r="BA22" s="57">
        <f t="shared" si="18"/>
        <v>-86</v>
      </c>
      <c r="BB22" s="125">
        <v>86</v>
      </c>
      <c r="BC22" s="126">
        <f t="shared" si="19"/>
        <v>141</v>
      </c>
      <c r="BD22" s="31">
        <v>0</v>
      </c>
      <c r="BE22" s="39">
        <v>25</v>
      </c>
      <c r="BF22" s="57">
        <f t="shared" si="20"/>
        <v>-25</v>
      </c>
      <c r="BG22" s="128">
        <v>25</v>
      </c>
      <c r="BH22" s="126">
        <f t="shared" si="21"/>
        <v>25</v>
      </c>
      <c r="BI22" s="31">
        <v>0</v>
      </c>
      <c r="BJ22" s="39">
        <v>40</v>
      </c>
      <c r="BK22" s="57">
        <f t="shared" si="31"/>
        <v>-40</v>
      </c>
      <c r="BL22" s="125">
        <v>40</v>
      </c>
      <c r="BM22" s="126">
        <f t="shared" si="22"/>
        <v>40</v>
      </c>
      <c r="BN22" s="333"/>
      <c r="BO22" s="308"/>
      <c r="BP22" s="276">
        <f t="shared" si="23"/>
        <v>0</v>
      </c>
      <c r="BQ22" s="128"/>
      <c r="BR22" s="308"/>
      <c r="BS22" s="308"/>
      <c r="BT22" s="276">
        <f t="shared" si="24"/>
        <v>0</v>
      </c>
      <c r="BU22" s="128"/>
      <c r="BV22" s="308"/>
      <c r="BW22" s="308"/>
      <c r="BX22" s="276">
        <f t="shared" si="25"/>
        <v>0</v>
      </c>
      <c r="BY22" s="128"/>
      <c r="BZ22" s="308"/>
      <c r="CA22" s="308"/>
      <c r="CB22" s="286">
        <f t="shared" si="26"/>
        <v>0</v>
      </c>
      <c r="CC22" s="128"/>
    </row>
    <row r="23" ht="120" customHeight="1" spans="1:81">
      <c r="A23" s="306">
        <v>21</v>
      </c>
      <c r="B23" s="34" t="s">
        <v>24</v>
      </c>
      <c r="C23" s="313">
        <v>6</v>
      </c>
      <c r="D23" s="397">
        <v>9</v>
      </c>
      <c r="E23" s="437">
        <f t="shared" si="0"/>
        <v>0</v>
      </c>
      <c r="F23" s="438">
        <f t="shared" si="1"/>
        <v>16</v>
      </c>
      <c r="G23" s="460">
        <f t="shared" si="2"/>
        <v>-16</v>
      </c>
      <c r="H23" s="19">
        <f t="shared" si="3"/>
        <v>16</v>
      </c>
      <c r="I23" s="398">
        <f t="shared" si="27"/>
        <v>16</v>
      </c>
      <c r="J23" s="399">
        <f t="shared" si="28"/>
        <v>0</v>
      </c>
      <c r="K23" s="31">
        <v>0</v>
      </c>
      <c r="L23" s="39">
        <v>1</v>
      </c>
      <c r="M23" s="57">
        <f t="shared" si="33"/>
        <v>-1</v>
      </c>
      <c r="N23" s="125">
        <v>1</v>
      </c>
      <c r="O23" s="126">
        <f t="shared" si="30"/>
        <v>1</v>
      </c>
      <c r="P23" s="31">
        <v>0</v>
      </c>
      <c r="Q23" s="39">
        <v>1</v>
      </c>
      <c r="R23" s="57">
        <f t="shared" si="4"/>
        <v>-1</v>
      </c>
      <c r="S23" s="125">
        <v>1</v>
      </c>
      <c r="T23" s="126">
        <f t="shared" si="5"/>
        <v>1</v>
      </c>
      <c r="U23" s="31">
        <v>0</v>
      </c>
      <c r="V23" s="39">
        <v>1</v>
      </c>
      <c r="W23" s="57">
        <f t="shared" si="6"/>
        <v>-1</v>
      </c>
      <c r="X23" s="125">
        <v>1</v>
      </c>
      <c r="Y23" s="126">
        <f t="shared" si="7"/>
        <v>1</v>
      </c>
      <c r="Z23" s="31">
        <v>0</v>
      </c>
      <c r="AA23" s="39">
        <v>1</v>
      </c>
      <c r="AB23" s="57">
        <f t="shared" si="8"/>
        <v>-1</v>
      </c>
      <c r="AC23" s="125">
        <v>1</v>
      </c>
      <c r="AD23" s="126">
        <f t="shared" si="9"/>
        <v>1</v>
      </c>
      <c r="AE23" s="31">
        <v>0</v>
      </c>
      <c r="AF23" s="39">
        <v>1</v>
      </c>
      <c r="AG23" s="57">
        <f t="shared" si="32"/>
        <v>-1</v>
      </c>
      <c r="AH23" s="125">
        <v>1</v>
      </c>
      <c r="AI23" s="126">
        <f t="shared" si="11"/>
        <v>1</v>
      </c>
      <c r="AJ23" s="31">
        <v>0</v>
      </c>
      <c r="AK23" s="39">
        <v>1</v>
      </c>
      <c r="AL23" s="57">
        <f t="shared" si="12"/>
        <v>-1</v>
      </c>
      <c r="AM23" s="125">
        <v>1</v>
      </c>
      <c r="AN23" s="126">
        <f t="shared" si="13"/>
        <v>1</v>
      </c>
      <c r="AO23" s="31">
        <v>0</v>
      </c>
      <c r="AP23" s="39">
        <v>1</v>
      </c>
      <c r="AQ23" s="57">
        <f t="shared" si="14"/>
        <v>-1</v>
      </c>
      <c r="AR23" s="125">
        <v>1</v>
      </c>
      <c r="AS23" s="126">
        <f t="shared" si="15"/>
        <v>1</v>
      </c>
      <c r="AT23" s="31">
        <v>0</v>
      </c>
      <c r="AU23" s="39">
        <v>1</v>
      </c>
      <c r="AV23" s="57">
        <f t="shared" si="16"/>
        <v>-1</v>
      </c>
      <c r="AW23" s="125">
        <v>1</v>
      </c>
      <c r="AX23" s="126">
        <f t="shared" si="17"/>
        <v>1</v>
      </c>
      <c r="AY23" s="31">
        <v>0</v>
      </c>
      <c r="AZ23" s="39">
        <v>5</v>
      </c>
      <c r="BA23" s="57">
        <f t="shared" si="18"/>
        <v>-5</v>
      </c>
      <c r="BB23" s="125">
        <v>5</v>
      </c>
      <c r="BC23" s="126">
        <f t="shared" si="19"/>
        <v>5</v>
      </c>
      <c r="BD23" s="31">
        <v>0</v>
      </c>
      <c r="BE23" s="39">
        <v>1</v>
      </c>
      <c r="BF23" s="57">
        <f t="shared" si="20"/>
        <v>-1</v>
      </c>
      <c r="BG23" s="125">
        <v>1</v>
      </c>
      <c r="BH23" s="126">
        <f t="shared" si="21"/>
        <v>1</v>
      </c>
      <c r="BI23" s="31">
        <v>0</v>
      </c>
      <c r="BJ23" s="39">
        <v>2</v>
      </c>
      <c r="BK23" s="57">
        <f t="shared" si="31"/>
        <v>-2</v>
      </c>
      <c r="BL23" s="125">
        <v>2</v>
      </c>
      <c r="BM23" s="126">
        <f t="shared" si="22"/>
        <v>2</v>
      </c>
      <c r="BN23" s="343"/>
      <c r="BO23" s="476"/>
      <c r="BP23" s="475">
        <f t="shared" si="23"/>
        <v>0</v>
      </c>
      <c r="BQ23" s="426"/>
      <c r="BR23" s="476"/>
      <c r="BS23" s="476"/>
      <c r="BT23" s="475">
        <f t="shared" si="24"/>
        <v>0</v>
      </c>
      <c r="BU23" s="426"/>
      <c r="BV23" s="476"/>
      <c r="BW23" s="476"/>
      <c r="BX23" s="475">
        <f t="shared" si="25"/>
        <v>0</v>
      </c>
      <c r="BY23" s="426"/>
      <c r="BZ23" s="476"/>
      <c r="CA23" s="476"/>
      <c r="CB23" s="479">
        <f t="shared" si="26"/>
        <v>0</v>
      </c>
      <c r="CC23" s="426"/>
    </row>
    <row r="24" ht="120" customHeight="1" spans="1:81">
      <c r="A24" s="389">
        <v>22</v>
      </c>
      <c r="B24" s="34" t="s">
        <v>25</v>
      </c>
      <c r="C24" s="312">
        <v>8</v>
      </c>
      <c r="D24" s="396">
        <v>15</v>
      </c>
      <c r="E24" s="437">
        <f t="shared" si="0"/>
        <v>0</v>
      </c>
      <c r="F24" s="438">
        <f t="shared" si="1"/>
        <v>111</v>
      </c>
      <c r="G24" s="460">
        <f t="shared" si="2"/>
        <v>-111</v>
      </c>
      <c r="H24" s="19">
        <f t="shared" si="3"/>
        <v>111</v>
      </c>
      <c r="I24" s="398">
        <f t="shared" si="27"/>
        <v>111</v>
      </c>
      <c r="J24" s="399">
        <f t="shared" si="28"/>
        <v>0</v>
      </c>
      <c r="K24" s="31">
        <v>0</v>
      </c>
      <c r="L24" s="39">
        <v>4</v>
      </c>
      <c r="M24" s="57">
        <f t="shared" si="33"/>
        <v>-4</v>
      </c>
      <c r="N24" s="125">
        <v>4</v>
      </c>
      <c r="O24" s="126">
        <f t="shared" si="30"/>
        <v>4</v>
      </c>
      <c r="P24" s="31">
        <v>0</v>
      </c>
      <c r="Q24" s="39">
        <v>7</v>
      </c>
      <c r="R24" s="57">
        <f t="shared" si="4"/>
        <v>-7</v>
      </c>
      <c r="S24" s="125">
        <v>7</v>
      </c>
      <c r="T24" s="126">
        <f t="shared" si="5"/>
        <v>7</v>
      </c>
      <c r="U24" s="31">
        <v>0</v>
      </c>
      <c r="V24" s="39">
        <v>10</v>
      </c>
      <c r="W24" s="57">
        <f t="shared" si="6"/>
        <v>-10</v>
      </c>
      <c r="X24" s="125">
        <v>10</v>
      </c>
      <c r="Y24" s="126">
        <f t="shared" si="7"/>
        <v>10</v>
      </c>
      <c r="Z24" s="31">
        <v>0</v>
      </c>
      <c r="AA24" s="39">
        <v>6</v>
      </c>
      <c r="AB24" s="57">
        <f t="shared" si="8"/>
        <v>-6</v>
      </c>
      <c r="AC24" s="128">
        <v>0</v>
      </c>
      <c r="AD24" s="126">
        <f t="shared" si="9"/>
        <v>0</v>
      </c>
      <c r="AE24" s="31">
        <v>0</v>
      </c>
      <c r="AF24" s="39">
        <v>3</v>
      </c>
      <c r="AG24" s="57">
        <f t="shared" si="32"/>
        <v>-3</v>
      </c>
      <c r="AH24" s="125">
        <v>3</v>
      </c>
      <c r="AI24" s="126">
        <f t="shared" si="11"/>
        <v>3</v>
      </c>
      <c r="AJ24" s="31">
        <v>0</v>
      </c>
      <c r="AK24" s="39">
        <v>6</v>
      </c>
      <c r="AL24" s="57">
        <f t="shared" si="12"/>
        <v>-6</v>
      </c>
      <c r="AM24" s="128">
        <v>0</v>
      </c>
      <c r="AN24" s="126">
        <f t="shared" si="13"/>
        <v>0</v>
      </c>
      <c r="AO24" s="31">
        <v>0</v>
      </c>
      <c r="AP24" s="39">
        <v>9</v>
      </c>
      <c r="AQ24" s="57">
        <f t="shared" si="14"/>
        <v>-9</v>
      </c>
      <c r="AR24" s="128">
        <v>9</v>
      </c>
      <c r="AS24" s="126">
        <f t="shared" si="15"/>
        <v>9</v>
      </c>
      <c r="AT24" s="31">
        <v>0</v>
      </c>
      <c r="AU24" s="39">
        <v>5</v>
      </c>
      <c r="AV24" s="57">
        <f t="shared" si="16"/>
        <v>-5</v>
      </c>
      <c r="AW24" s="128">
        <v>0</v>
      </c>
      <c r="AX24" s="126">
        <f t="shared" si="17"/>
        <v>0</v>
      </c>
      <c r="AY24" s="31">
        <v>0</v>
      </c>
      <c r="AZ24" s="39">
        <v>46</v>
      </c>
      <c r="BA24" s="57">
        <f t="shared" si="18"/>
        <v>-46</v>
      </c>
      <c r="BB24" s="125">
        <v>46</v>
      </c>
      <c r="BC24" s="126">
        <f t="shared" si="19"/>
        <v>46</v>
      </c>
      <c r="BD24" s="31">
        <v>0</v>
      </c>
      <c r="BE24" s="39">
        <v>3</v>
      </c>
      <c r="BF24" s="57">
        <f t="shared" si="20"/>
        <v>-3</v>
      </c>
      <c r="BG24" s="128">
        <v>20</v>
      </c>
      <c r="BH24" s="126">
        <f t="shared" si="21"/>
        <v>20</v>
      </c>
      <c r="BI24" s="31">
        <v>0</v>
      </c>
      <c r="BJ24" s="39">
        <v>12</v>
      </c>
      <c r="BK24" s="57">
        <f t="shared" si="31"/>
        <v>-12</v>
      </c>
      <c r="BL24" s="125">
        <v>12</v>
      </c>
      <c r="BM24" s="126">
        <f t="shared" si="22"/>
        <v>12</v>
      </c>
      <c r="BN24" s="333"/>
      <c r="BO24" s="308"/>
      <c r="BP24" s="276">
        <f t="shared" si="23"/>
        <v>0</v>
      </c>
      <c r="BQ24" s="128"/>
      <c r="BR24" s="308"/>
      <c r="BS24" s="308"/>
      <c r="BT24" s="276">
        <f t="shared" si="24"/>
        <v>0</v>
      </c>
      <c r="BU24" s="128"/>
      <c r="BV24" s="308"/>
      <c r="BW24" s="308"/>
      <c r="BX24" s="276">
        <f t="shared" si="25"/>
        <v>0</v>
      </c>
      <c r="BY24" s="128"/>
      <c r="BZ24" s="308"/>
      <c r="CA24" s="308"/>
      <c r="CB24" s="286">
        <f t="shared" si="26"/>
        <v>0</v>
      </c>
      <c r="CC24" s="128"/>
    </row>
    <row r="25" ht="120" customHeight="1" spans="1:81">
      <c r="A25" s="306">
        <v>23</v>
      </c>
      <c r="B25" s="34" t="s">
        <v>26</v>
      </c>
      <c r="C25" s="313">
        <v>8</v>
      </c>
      <c r="D25" s="313">
        <v>15</v>
      </c>
      <c r="E25" s="437">
        <f t="shared" si="0"/>
        <v>0</v>
      </c>
      <c r="F25" s="438">
        <f t="shared" si="1"/>
        <v>86</v>
      </c>
      <c r="G25" s="460">
        <f t="shared" si="2"/>
        <v>-86</v>
      </c>
      <c r="H25" s="19">
        <f t="shared" si="3"/>
        <v>86</v>
      </c>
      <c r="I25" s="398">
        <f t="shared" si="27"/>
        <v>86</v>
      </c>
      <c r="J25" s="399">
        <f t="shared" si="28"/>
        <v>0</v>
      </c>
      <c r="K25" s="31">
        <v>0</v>
      </c>
      <c r="L25" s="39">
        <v>8</v>
      </c>
      <c r="M25" s="57">
        <f t="shared" si="33"/>
        <v>-8</v>
      </c>
      <c r="N25" s="125">
        <v>8</v>
      </c>
      <c r="O25" s="126">
        <f t="shared" si="30"/>
        <v>8</v>
      </c>
      <c r="P25" s="31">
        <v>0</v>
      </c>
      <c r="Q25" s="39">
        <v>11</v>
      </c>
      <c r="R25" s="57">
        <f t="shared" si="4"/>
        <v>-11</v>
      </c>
      <c r="S25" s="125">
        <v>11</v>
      </c>
      <c r="T25" s="126">
        <f t="shared" si="5"/>
        <v>11</v>
      </c>
      <c r="U25" s="31">
        <v>0</v>
      </c>
      <c r="V25" s="39">
        <v>6</v>
      </c>
      <c r="W25" s="57">
        <f t="shared" si="6"/>
        <v>-6</v>
      </c>
      <c r="X25" s="128">
        <v>0</v>
      </c>
      <c r="Y25" s="126">
        <f t="shared" si="7"/>
        <v>0</v>
      </c>
      <c r="Z25" s="31">
        <v>0</v>
      </c>
      <c r="AA25" s="39">
        <v>2</v>
      </c>
      <c r="AB25" s="57">
        <f t="shared" si="8"/>
        <v>-2</v>
      </c>
      <c r="AC25" s="125">
        <v>2</v>
      </c>
      <c r="AD25" s="126">
        <f t="shared" si="9"/>
        <v>2</v>
      </c>
      <c r="AE25" s="31">
        <v>0</v>
      </c>
      <c r="AF25" s="39">
        <v>4</v>
      </c>
      <c r="AG25" s="57">
        <f t="shared" si="32"/>
        <v>-4</v>
      </c>
      <c r="AH25" s="128">
        <v>0</v>
      </c>
      <c r="AI25" s="126">
        <f t="shared" si="11"/>
        <v>0</v>
      </c>
      <c r="AJ25" s="31">
        <v>0</v>
      </c>
      <c r="AK25" s="39">
        <v>4</v>
      </c>
      <c r="AL25" s="57">
        <f t="shared" si="12"/>
        <v>-4</v>
      </c>
      <c r="AM25" s="125">
        <v>4</v>
      </c>
      <c r="AN25" s="126">
        <f t="shared" si="13"/>
        <v>4</v>
      </c>
      <c r="AO25" s="31">
        <v>0</v>
      </c>
      <c r="AP25" s="39">
        <v>7</v>
      </c>
      <c r="AQ25" s="57">
        <f t="shared" si="14"/>
        <v>-7</v>
      </c>
      <c r="AR25" s="125">
        <v>8</v>
      </c>
      <c r="AS25" s="126">
        <f t="shared" si="15"/>
        <v>8</v>
      </c>
      <c r="AT25" s="31">
        <v>0</v>
      </c>
      <c r="AU25" s="39">
        <v>12</v>
      </c>
      <c r="AV25" s="57">
        <f t="shared" si="16"/>
        <v>-12</v>
      </c>
      <c r="AW25" s="125">
        <v>12</v>
      </c>
      <c r="AX25" s="126">
        <f t="shared" si="17"/>
        <v>12</v>
      </c>
      <c r="AY25" s="31">
        <v>0</v>
      </c>
      <c r="AZ25" s="39">
        <v>16</v>
      </c>
      <c r="BA25" s="57">
        <f t="shared" si="18"/>
        <v>-16</v>
      </c>
      <c r="BB25" s="125">
        <v>16</v>
      </c>
      <c r="BC25" s="126">
        <f t="shared" si="19"/>
        <v>16</v>
      </c>
      <c r="BD25" s="31">
        <v>0</v>
      </c>
      <c r="BE25" s="39">
        <v>9</v>
      </c>
      <c r="BF25" s="57">
        <f t="shared" si="20"/>
        <v>-9</v>
      </c>
      <c r="BG25" s="128">
        <v>25</v>
      </c>
      <c r="BH25" s="126">
        <f t="shared" si="21"/>
        <v>25</v>
      </c>
      <c r="BI25" s="31">
        <v>0</v>
      </c>
      <c r="BJ25" s="39">
        <v>7</v>
      </c>
      <c r="BK25" s="57">
        <f t="shared" si="31"/>
        <v>-7</v>
      </c>
      <c r="BL25" s="128">
        <v>0</v>
      </c>
      <c r="BM25" s="126">
        <f t="shared" si="22"/>
        <v>0</v>
      </c>
      <c r="BN25" s="343"/>
      <c r="BO25" s="476"/>
      <c r="BP25" s="475">
        <f t="shared" si="23"/>
        <v>0</v>
      </c>
      <c r="BQ25" s="426"/>
      <c r="BR25" s="476"/>
      <c r="BS25" s="476"/>
      <c r="BT25" s="475">
        <f t="shared" si="24"/>
        <v>0</v>
      </c>
      <c r="BU25" s="426"/>
      <c r="BV25" s="476"/>
      <c r="BW25" s="476"/>
      <c r="BX25" s="475">
        <f t="shared" si="25"/>
        <v>0</v>
      </c>
      <c r="BY25" s="426"/>
      <c r="BZ25" s="476"/>
      <c r="CA25" s="476"/>
      <c r="CB25" s="479">
        <f t="shared" si="26"/>
        <v>0</v>
      </c>
      <c r="CC25" s="426"/>
    </row>
    <row r="26" customHeight="1" spans="1:81">
      <c r="A26" s="389">
        <v>24</v>
      </c>
      <c r="B26" s="123" t="s">
        <v>27</v>
      </c>
      <c r="C26" s="714" t="s">
        <v>116</v>
      </c>
      <c r="D26" s="715" t="s">
        <v>85</v>
      </c>
      <c r="E26" s="437">
        <f t="shared" si="0"/>
        <v>0</v>
      </c>
      <c r="F26" s="438">
        <f t="shared" si="1"/>
        <v>0</v>
      </c>
      <c r="G26" s="460">
        <f t="shared" si="2"/>
        <v>0</v>
      </c>
      <c r="H26" s="19">
        <f t="shared" si="3"/>
        <v>0</v>
      </c>
      <c r="I26" s="398">
        <f t="shared" si="27"/>
        <v>0</v>
      </c>
      <c r="J26" s="399">
        <f t="shared" si="28"/>
        <v>0</v>
      </c>
      <c r="K26" s="13">
        <v>0</v>
      </c>
      <c r="L26" s="266">
        <v>0</v>
      </c>
      <c r="M26" s="102">
        <f t="shared" si="33"/>
        <v>0</v>
      </c>
      <c r="N26" s="275">
        <v>0</v>
      </c>
      <c r="O26" s="55">
        <f t="shared" si="30"/>
        <v>0</v>
      </c>
      <c r="P26" s="13">
        <v>0</v>
      </c>
      <c r="Q26" s="466">
        <v>0</v>
      </c>
      <c r="R26" s="102">
        <f t="shared" si="4"/>
        <v>0</v>
      </c>
      <c r="S26" s="15">
        <v>0</v>
      </c>
      <c r="T26" s="151">
        <f t="shared" si="5"/>
        <v>0</v>
      </c>
      <c r="U26" s="13">
        <v>0</v>
      </c>
      <c r="V26" s="15">
        <v>0</v>
      </c>
      <c r="W26" s="102">
        <f t="shared" si="6"/>
        <v>0</v>
      </c>
      <c r="X26" s="15">
        <v>0</v>
      </c>
      <c r="Y26" s="55">
        <f t="shared" si="7"/>
        <v>0</v>
      </c>
      <c r="Z26" s="13">
        <v>0</v>
      </c>
      <c r="AA26" s="266">
        <v>0</v>
      </c>
      <c r="AB26" s="102">
        <f t="shared" si="8"/>
        <v>0</v>
      </c>
      <c r="AC26" s="15">
        <v>0</v>
      </c>
      <c r="AD26" s="55">
        <f t="shared" si="9"/>
        <v>0</v>
      </c>
      <c r="AE26" s="13">
        <v>0</v>
      </c>
      <c r="AF26" s="266">
        <v>0</v>
      </c>
      <c r="AG26" s="102">
        <f t="shared" si="32"/>
        <v>0</v>
      </c>
      <c r="AH26" s="15">
        <v>0</v>
      </c>
      <c r="AI26" s="55">
        <f t="shared" si="11"/>
        <v>0</v>
      </c>
      <c r="AJ26" s="13">
        <v>0</v>
      </c>
      <c r="AK26" s="266">
        <v>0</v>
      </c>
      <c r="AL26" s="102">
        <f t="shared" si="12"/>
        <v>0</v>
      </c>
      <c r="AM26" s="15">
        <v>0</v>
      </c>
      <c r="AN26" s="55">
        <f t="shared" si="13"/>
        <v>0</v>
      </c>
      <c r="AO26" s="13">
        <v>0</v>
      </c>
      <c r="AP26" s="266">
        <v>0</v>
      </c>
      <c r="AQ26" s="102">
        <f t="shared" si="14"/>
        <v>0</v>
      </c>
      <c r="AR26" s="15">
        <v>0</v>
      </c>
      <c r="AS26" s="55">
        <f t="shared" si="15"/>
        <v>0</v>
      </c>
      <c r="AT26" s="13">
        <v>0</v>
      </c>
      <c r="AU26" s="266">
        <v>0</v>
      </c>
      <c r="AV26" s="102">
        <f t="shared" si="16"/>
        <v>0</v>
      </c>
      <c r="AW26" s="15">
        <v>0</v>
      </c>
      <c r="AX26" s="55">
        <f t="shared" si="17"/>
        <v>0</v>
      </c>
      <c r="AY26" s="13">
        <v>0</v>
      </c>
      <c r="AZ26" s="266">
        <v>0</v>
      </c>
      <c r="BA26" s="102">
        <f t="shared" si="18"/>
        <v>0</v>
      </c>
      <c r="BB26" s="266">
        <v>0</v>
      </c>
      <c r="BC26" s="55">
        <f t="shared" si="19"/>
        <v>0</v>
      </c>
      <c r="BD26" s="13">
        <v>0</v>
      </c>
      <c r="BE26" s="466">
        <v>0</v>
      </c>
      <c r="BF26" s="102">
        <f t="shared" si="20"/>
        <v>0</v>
      </c>
      <c r="BG26" s="15">
        <v>0</v>
      </c>
      <c r="BH26" s="151">
        <f t="shared" si="21"/>
        <v>0</v>
      </c>
      <c r="BI26" s="13">
        <v>0</v>
      </c>
      <c r="BJ26" s="15">
        <v>0</v>
      </c>
      <c r="BK26" s="102">
        <f t="shared" si="31"/>
        <v>0</v>
      </c>
      <c r="BL26" s="15">
        <v>0</v>
      </c>
      <c r="BM26" s="151">
        <f t="shared" si="22"/>
        <v>0</v>
      </c>
      <c r="BN26" s="401"/>
      <c r="BO26" s="427"/>
      <c r="BP26" s="477">
        <f t="shared" si="23"/>
        <v>0</v>
      </c>
      <c r="BQ26" s="427"/>
      <c r="BR26" s="427"/>
      <c r="BS26" s="427"/>
      <c r="BT26" s="477">
        <f t="shared" si="24"/>
        <v>0</v>
      </c>
      <c r="BU26" s="427"/>
      <c r="BV26" s="427"/>
      <c r="BW26" s="427"/>
      <c r="BX26" s="477">
        <f t="shared" si="25"/>
        <v>0</v>
      </c>
      <c r="BY26" s="427"/>
      <c r="BZ26" s="427"/>
      <c r="CA26" s="427"/>
      <c r="CB26" s="477">
        <f t="shared" si="26"/>
        <v>0</v>
      </c>
      <c r="CC26" s="480"/>
    </row>
    <row r="27" customHeight="1" spans="1:81">
      <c r="A27" s="306">
        <v>25</v>
      </c>
      <c r="B27" s="21" t="s">
        <v>28</v>
      </c>
      <c r="C27" s="24">
        <v>10</v>
      </c>
      <c r="D27" s="24">
        <v>15</v>
      </c>
      <c r="E27" s="437">
        <f t="shared" si="0"/>
        <v>0</v>
      </c>
      <c r="F27" s="438">
        <f t="shared" si="1"/>
        <v>24</v>
      </c>
      <c r="G27" s="460">
        <f t="shared" si="2"/>
        <v>-24</v>
      </c>
      <c r="H27" s="19">
        <f t="shared" si="3"/>
        <v>24</v>
      </c>
      <c r="I27" s="398">
        <f t="shared" si="27"/>
        <v>24</v>
      </c>
      <c r="J27" s="399">
        <f t="shared" si="28"/>
        <v>0</v>
      </c>
      <c r="K27" s="13">
        <v>0</v>
      </c>
      <c r="L27" s="266">
        <v>1</v>
      </c>
      <c r="M27" s="102">
        <f t="shared" si="33"/>
        <v>-1</v>
      </c>
      <c r="N27" s="150">
        <v>1</v>
      </c>
      <c r="O27" s="55">
        <f t="shared" si="30"/>
        <v>1</v>
      </c>
      <c r="P27" s="13">
        <v>0</v>
      </c>
      <c r="Q27" s="466">
        <v>1</v>
      </c>
      <c r="R27" s="102">
        <f t="shared" si="4"/>
        <v>-1</v>
      </c>
      <c r="S27" s="150">
        <v>1</v>
      </c>
      <c r="T27" s="151">
        <f t="shared" si="5"/>
        <v>1</v>
      </c>
      <c r="U27" s="13">
        <v>0</v>
      </c>
      <c r="V27" s="15">
        <v>2</v>
      </c>
      <c r="W27" s="102">
        <f t="shared" si="6"/>
        <v>-2</v>
      </c>
      <c r="X27" s="150">
        <v>2</v>
      </c>
      <c r="Y27" s="55">
        <f t="shared" si="7"/>
        <v>2</v>
      </c>
      <c r="Z27" s="13">
        <v>0</v>
      </c>
      <c r="AA27" s="266">
        <v>1</v>
      </c>
      <c r="AB27" s="102">
        <f t="shared" si="8"/>
        <v>-1</v>
      </c>
      <c r="AC27" s="150">
        <v>1</v>
      </c>
      <c r="AD27" s="55">
        <f t="shared" si="9"/>
        <v>1</v>
      </c>
      <c r="AE27" s="13">
        <v>0</v>
      </c>
      <c r="AF27" s="266">
        <v>1</v>
      </c>
      <c r="AG27" s="102">
        <f t="shared" si="32"/>
        <v>-1</v>
      </c>
      <c r="AH27" s="150">
        <v>1</v>
      </c>
      <c r="AI27" s="55">
        <f t="shared" si="11"/>
        <v>1</v>
      </c>
      <c r="AJ27" s="13">
        <v>0</v>
      </c>
      <c r="AK27" s="266">
        <v>2</v>
      </c>
      <c r="AL27" s="102">
        <f t="shared" si="12"/>
        <v>-2</v>
      </c>
      <c r="AM27" s="150">
        <v>2</v>
      </c>
      <c r="AN27" s="55">
        <f t="shared" si="13"/>
        <v>2</v>
      </c>
      <c r="AO27" s="13">
        <v>0</v>
      </c>
      <c r="AP27" s="266">
        <v>2</v>
      </c>
      <c r="AQ27" s="102">
        <f t="shared" si="14"/>
        <v>-2</v>
      </c>
      <c r="AR27" s="150">
        <v>2</v>
      </c>
      <c r="AS27" s="55">
        <f t="shared" si="15"/>
        <v>2</v>
      </c>
      <c r="AT27" s="13">
        <v>0</v>
      </c>
      <c r="AU27" s="266">
        <v>1</v>
      </c>
      <c r="AV27" s="102">
        <f t="shared" si="16"/>
        <v>-1</v>
      </c>
      <c r="AW27" s="150">
        <v>1</v>
      </c>
      <c r="AX27" s="55">
        <f t="shared" si="17"/>
        <v>1</v>
      </c>
      <c r="AY27" s="13">
        <v>0</v>
      </c>
      <c r="AZ27" s="266">
        <v>9</v>
      </c>
      <c r="BA27" s="102">
        <f t="shared" si="18"/>
        <v>-9</v>
      </c>
      <c r="BB27" s="400">
        <v>9</v>
      </c>
      <c r="BC27" s="55">
        <f t="shared" si="19"/>
        <v>9</v>
      </c>
      <c r="BD27" s="13">
        <v>0</v>
      </c>
      <c r="BE27" s="466">
        <v>1</v>
      </c>
      <c r="BF27" s="102">
        <f t="shared" si="20"/>
        <v>-1</v>
      </c>
      <c r="BG27" s="150">
        <v>1</v>
      </c>
      <c r="BH27" s="151">
        <f t="shared" si="21"/>
        <v>1</v>
      </c>
      <c r="BI27" s="13">
        <v>0</v>
      </c>
      <c r="BJ27" s="15">
        <v>3</v>
      </c>
      <c r="BK27" s="102">
        <f t="shared" si="31"/>
        <v>-3</v>
      </c>
      <c r="BL27" s="150">
        <v>3</v>
      </c>
      <c r="BM27" s="151">
        <f t="shared" si="22"/>
        <v>3</v>
      </c>
      <c r="BN27" s="266"/>
      <c r="BO27" s="15"/>
      <c r="BP27" s="278">
        <f t="shared" si="23"/>
        <v>0</v>
      </c>
      <c r="BQ27" s="15"/>
      <c r="BR27" s="15"/>
      <c r="BS27" s="15"/>
      <c r="BT27" s="278">
        <f t="shared" si="24"/>
        <v>0</v>
      </c>
      <c r="BU27" s="15"/>
      <c r="BV27" s="15"/>
      <c r="BW27" s="15"/>
      <c r="BX27" s="278">
        <f t="shared" si="25"/>
        <v>0</v>
      </c>
      <c r="BY27" s="15"/>
      <c r="BZ27" s="15"/>
      <c r="CA27" s="15"/>
      <c r="CB27" s="278">
        <f t="shared" si="26"/>
        <v>0</v>
      </c>
      <c r="CC27" s="111"/>
    </row>
    <row r="28" ht="63.6" customHeight="1" spans="1:81">
      <c r="A28" s="389">
        <v>26</v>
      </c>
      <c r="B28" s="21" t="s">
        <v>29</v>
      </c>
      <c r="C28" s="303">
        <v>4</v>
      </c>
      <c r="D28" s="303">
        <v>6</v>
      </c>
      <c r="E28" s="437">
        <f t="shared" si="0"/>
        <v>0</v>
      </c>
      <c r="F28" s="438">
        <f t="shared" si="1"/>
        <v>0</v>
      </c>
      <c r="G28" s="460">
        <f t="shared" si="2"/>
        <v>0</v>
      </c>
      <c r="H28" s="19">
        <f t="shared" si="3"/>
        <v>0</v>
      </c>
      <c r="I28" s="398">
        <f t="shared" si="27"/>
        <v>0</v>
      </c>
      <c r="J28" s="399">
        <f t="shared" si="28"/>
        <v>0</v>
      </c>
      <c r="K28" s="13">
        <v>0</v>
      </c>
      <c r="L28" s="266">
        <v>0</v>
      </c>
      <c r="M28" s="102">
        <f t="shared" si="33"/>
        <v>0</v>
      </c>
      <c r="N28" s="275">
        <v>0</v>
      </c>
      <c r="O28" s="55">
        <f t="shared" si="30"/>
        <v>0</v>
      </c>
      <c r="P28" s="13">
        <v>0</v>
      </c>
      <c r="Q28" s="466">
        <v>0</v>
      </c>
      <c r="R28" s="102">
        <f t="shared" si="4"/>
        <v>0</v>
      </c>
      <c r="S28" s="15">
        <v>0</v>
      </c>
      <c r="T28" s="151">
        <f t="shared" si="5"/>
        <v>0</v>
      </c>
      <c r="U28" s="13">
        <v>0</v>
      </c>
      <c r="V28" s="15">
        <v>0</v>
      </c>
      <c r="W28" s="102">
        <f t="shared" si="6"/>
        <v>0</v>
      </c>
      <c r="X28" s="15">
        <v>0</v>
      </c>
      <c r="Y28" s="55">
        <f t="shared" si="7"/>
        <v>0</v>
      </c>
      <c r="Z28" s="13">
        <v>0</v>
      </c>
      <c r="AA28" s="266">
        <v>0</v>
      </c>
      <c r="AB28" s="102">
        <f t="shared" si="8"/>
        <v>0</v>
      </c>
      <c r="AC28" s="15">
        <v>0</v>
      </c>
      <c r="AD28" s="55">
        <f t="shared" si="9"/>
        <v>0</v>
      </c>
      <c r="AE28" s="13">
        <v>0</v>
      </c>
      <c r="AF28" s="266">
        <v>0</v>
      </c>
      <c r="AG28" s="102">
        <f t="shared" si="32"/>
        <v>0</v>
      </c>
      <c r="AH28" s="15">
        <v>0</v>
      </c>
      <c r="AI28" s="55">
        <f t="shared" si="11"/>
        <v>0</v>
      </c>
      <c r="AJ28" s="13">
        <v>0</v>
      </c>
      <c r="AK28" s="266">
        <v>0</v>
      </c>
      <c r="AL28" s="102">
        <f t="shared" si="12"/>
        <v>0</v>
      </c>
      <c r="AM28" s="15">
        <v>0</v>
      </c>
      <c r="AN28" s="55">
        <f t="shared" si="13"/>
        <v>0</v>
      </c>
      <c r="AO28" s="13">
        <v>0</v>
      </c>
      <c r="AP28" s="266">
        <v>0</v>
      </c>
      <c r="AQ28" s="102">
        <f t="shared" si="14"/>
        <v>0</v>
      </c>
      <c r="AR28" s="15">
        <v>0</v>
      </c>
      <c r="AS28" s="55">
        <f t="shared" si="15"/>
        <v>0</v>
      </c>
      <c r="AT28" s="13">
        <v>0</v>
      </c>
      <c r="AU28" s="266">
        <v>0</v>
      </c>
      <c r="AV28" s="102">
        <f t="shared" si="16"/>
        <v>0</v>
      </c>
      <c r="AW28" s="15">
        <v>0</v>
      </c>
      <c r="AX28" s="55">
        <f t="shared" si="17"/>
        <v>0</v>
      </c>
      <c r="AY28" s="13">
        <v>0</v>
      </c>
      <c r="AZ28" s="266">
        <v>0</v>
      </c>
      <c r="BA28" s="102">
        <f t="shared" si="18"/>
        <v>0</v>
      </c>
      <c r="BB28" s="266">
        <v>0</v>
      </c>
      <c r="BC28" s="55">
        <f t="shared" si="19"/>
        <v>0</v>
      </c>
      <c r="BD28" s="13">
        <v>0</v>
      </c>
      <c r="BE28" s="466">
        <v>0</v>
      </c>
      <c r="BF28" s="102">
        <f t="shared" si="20"/>
        <v>0</v>
      </c>
      <c r="BG28" s="15">
        <v>0</v>
      </c>
      <c r="BH28" s="151">
        <f t="shared" si="21"/>
        <v>0</v>
      </c>
      <c r="BI28" s="13">
        <v>0</v>
      </c>
      <c r="BJ28" s="15">
        <v>0</v>
      </c>
      <c r="BK28" s="102">
        <f t="shared" si="31"/>
        <v>0</v>
      </c>
      <c r="BL28" s="15">
        <v>0</v>
      </c>
      <c r="BM28" s="151">
        <f t="shared" si="22"/>
        <v>0</v>
      </c>
      <c r="BN28" s="401"/>
      <c r="BO28" s="427"/>
      <c r="BP28" s="477">
        <f t="shared" si="23"/>
        <v>0</v>
      </c>
      <c r="BQ28" s="427"/>
      <c r="BR28" s="427"/>
      <c r="BS28" s="427"/>
      <c r="BT28" s="477">
        <f t="shared" si="24"/>
        <v>0</v>
      </c>
      <c r="BU28" s="427"/>
      <c r="BV28" s="427"/>
      <c r="BW28" s="427"/>
      <c r="BX28" s="477">
        <f t="shared" si="25"/>
        <v>0</v>
      </c>
      <c r="BY28" s="427"/>
      <c r="BZ28" s="427"/>
      <c r="CA28" s="427"/>
      <c r="CB28" s="477">
        <f t="shared" si="26"/>
        <v>0</v>
      </c>
      <c r="CC28" s="480"/>
    </row>
    <row r="29" ht="65.4" customHeight="1" spans="1:81">
      <c r="A29" s="306">
        <v>27</v>
      </c>
      <c r="B29" s="21" t="s">
        <v>30</v>
      </c>
      <c r="C29" s="303">
        <v>6</v>
      </c>
      <c r="D29" s="303">
        <v>10</v>
      </c>
      <c r="E29" s="437">
        <f t="shared" si="0"/>
        <v>8</v>
      </c>
      <c r="F29" s="438">
        <f t="shared" si="1"/>
        <v>22</v>
      </c>
      <c r="G29" s="460">
        <f t="shared" si="2"/>
        <v>-14</v>
      </c>
      <c r="H29" s="19">
        <f t="shared" si="3"/>
        <v>14</v>
      </c>
      <c r="I29" s="398">
        <f t="shared" si="27"/>
        <v>22</v>
      </c>
      <c r="J29" s="399">
        <f t="shared" si="28"/>
        <v>0</v>
      </c>
      <c r="K29" s="66">
        <v>0</v>
      </c>
      <c r="L29" s="209">
        <v>1</v>
      </c>
      <c r="M29" s="102">
        <f t="shared" si="33"/>
        <v>-1</v>
      </c>
      <c r="N29" s="150">
        <v>1</v>
      </c>
      <c r="O29" s="151">
        <f t="shared" si="30"/>
        <v>1</v>
      </c>
      <c r="P29" s="66">
        <v>0</v>
      </c>
      <c r="Q29" s="209">
        <v>1</v>
      </c>
      <c r="R29" s="102">
        <f t="shared" si="4"/>
        <v>-1</v>
      </c>
      <c r="S29" s="150">
        <v>1</v>
      </c>
      <c r="T29" s="151">
        <f t="shared" si="5"/>
        <v>1</v>
      </c>
      <c r="U29" s="66">
        <v>0</v>
      </c>
      <c r="V29" s="209">
        <v>2</v>
      </c>
      <c r="W29" s="102">
        <f t="shared" si="6"/>
        <v>-2</v>
      </c>
      <c r="X29" s="150">
        <v>2</v>
      </c>
      <c r="Y29" s="151">
        <f t="shared" si="7"/>
        <v>2</v>
      </c>
      <c r="Z29" s="66">
        <v>0</v>
      </c>
      <c r="AA29" s="209">
        <v>1</v>
      </c>
      <c r="AB29" s="102">
        <f t="shared" si="8"/>
        <v>-1</v>
      </c>
      <c r="AC29" s="150">
        <v>1</v>
      </c>
      <c r="AD29" s="151">
        <f t="shared" si="9"/>
        <v>1</v>
      </c>
      <c r="AE29" s="66">
        <v>0</v>
      </c>
      <c r="AF29" s="209">
        <v>1</v>
      </c>
      <c r="AG29" s="102">
        <f t="shared" si="32"/>
        <v>-1</v>
      </c>
      <c r="AH29" s="150">
        <v>1</v>
      </c>
      <c r="AI29" s="151">
        <f t="shared" si="11"/>
        <v>1</v>
      </c>
      <c r="AJ29" s="66">
        <v>0</v>
      </c>
      <c r="AK29" s="209">
        <v>1</v>
      </c>
      <c r="AL29" s="102">
        <f t="shared" si="12"/>
        <v>-1</v>
      </c>
      <c r="AM29" s="150">
        <v>1</v>
      </c>
      <c r="AN29" s="151">
        <f t="shared" si="13"/>
        <v>1</v>
      </c>
      <c r="AO29" s="66">
        <v>0</v>
      </c>
      <c r="AP29" s="209">
        <v>2</v>
      </c>
      <c r="AQ29" s="102">
        <f t="shared" si="14"/>
        <v>-2</v>
      </c>
      <c r="AR29" s="150">
        <v>2</v>
      </c>
      <c r="AS29" s="151">
        <f t="shared" si="15"/>
        <v>2</v>
      </c>
      <c r="AT29" s="66">
        <v>0</v>
      </c>
      <c r="AU29" s="209">
        <v>1</v>
      </c>
      <c r="AV29" s="102">
        <f t="shared" si="16"/>
        <v>-1</v>
      </c>
      <c r="AW29" s="150">
        <v>1</v>
      </c>
      <c r="AX29" s="151">
        <f t="shared" si="17"/>
        <v>1</v>
      </c>
      <c r="AY29" s="66">
        <v>8</v>
      </c>
      <c r="AZ29" s="209">
        <v>8</v>
      </c>
      <c r="BA29" s="102">
        <f t="shared" si="18"/>
        <v>0</v>
      </c>
      <c r="BB29" s="102">
        <v>0</v>
      </c>
      <c r="BC29" s="151">
        <f t="shared" si="19"/>
        <v>8</v>
      </c>
      <c r="BD29" s="66">
        <v>0</v>
      </c>
      <c r="BE29" s="209">
        <v>1</v>
      </c>
      <c r="BF29" s="102">
        <f t="shared" si="20"/>
        <v>-1</v>
      </c>
      <c r="BG29" s="150">
        <v>1</v>
      </c>
      <c r="BH29" s="151">
        <f t="shared" si="21"/>
        <v>1</v>
      </c>
      <c r="BI29" s="66">
        <v>0</v>
      </c>
      <c r="BJ29" s="209">
        <v>3</v>
      </c>
      <c r="BK29" s="102">
        <f t="shared" si="31"/>
        <v>-3</v>
      </c>
      <c r="BL29" s="150">
        <v>3</v>
      </c>
      <c r="BM29" s="151">
        <f t="shared" si="22"/>
        <v>3</v>
      </c>
      <c r="BN29" s="472"/>
      <c r="BO29" s="473"/>
      <c r="BP29" s="278">
        <f t="shared" si="23"/>
        <v>0</v>
      </c>
      <c r="BQ29" s="15"/>
      <c r="BR29" s="473"/>
      <c r="BS29" s="473"/>
      <c r="BT29" s="278">
        <f t="shared" si="24"/>
        <v>0</v>
      </c>
      <c r="BU29" s="15"/>
      <c r="BV29" s="473"/>
      <c r="BW29" s="473"/>
      <c r="BX29" s="278">
        <f t="shared" si="25"/>
        <v>0</v>
      </c>
      <c r="BY29" s="15"/>
      <c r="BZ29" s="473"/>
      <c r="CA29" s="473"/>
      <c r="CB29" s="278">
        <f t="shared" si="26"/>
        <v>0</v>
      </c>
      <c r="CC29" s="111"/>
    </row>
    <row r="30" ht="93.6" customHeight="1" spans="1:81">
      <c r="A30" s="389">
        <v>28</v>
      </c>
      <c r="B30" s="21" t="s">
        <v>31</v>
      </c>
      <c r="C30" s="24">
        <v>6</v>
      </c>
      <c r="D30" s="24">
        <v>10</v>
      </c>
      <c r="E30" s="437">
        <f t="shared" si="0"/>
        <v>0</v>
      </c>
      <c r="F30" s="438">
        <f t="shared" si="1"/>
        <v>27</v>
      </c>
      <c r="G30" s="460">
        <f t="shared" si="2"/>
        <v>-27</v>
      </c>
      <c r="H30" s="19">
        <f t="shared" si="3"/>
        <v>27</v>
      </c>
      <c r="I30" s="465">
        <f t="shared" si="27"/>
        <v>27</v>
      </c>
      <c r="J30" s="445">
        <f t="shared" si="28"/>
        <v>0</v>
      </c>
      <c r="K30" s="73">
        <v>0</v>
      </c>
      <c r="L30" s="210">
        <v>1</v>
      </c>
      <c r="M30" s="421">
        <f t="shared" si="33"/>
        <v>-1</v>
      </c>
      <c r="N30" s="429">
        <v>1</v>
      </c>
      <c r="O30" s="156">
        <f t="shared" si="30"/>
        <v>1</v>
      </c>
      <c r="P30" s="73">
        <v>0</v>
      </c>
      <c r="Q30" s="210">
        <v>2</v>
      </c>
      <c r="R30" s="421">
        <f t="shared" si="4"/>
        <v>-2</v>
      </c>
      <c r="S30" s="429">
        <v>2</v>
      </c>
      <c r="T30" s="156">
        <f t="shared" si="5"/>
        <v>2</v>
      </c>
      <c r="U30" s="73">
        <v>0</v>
      </c>
      <c r="V30" s="210">
        <v>2</v>
      </c>
      <c r="W30" s="421">
        <f t="shared" si="6"/>
        <v>-2</v>
      </c>
      <c r="X30" s="429">
        <v>2</v>
      </c>
      <c r="Y30" s="156">
        <f t="shared" si="7"/>
        <v>2</v>
      </c>
      <c r="Z30" s="73">
        <v>0</v>
      </c>
      <c r="AA30" s="210">
        <v>1</v>
      </c>
      <c r="AB30" s="421">
        <f t="shared" si="8"/>
        <v>-1</v>
      </c>
      <c r="AC30" s="429">
        <v>1</v>
      </c>
      <c r="AD30" s="156">
        <f t="shared" si="9"/>
        <v>1</v>
      </c>
      <c r="AE30" s="73">
        <v>0</v>
      </c>
      <c r="AF30" s="210">
        <v>1</v>
      </c>
      <c r="AG30" s="421">
        <f t="shared" si="32"/>
        <v>-1</v>
      </c>
      <c r="AH30" s="429">
        <v>1</v>
      </c>
      <c r="AI30" s="156">
        <f t="shared" si="11"/>
        <v>1</v>
      </c>
      <c r="AJ30" s="73">
        <v>0</v>
      </c>
      <c r="AK30" s="210">
        <v>2</v>
      </c>
      <c r="AL30" s="421">
        <f t="shared" si="12"/>
        <v>-2</v>
      </c>
      <c r="AM30" s="429">
        <v>2</v>
      </c>
      <c r="AN30" s="156">
        <f t="shared" si="13"/>
        <v>2</v>
      </c>
      <c r="AO30" s="73">
        <v>0</v>
      </c>
      <c r="AP30" s="210">
        <v>2</v>
      </c>
      <c r="AQ30" s="421">
        <f t="shared" si="14"/>
        <v>-2</v>
      </c>
      <c r="AR30" s="429">
        <v>2</v>
      </c>
      <c r="AS30" s="156">
        <f t="shared" si="15"/>
        <v>2</v>
      </c>
      <c r="AT30" s="73">
        <v>0</v>
      </c>
      <c r="AU30" s="210">
        <v>1</v>
      </c>
      <c r="AV30" s="421">
        <f t="shared" si="16"/>
        <v>-1</v>
      </c>
      <c r="AW30" s="429">
        <v>1</v>
      </c>
      <c r="AX30" s="156">
        <f t="shared" si="17"/>
        <v>1</v>
      </c>
      <c r="AY30" s="73">
        <v>0</v>
      </c>
      <c r="AZ30" s="210">
        <v>11</v>
      </c>
      <c r="BA30" s="421">
        <f t="shared" si="18"/>
        <v>-11</v>
      </c>
      <c r="BB30" s="429">
        <v>11</v>
      </c>
      <c r="BC30" s="156">
        <f t="shared" si="19"/>
        <v>11</v>
      </c>
      <c r="BD30" s="73">
        <v>0</v>
      </c>
      <c r="BE30" s="210">
        <v>1</v>
      </c>
      <c r="BF30" s="421">
        <f t="shared" si="20"/>
        <v>-1</v>
      </c>
      <c r="BG30" s="429">
        <v>1</v>
      </c>
      <c r="BH30" s="156">
        <f t="shared" si="21"/>
        <v>1</v>
      </c>
      <c r="BI30" s="73">
        <v>0</v>
      </c>
      <c r="BJ30" s="210">
        <v>3</v>
      </c>
      <c r="BK30" s="421">
        <f t="shared" si="31"/>
        <v>-3</v>
      </c>
      <c r="BL30" s="429">
        <v>3</v>
      </c>
      <c r="BM30" s="156">
        <f t="shared" si="22"/>
        <v>3</v>
      </c>
      <c r="BN30" s="279"/>
      <c r="BO30" s="280"/>
      <c r="BP30" s="278">
        <f t="shared" si="23"/>
        <v>0</v>
      </c>
      <c r="BQ30" s="15"/>
      <c r="BR30" s="280"/>
      <c r="BS30" s="280"/>
      <c r="BT30" s="278">
        <f t="shared" si="24"/>
        <v>0</v>
      </c>
      <c r="BU30" s="15"/>
      <c r="BV30" s="280"/>
      <c r="BW30" s="280"/>
      <c r="BX30" s="278">
        <f t="shared" si="25"/>
        <v>0</v>
      </c>
      <c r="BY30" s="15"/>
      <c r="BZ30" s="280"/>
      <c r="CA30" s="280"/>
      <c r="CB30" s="278">
        <f t="shared" si="26"/>
        <v>0</v>
      </c>
      <c r="CC30" s="111"/>
    </row>
  </sheetData>
  <sheetProtection password="C611" sheet="1" selectLockedCells="1" selectUnlockedCells="1" objects="1" scenarios="1"/>
  <customSheetViews>
    <customSheetView guid="{9CEE0026-06FE-43C5-B7E2-4C27C1B1B851}" scale="80">
      <pane xSplit="1" ySplit="2" topLeftCell="B21" activePane="bottomRight" state="frozen"/>
      <selection activeCell="AP22" sqref="AP22"/>
      <pageMargins left="0.7" right="0.7" top="0.75" bottom="0.75" header="0.3" footer="0.3"/>
      <headerFooter/>
    </customSheetView>
    <customSheetView guid="{DDA466F2-DEC4-4899-BCA4-70679764665E}" scale="80">
      <pane xSplit="1" ySplit="2" topLeftCell="B3" activePane="bottomRight" state="frozen"/>
      <selection activeCell="E1" sqref="E1:H1"/>
      <pageMargins left="0.7" right="0.7" top="0.75" bottom="0.75" header="0.3" footer="0.3"/>
      <headerFooter/>
    </customSheetView>
    <customSheetView guid="{136E5025-050C-49A9-AAF7-FBD1E192C728}" scale="80">
      <pane xSplit="1" ySplit="2" topLeftCell="B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80">
      <pane xSplit="1" ySplit="2" topLeftCell="B3" activePane="bottomRight" state="frozen"/>
      <selection activeCell="E1" sqref="E1:H1"/>
      <pageMargins left="0.7" right="0.7" top="0.75" bottom="0.75" header="0.3" footer="0.3"/>
      <headerFooter/>
    </customSheetView>
    <customSheetView guid="{F2E46030-49F3-46E6-9036-40A255D924CC}" scale="80">
      <pane xSplit="9" ySplit="2" topLeftCell="J9" activePane="bottomRight" state="frozen"/>
      <selection activeCell="A15" sqref="$A15:$XFD15"/>
      <pageMargins left="0.7" right="0.7" top="0.75" bottom="0.75" header="0.3" footer="0.3"/>
      <pageSetup paperSize="9" orientation="portrait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Q1"/>
    <mergeCell ref="BR1:BU1"/>
    <mergeCell ref="BV1:BY1"/>
    <mergeCell ref="BZ1:CC1"/>
    <mergeCell ref="J1:J2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V643"/>
  <sheetViews>
    <sheetView zoomScale="70" zoomScaleNormal="70" workbookViewId="0">
      <pane xSplit="10" ySplit="2" topLeftCell="K3" activePane="bottomRight" state="frozen"/>
      <selection/>
      <selection pane="topRight"/>
      <selection pane="bottomLeft"/>
      <selection pane="bottomRight" activeCell="B30" sqref="B30"/>
    </sheetView>
  </sheetViews>
  <sheetFormatPr defaultColWidth="9" defaultRowHeight="51.6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7" width="6.33333333333333" customWidth="1"/>
    <col min="8" max="8" width="5.66666666666667" customWidth="1"/>
    <col min="9" max="9" width="5.66666666666667" style="432" customWidth="1"/>
    <col min="10" max="10" width="13.6666666666667" style="433" customWidth="1"/>
    <col min="11" max="12" width="5" customWidth="1"/>
    <col min="13" max="13" width="5.66666666666667" customWidth="1"/>
    <col min="14" max="14" width="5.66666666666667" style="204" customWidth="1"/>
    <col min="15" max="15" width="5.66666666666667" style="434" customWidth="1"/>
    <col min="16" max="19" width="5.66666666666667" customWidth="1"/>
    <col min="20" max="20" width="5.66666666666667" style="432" customWidth="1"/>
    <col min="21" max="22" width="5.66666666666667" customWidth="1"/>
    <col min="23" max="24" width="5.33333333333333" customWidth="1"/>
    <col min="25" max="25" width="5.33333333333333" style="432" customWidth="1"/>
    <col min="26" max="26" width="4.66666666666667" customWidth="1"/>
    <col min="27" max="27" width="5.88571428571429" customWidth="1"/>
    <col min="28" max="29" width="5.66666666666667" customWidth="1"/>
    <col min="30" max="30" width="5.66666666666667" style="432" customWidth="1"/>
    <col min="31" max="31" width="6.33333333333333" customWidth="1"/>
    <col min="32" max="32" width="5.43809523809524" customWidth="1"/>
    <col min="33" max="34" width="5.33333333333333" customWidth="1"/>
    <col min="35" max="35" width="5.33333333333333" style="432" customWidth="1"/>
    <col min="36" max="37" width="5.33333333333333" customWidth="1"/>
    <col min="38" max="39" width="4.55238095238095" customWidth="1"/>
    <col min="40" max="40" width="4.55238095238095" style="432" customWidth="1"/>
    <col min="41" max="42" width="5.43809523809524" customWidth="1"/>
    <col min="43" max="44" width="5.33333333333333" customWidth="1"/>
    <col min="45" max="45" width="5.33333333333333" style="432" customWidth="1"/>
    <col min="46" max="47" width="5.55238095238095" customWidth="1"/>
    <col min="48" max="49" width="5.1047619047619" customWidth="1"/>
    <col min="50" max="50" width="5.1047619047619" style="432" customWidth="1"/>
    <col min="51" max="52" width="5.1047619047619" customWidth="1"/>
    <col min="53" max="54" width="5" customWidth="1"/>
    <col min="55" max="55" width="5" style="432" customWidth="1"/>
    <col min="56" max="56" width="5.88571428571429" customWidth="1"/>
    <col min="57" max="57" width="5.33333333333333" customWidth="1"/>
    <col min="58" max="59" width="5.43809523809524" customWidth="1"/>
    <col min="60" max="60" width="5.43809523809524" style="432" customWidth="1"/>
    <col min="61" max="62" width="5.43809523809524" customWidth="1"/>
    <col min="63" max="64" width="5.55238095238095" customWidth="1"/>
    <col min="65" max="65" width="5.55238095238095" style="432" customWidth="1"/>
    <col min="66" max="69" width="5.43809523809524" customWidth="1"/>
    <col min="70" max="70" width="5.43809523809524" style="432" customWidth="1"/>
    <col min="71" max="71" width="5.43809523809524" customWidth="1"/>
    <col min="72" max="72" width="6.66666666666667" customWidth="1"/>
    <col min="73" max="74" width="5.88571428571429" customWidth="1"/>
    <col min="75" max="75" width="5.88571428571429" style="432" customWidth="1"/>
    <col min="76" max="77" width="5.43809523809524" customWidth="1"/>
    <col min="78" max="79" width="6.1047619047619" customWidth="1"/>
    <col min="80" max="80" width="6.1047619047619" style="432" customWidth="1"/>
    <col min="81" max="82" width="5.43809523809524" customWidth="1"/>
    <col min="83" max="84" width="5.88571428571429" customWidth="1"/>
    <col min="85" max="85" width="5.88571428571429" style="432" customWidth="1"/>
    <col min="86" max="87" width="5.43809523809524" customWidth="1"/>
    <col min="88" max="89" width="5.88571428571429" customWidth="1"/>
    <col min="90" max="90" width="5.88571428571429" style="432" customWidth="1"/>
    <col min="91" max="92" width="5.43809523809524" customWidth="1"/>
    <col min="93" max="94" width="5.88571428571429" customWidth="1"/>
    <col min="95" max="95" width="5.88571428571429" style="432" customWidth="1"/>
    <col min="96" max="97" width="5.43809523809524" customWidth="1"/>
    <col min="98" max="99" width="5.88571428571429" customWidth="1"/>
    <col min="100" max="100" width="5.88571428571429" style="432" customWidth="1"/>
  </cols>
  <sheetData>
    <row r="1" customHeight="1" spans="1:100">
      <c r="A1" s="287" t="s">
        <v>44</v>
      </c>
      <c r="B1" s="287"/>
      <c r="C1" s="287"/>
      <c r="D1" s="287"/>
      <c r="E1" s="435" t="s">
        <v>241</v>
      </c>
      <c r="F1" s="436"/>
      <c r="G1" s="436"/>
      <c r="H1" s="436"/>
      <c r="I1" s="440"/>
      <c r="J1" s="50" t="s">
        <v>46</v>
      </c>
      <c r="K1" s="290" t="s">
        <v>242</v>
      </c>
      <c r="L1" s="290"/>
      <c r="M1" s="290"/>
      <c r="N1" s="290"/>
      <c r="O1" s="290"/>
      <c r="P1" s="290" t="s">
        <v>243</v>
      </c>
      <c r="Q1" s="290"/>
      <c r="R1" s="290"/>
      <c r="S1" s="290"/>
      <c r="T1" s="290"/>
      <c r="U1" s="293" t="s">
        <v>244</v>
      </c>
      <c r="V1" s="293"/>
      <c r="W1" s="293"/>
      <c r="X1" s="293"/>
      <c r="Y1" s="293"/>
      <c r="Z1" s="293" t="s">
        <v>245</v>
      </c>
      <c r="AA1" s="293"/>
      <c r="AB1" s="293"/>
      <c r="AC1" s="293"/>
      <c r="AD1" s="293"/>
      <c r="AE1" s="293" t="s">
        <v>246</v>
      </c>
      <c r="AF1" s="293"/>
      <c r="AG1" s="293"/>
      <c r="AH1" s="293"/>
      <c r="AI1" s="293"/>
      <c r="AJ1" s="293" t="s">
        <v>247</v>
      </c>
      <c r="AK1" s="293"/>
      <c r="AL1" s="293"/>
      <c r="AM1" s="293"/>
      <c r="AN1" s="293"/>
      <c r="AO1" s="290" t="s">
        <v>248</v>
      </c>
      <c r="AP1" s="290"/>
      <c r="AQ1" s="290"/>
      <c r="AR1" s="290"/>
      <c r="AS1" s="290"/>
      <c r="AT1" s="290" t="s">
        <v>249</v>
      </c>
      <c r="AU1" s="290"/>
      <c r="AV1" s="290"/>
      <c r="AW1" s="290"/>
      <c r="AX1" s="290"/>
      <c r="AY1" s="290" t="s">
        <v>250</v>
      </c>
      <c r="AZ1" s="290"/>
      <c r="BA1" s="290"/>
      <c r="BB1" s="290"/>
      <c r="BC1" s="290"/>
      <c r="BD1" s="447" t="s">
        <v>251</v>
      </c>
      <c r="BE1" s="293"/>
      <c r="BF1" s="293"/>
      <c r="BG1" s="293"/>
      <c r="BH1" s="293"/>
      <c r="BI1" s="290" t="s">
        <v>252</v>
      </c>
      <c r="BJ1" s="290"/>
      <c r="BK1" s="290"/>
      <c r="BL1" s="290"/>
      <c r="BM1" s="451"/>
      <c r="BN1" s="293" t="s">
        <v>253</v>
      </c>
      <c r="BO1" s="293"/>
      <c r="BP1" s="293"/>
      <c r="BQ1" s="293"/>
      <c r="BR1" s="293"/>
      <c r="BS1" s="293" t="s">
        <v>254</v>
      </c>
      <c r="BT1" s="293"/>
      <c r="BU1" s="293"/>
      <c r="BV1" s="293"/>
      <c r="BW1" s="293"/>
      <c r="BX1" s="290" t="s">
        <v>255</v>
      </c>
      <c r="BY1" s="290"/>
      <c r="BZ1" s="290"/>
      <c r="CA1" s="290"/>
      <c r="CB1" s="290"/>
      <c r="CC1" s="290" t="s">
        <v>256</v>
      </c>
      <c r="CD1" s="290"/>
      <c r="CE1" s="290"/>
      <c r="CF1" s="290"/>
      <c r="CG1" s="290"/>
      <c r="CH1" s="290" t="s">
        <v>257</v>
      </c>
      <c r="CI1" s="290"/>
      <c r="CJ1" s="290"/>
      <c r="CK1" s="290"/>
      <c r="CL1" s="290"/>
      <c r="CM1" s="455" t="s">
        <v>258</v>
      </c>
      <c r="CN1" s="455"/>
      <c r="CO1" s="455"/>
      <c r="CP1" s="455"/>
      <c r="CQ1" s="455"/>
      <c r="CR1" s="290" t="s">
        <v>259</v>
      </c>
      <c r="CS1" s="290"/>
      <c r="CT1" s="290"/>
      <c r="CU1" s="290"/>
      <c r="CV1" s="290"/>
    </row>
    <row r="2" customHeight="1" spans="1:100">
      <c r="A2" s="10" t="s">
        <v>1</v>
      </c>
      <c r="B2" s="10" t="s">
        <v>62</v>
      </c>
      <c r="C2" s="250" t="s">
        <v>63</v>
      </c>
      <c r="D2" s="250" t="s">
        <v>64</v>
      </c>
      <c r="E2" s="10" t="s">
        <v>35</v>
      </c>
      <c r="F2" s="10" t="s">
        <v>36</v>
      </c>
      <c r="G2" s="10" t="s">
        <v>37</v>
      </c>
      <c r="H2" s="10" t="s">
        <v>38</v>
      </c>
      <c r="I2" s="441" t="s">
        <v>39</v>
      </c>
      <c r="J2" s="50"/>
      <c r="K2" s="249" t="s">
        <v>35</v>
      </c>
      <c r="L2" s="249" t="s">
        <v>36</v>
      </c>
      <c r="M2" s="249" t="s">
        <v>37</v>
      </c>
      <c r="N2" s="249" t="s">
        <v>38</v>
      </c>
      <c r="O2" s="442" t="s">
        <v>39</v>
      </c>
      <c r="P2" s="249" t="s">
        <v>35</v>
      </c>
      <c r="Q2" s="249" t="s">
        <v>36</v>
      </c>
      <c r="R2" s="249" t="s">
        <v>37</v>
      </c>
      <c r="S2" s="249" t="s">
        <v>38</v>
      </c>
      <c r="T2" s="442" t="s">
        <v>39</v>
      </c>
      <c r="U2" s="249" t="s">
        <v>35</v>
      </c>
      <c r="V2" s="249" t="s">
        <v>36</v>
      </c>
      <c r="W2" s="249" t="s">
        <v>37</v>
      </c>
      <c r="X2" s="249" t="s">
        <v>38</v>
      </c>
      <c r="Y2" s="442"/>
      <c r="Z2" s="249" t="s">
        <v>35</v>
      </c>
      <c r="AA2" s="249" t="s">
        <v>36</v>
      </c>
      <c r="AB2" s="249" t="s">
        <v>37</v>
      </c>
      <c r="AC2" s="249" t="s">
        <v>38</v>
      </c>
      <c r="AD2" s="442" t="s">
        <v>39</v>
      </c>
      <c r="AE2" s="249" t="s">
        <v>35</v>
      </c>
      <c r="AF2" s="249" t="s">
        <v>36</v>
      </c>
      <c r="AG2" s="249" t="s">
        <v>37</v>
      </c>
      <c r="AH2" s="249" t="s">
        <v>38</v>
      </c>
      <c r="AI2" s="442" t="s">
        <v>39</v>
      </c>
      <c r="AJ2" s="249" t="s">
        <v>35</v>
      </c>
      <c r="AK2" s="249" t="s">
        <v>36</v>
      </c>
      <c r="AL2" s="249" t="s">
        <v>37</v>
      </c>
      <c r="AM2" s="249" t="s">
        <v>38</v>
      </c>
      <c r="AN2" s="442" t="s">
        <v>39</v>
      </c>
      <c r="AO2" s="249" t="s">
        <v>35</v>
      </c>
      <c r="AP2" s="249" t="s">
        <v>36</v>
      </c>
      <c r="AQ2" s="249" t="s">
        <v>37</v>
      </c>
      <c r="AR2" s="249" t="s">
        <v>38</v>
      </c>
      <c r="AS2" s="442" t="s">
        <v>39</v>
      </c>
      <c r="AT2" s="249" t="s">
        <v>35</v>
      </c>
      <c r="AU2" s="249" t="s">
        <v>36</v>
      </c>
      <c r="AV2" s="249" t="s">
        <v>37</v>
      </c>
      <c r="AW2" s="249" t="s">
        <v>38</v>
      </c>
      <c r="AX2" s="442" t="s">
        <v>39</v>
      </c>
      <c r="AY2" s="249" t="s">
        <v>35</v>
      </c>
      <c r="AZ2" s="249" t="s">
        <v>36</v>
      </c>
      <c r="BA2" s="249" t="s">
        <v>37</v>
      </c>
      <c r="BB2" s="249" t="s">
        <v>38</v>
      </c>
      <c r="BC2" s="442" t="s">
        <v>39</v>
      </c>
      <c r="BD2" s="448" t="s">
        <v>35</v>
      </c>
      <c r="BE2" s="249" t="s">
        <v>36</v>
      </c>
      <c r="BF2" s="249" t="s">
        <v>37</v>
      </c>
      <c r="BG2" s="249" t="s">
        <v>38</v>
      </c>
      <c r="BH2" s="442" t="s">
        <v>39</v>
      </c>
      <c r="BI2" s="249" t="s">
        <v>35</v>
      </c>
      <c r="BJ2" s="249" t="s">
        <v>36</v>
      </c>
      <c r="BK2" s="249" t="s">
        <v>37</v>
      </c>
      <c r="BL2" s="249" t="s">
        <v>38</v>
      </c>
      <c r="BM2" s="452" t="s">
        <v>39</v>
      </c>
      <c r="BN2" s="249" t="s">
        <v>35</v>
      </c>
      <c r="BO2" s="249" t="s">
        <v>36</v>
      </c>
      <c r="BP2" s="249" t="s">
        <v>37</v>
      </c>
      <c r="BQ2" s="249" t="s">
        <v>38</v>
      </c>
      <c r="BR2" s="442" t="s">
        <v>39</v>
      </c>
      <c r="BS2" s="249" t="s">
        <v>35</v>
      </c>
      <c r="BT2" s="249" t="s">
        <v>36</v>
      </c>
      <c r="BU2" s="249" t="s">
        <v>37</v>
      </c>
      <c r="BV2" s="249" t="s">
        <v>38</v>
      </c>
      <c r="BW2" s="442" t="s">
        <v>39</v>
      </c>
      <c r="BX2" s="249" t="s">
        <v>35</v>
      </c>
      <c r="BY2" s="249" t="s">
        <v>36</v>
      </c>
      <c r="BZ2" s="249" t="s">
        <v>37</v>
      </c>
      <c r="CA2" s="249" t="s">
        <v>38</v>
      </c>
      <c r="CB2" s="442" t="s">
        <v>39</v>
      </c>
      <c r="CC2" s="249" t="s">
        <v>35</v>
      </c>
      <c r="CD2" s="249" t="s">
        <v>36</v>
      </c>
      <c r="CE2" s="249" t="s">
        <v>37</v>
      </c>
      <c r="CF2" s="249" t="s">
        <v>38</v>
      </c>
      <c r="CG2" s="442" t="s">
        <v>39</v>
      </c>
      <c r="CH2" s="249" t="s">
        <v>35</v>
      </c>
      <c r="CI2" s="249" t="s">
        <v>36</v>
      </c>
      <c r="CJ2" s="249" t="s">
        <v>37</v>
      </c>
      <c r="CK2" s="249" t="s">
        <v>38</v>
      </c>
      <c r="CL2" s="442" t="s">
        <v>39</v>
      </c>
      <c r="CM2" s="249" t="s">
        <v>35</v>
      </c>
      <c r="CN2" s="249" t="s">
        <v>36</v>
      </c>
      <c r="CO2" s="249" t="s">
        <v>37</v>
      </c>
      <c r="CP2" s="249" t="s">
        <v>38</v>
      </c>
      <c r="CQ2" s="442" t="s">
        <v>39</v>
      </c>
      <c r="CR2" s="249" t="s">
        <v>35</v>
      </c>
      <c r="CS2" s="249" t="s">
        <v>36</v>
      </c>
      <c r="CT2" s="249" t="s">
        <v>37</v>
      </c>
      <c r="CU2" s="249" t="s">
        <v>38</v>
      </c>
      <c r="CV2" s="442" t="s">
        <v>39</v>
      </c>
    </row>
    <row r="3" ht="120" customHeight="1" spans="1:100">
      <c r="A3" s="13">
        <v>1</v>
      </c>
      <c r="B3" s="14" t="s">
        <v>66</v>
      </c>
      <c r="C3" s="15">
        <v>10</v>
      </c>
      <c r="D3" s="109">
        <v>40</v>
      </c>
      <c r="E3" s="437">
        <f t="shared" ref="E3:E30" si="0">K3+P3+U3+Z3+AE3+AJ3+AO3+AT3+AY3+BD3+BI3+BN3+BS3+BX3+CC3+CH3+CM3+CR3</f>
        <v>0</v>
      </c>
      <c r="F3" s="437">
        <f t="shared" ref="F3:F30" si="1">L3+Q3+V3+AA3+AF3+AK3+AP3+AU3+AZ3+BE3+BJ3+BO3+BT3+BY3+CD3+CI3+CN3+CS3</f>
        <v>231</v>
      </c>
      <c r="G3" s="437">
        <f t="shared" ref="G3:G30" si="2">M3+R3+W3+AB3+AG3+AL3+AQ3+AV3+BA3+BF3+BK3+BP3+BU3+BZ3+CE3+CJ3+CO3+CT3</f>
        <v>-231</v>
      </c>
      <c r="H3" s="438">
        <f t="shared" ref="H3:H30" si="3">N3+S3+X3+AC3+AH3+AM3+AR3+AW3+BB3+BG3+BL3+BQ3+BV3+CA3+CF3+CK3+CP3+CU3</f>
        <v>231</v>
      </c>
      <c r="I3" s="443">
        <f>SUM(O3+T3+Y3+AD3+AI3+AN3+AS3+AX3+BC3+BH3+BM3+BR3+BW3+CB3+CG3+CL3+CQ3+CV3)</f>
        <v>231</v>
      </c>
      <c r="J3" s="399">
        <f>E3+H3-F3</f>
        <v>0</v>
      </c>
      <c r="K3" s="13">
        <v>0</v>
      </c>
      <c r="L3" s="100">
        <v>20</v>
      </c>
      <c r="M3" s="102">
        <f>K3-L3</f>
        <v>-20</v>
      </c>
      <c r="N3" s="400">
        <v>20</v>
      </c>
      <c r="O3" s="55">
        <f>SUM(K3+N3)</f>
        <v>20</v>
      </c>
      <c r="P3" s="13">
        <v>0</v>
      </c>
      <c r="Q3" s="101">
        <v>3</v>
      </c>
      <c r="R3" s="102">
        <f t="shared" ref="R3:R30" si="4">P3-Q3</f>
        <v>-3</v>
      </c>
      <c r="S3" s="150">
        <v>3</v>
      </c>
      <c r="T3" s="55">
        <f t="shared" ref="T3:T30" si="5">SUM(P3+S3)</f>
        <v>3</v>
      </c>
      <c r="U3" s="13">
        <v>0</v>
      </c>
      <c r="V3" s="102">
        <v>4</v>
      </c>
      <c r="W3" s="102">
        <f t="shared" ref="W3:W30" si="6">U3-V3</f>
        <v>-4</v>
      </c>
      <c r="X3" s="400">
        <v>4</v>
      </c>
      <c r="Y3" s="55">
        <f t="shared" ref="Y3:Y30" si="7">SUM(U3+X3)</f>
        <v>4</v>
      </c>
      <c r="Z3" s="13">
        <v>0</v>
      </c>
      <c r="AA3" s="100">
        <v>16</v>
      </c>
      <c r="AB3" s="102">
        <f t="shared" ref="AB3:AB13" si="8">Z3-AA3</f>
        <v>-16</v>
      </c>
      <c r="AC3" s="100">
        <v>16</v>
      </c>
      <c r="AD3" s="55">
        <f t="shared" ref="AD3:AD30" si="9">SUM(Z3+AC3)</f>
        <v>16</v>
      </c>
      <c r="AE3" s="13">
        <v>0</v>
      </c>
      <c r="AF3" s="100">
        <v>3</v>
      </c>
      <c r="AG3" s="102">
        <f t="shared" ref="AG3:AG30" si="10">AE3-AF3</f>
        <v>-3</v>
      </c>
      <c r="AH3" s="400">
        <v>3</v>
      </c>
      <c r="AI3" s="55">
        <f t="shared" ref="AI3:AI30" si="11">SUM(AE3+AH3)</f>
        <v>3</v>
      </c>
      <c r="AJ3" s="13">
        <v>0</v>
      </c>
      <c r="AK3" s="100">
        <v>3</v>
      </c>
      <c r="AL3" s="102">
        <f t="shared" ref="AL3:AL30" si="12">AJ3-AK3</f>
        <v>-3</v>
      </c>
      <c r="AM3" s="400">
        <v>3</v>
      </c>
      <c r="AN3" s="55">
        <f t="shared" ref="AN3:AN30" si="13">SUM(AJ3+AM3)</f>
        <v>3</v>
      </c>
      <c r="AO3" s="13">
        <v>0</v>
      </c>
      <c r="AP3" s="100">
        <v>1</v>
      </c>
      <c r="AQ3" s="102">
        <f t="shared" ref="AQ3:AQ30" si="14">AO3-AP3</f>
        <v>-1</v>
      </c>
      <c r="AR3" s="150">
        <v>1</v>
      </c>
      <c r="AS3" s="55">
        <f t="shared" ref="AS3:AS30" si="15">SUM(AO3+AR3)</f>
        <v>1</v>
      </c>
      <c r="AT3" s="13">
        <v>0</v>
      </c>
      <c r="AU3" s="100">
        <v>10</v>
      </c>
      <c r="AV3" s="102">
        <f t="shared" ref="AV3:AV30" si="16">AT3-AU3</f>
        <v>-10</v>
      </c>
      <c r="AW3" s="400">
        <v>10</v>
      </c>
      <c r="AX3" s="55">
        <f t="shared" ref="AX3:AX30" si="17">SUM(AT3+AW3)</f>
        <v>10</v>
      </c>
      <c r="AY3" s="13">
        <v>0</v>
      </c>
      <c r="AZ3" s="100">
        <v>2</v>
      </c>
      <c r="BA3" s="102">
        <f t="shared" ref="BA3:BA30" si="18">AY3-AZ3</f>
        <v>-2</v>
      </c>
      <c r="BB3" s="400">
        <v>2</v>
      </c>
      <c r="BC3" s="55">
        <f t="shared" ref="BC3:BC30" si="19">SUM(AY3+BB3)</f>
        <v>2</v>
      </c>
      <c r="BD3" s="266">
        <v>0</v>
      </c>
      <c r="BE3" s="101">
        <v>116</v>
      </c>
      <c r="BF3" s="102">
        <f t="shared" ref="BF3:BF30" si="20">BD3-BE3</f>
        <v>-116</v>
      </c>
      <c r="BG3" s="150">
        <v>116</v>
      </c>
      <c r="BH3" s="450">
        <f t="shared" ref="BH3:BH30" si="21">SUM(BD3+BG3)</f>
        <v>116</v>
      </c>
      <c r="BI3" s="15">
        <v>0</v>
      </c>
      <c r="BJ3" s="102">
        <v>9</v>
      </c>
      <c r="BK3" s="102">
        <f t="shared" ref="BK3:BK30" si="22">BI3-BJ3</f>
        <v>-9</v>
      </c>
      <c r="BL3" s="150">
        <v>9</v>
      </c>
      <c r="BM3" s="398">
        <f t="shared" ref="BM3:BM30" si="23">SUM(BI3+BL3)</f>
        <v>9</v>
      </c>
      <c r="BN3" s="13">
        <v>0</v>
      </c>
      <c r="BO3" s="102">
        <v>9</v>
      </c>
      <c r="BP3" s="102">
        <f t="shared" ref="BP3:BP30" si="24">BN3-BO3</f>
        <v>-9</v>
      </c>
      <c r="BQ3" s="150">
        <v>9</v>
      </c>
      <c r="BR3" s="55">
        <f t="shared" ref="BR3:BR30" si="25">SUM(BN3+BQ3)</f>
        <v>9</v>
      </c>
      <c r="BS3" s="13">
        <v>0</v>
      </c>
      <c r="BT3" s="102">
        <v>12</v>
      </c>
      <c r="BU3" s="102">
        <f t="shared" ref="BU3:BU30" si="26">BS3-BT3</f>
        <v>-12</v>
      </c>
      <c r="BV3" s="150">
        <v>12</v>
      </c>
      <c r="BW3" s="55">
        <f t="shared" ref="BW3:BW30" si="27">SUM(BS3+BV3)</f>
        <v>12</v>
      </c>
      <c r="BX3" s="13">
        <v>0</v>
      </c>
      <c r="BY3" s="102">
        <v>5</v>
      </c>
      <c r="BZ3" s="102">
        <f t="shared" ref="BZ3:BZ30" si="28">BX3-BY3</f>
        <v>-5</v>
      </c>
      <c r="CA3" s="150">
        <v>5</v>
      </c>
      <c r="CB3" s="55">
        <f t="shared" ref="CB3:CB30" si="29">SUM(BX3+CA3)</f>
        <v>5</v>
      </c>
      <c r="CC3" s="13">
        <v>0</v>
      </c>
      <c r="CD3" s="102">
        <v>3</v>
      </c>
      <c r="CE3" s="105">
        <f t="shared" ref="CE3:CE30" si="30">CC3-CD3</f>
        <v>-3</v>
      </c>
      <c r="CF3" s="150">
        <v>3</v>
      </c>
      <c r="CG3" s="55">
        <f t="shared" ref="CG3:CG30" si="31">SUM(CC3+CF3)</f>
        <v>3</v>
      </c>
      <c r="CH3" s="13">
        <v>0</v>
      </c>
      <c r="CI3" s="102">
        <v>7</v>
      </c>
      <c r="CJ3" s="105">
        <f t="shared" ref="CJ3:CJ30" si="32">CH3-CI3</f>
        <v>-7</v>
      </c>
      <c r="CK3" s="150">
        <v>7</v>
      </c>
      <c r="CL3" s="55">
        <f t="shared" ref="CL3:CL30" si="33">SUM(CH3+CK3)</f>
        <v>7</v>
      </c>
      <c r="CM3" s="13">
        <v>0</v>
      </c>
      <c r="CN3" s="102">
        <v>4</v>
      </c>
      <c r="CO3" s="105">
        <f t="shared" ref="CO3:CO13" si="34">CM3-CN3</f>
        <v>-4</v>
      </c>
      <c r="CP3" s="150">
        <v>4</v>
      </c>
      <c r="CQ3" s="55">
        <f t="shared" ref="CQ3:CQ30" si="35">SUM(CM3+CP3)</f>
        <v>4</v>
      </c>
      <c r="CR3" s="13">
        <v>0</v>
      </c>
      <c r="CS3" s="102">
        <v>4</v>
      </c>
      <c r="CT3" s="102">
        <f t="shared" ref="CT3:CT30" si="36">CR3-CS3</f>
        <v>-4</v>
      </c>
      <c r="CU3" s="150">
        <v>4</v>
      </c>
      <c r="CV3" s="55">
        <f t="shared" ref="CV3:CV30" si="37">SUM(CR3+CU3)</f>
        <v>4</v>
      </c>
    </row>
    <row r="4" customHeight="1" spans="1:100">
      <c r="A4" s="389">
        <v>2</v>
      </c>
      <c r="B4" s="21" t="s">
        <v>67</v>
      </c>
      <c r="C4" s="714" t="s">
        <v>42</v>
      </c>
      <c r="D4" s="715" t="s">
        <v>42</v>
      </c>
      <c r="E4" s="437">
        <f t="shared" si="0"/>
        <v>0</v>
      </c>
      <c r="F4" s="437">
        <f t="shared" si="1"/>
        <v>320</v>
      </c>
      <c r="G4" s="437">
        <f t="shared" si="2"/>
        <v>-320</v>
      </c>
      <c r="H4" s="302">
        <f t="shared" si="3"/>
        <v>320</v>
      </c>
      <c r="I4" s="443">
        <f t="shared" ref="I4:I30" si="38">SUM(O4+T4+Y4+AD4+AI4+AN4+AS4+AX4+BC4+BH4+BM4+BR4+BW4+CB4+CG4+CL4+CQ4+CV4)</f>
        <v>320</v>
      </c>
      <c r="J4" s="399">
        <f t="shared" ref="J4:J30" si="39">E4+H4-F4</f>
        <v>0</v>
      </c>
      <c r="K4" s="13">
        <v>0</v>
      </c>
      <c r="L4" s="100">
        <v>28</v>
      </c>
      <c r="M4" s="102">
        <f t="shared" ref="M4:M14" si="40">K4-L4</f>
        <v>-28</v>
      </c>
      <c r="N4" s="400">
        <v>28</v>
      </c>
      <c r="O4" s="55">
        <f t="shared" ref="O4:O30" si="41">SUM(K4+N4)</f>
        <v>28</v>
      </c>
      <c r="P4" s="13">
        <v>0</v>
      </c>
      <c r="Q4" s="101">
        <v>4</v>
      </c>
      <c r="R4" s="102">
        <f t="shared" si="4"/>
        <v>-4</v>
      </c>
      <c r="S4" s="150">
        <v>4</v>
      </c>
      <c r="T4" s="55">
        <f t="shared" si="5"/>
        <v>4</v>
      </c>
      <c r="U4" s="13">
        <v>0</v>
      </c>
      <c r="V4" s="102">
        <v>6</v>
      </c>
      <c r="W4" s="102">
        <f t="shared" si="6"/>
        <v>-6</v>
      </c>
      <c r="X4" s="400">
        <v>6</v>
      </c>
      <c r="Y4" s="55">
        <f t="shared" si="7"/>
        <v>6</v>
      </c>
      <c r="Z4" s="13">
        <v>0</v>
      </c>
      <c r="AA4" s="100">
        <v>22</v>
      </c>
      <c r="AB4" s="102">
        <f t="shared" si="8"/>
        <v>-22</v>
      </c>
      <c r="AC4" s="100">
        <v>22</v>
      </c>
      <c r="AD4" s="55">
        <f t="shared" si="9"/>
        <v>22</v>
      </c>
      <c r="AE4" s="13">
        <v>0</v>
      </c>
      <c r="AF4" s="100">
        <v>5</v>
      </c>
      <c r="AG4" s="102">
        <f t="shared" si="10"/>
        <v>-5</v>
      </c>
      <c r="AH4" s="400">
        <v>5</v>
      </c>
      <c r="AI4" s="55">
        <f t="shared" si="11"/>
        <v>5</v>
      </c>
      <c r="AJ4" s="13">
        <v>0</v>
      </c>
      <c r="AK4" s="100">
        <v>4</v>
      </c>
      <c r="AL4" s="102">
        <f t="shared" si="12"/>
        <v>-4</v>
      </c>
      <c r="AM4" s="100">
        <v>4</v>
      </c>
      <c r="AN4" s="55">
        <f t="shared" si="13"/>
        <v>4</v>
      </c>
      <c r="AO4" s="13">
        <v>0</v>
      </c>
      <c r="AP4" s="100">
        <v>1</v>
      </c>
      <c r="AQ4" s="102">
        <f t="shared" si="14"/>
        <v>-1</v>
      </c>
      <c r="AR4" s="125">
        <v>1</v>
      </c>
      <c r="AS4" s="55">
        <f t="shared" si="15"/>
        <v>1</v>
      </c>
      <c r="AT4" s="13">
        <v>0</v>
      </c>
      <c r="AU4" s="100">
        <v>14</v>
      </c>
      <c r="AV4" s="102">
        <f t="shared" si="16"/>
        <v>-14</v>
      </c>
      <c r="AW4" s="100">
        <v>14</v>
      </c>
      <c r="AX4" s="55">
        <f t="shared" si="17"/>
        <v>14</v>
      </c>
      <c r="AY4" s="13">
        <v>0</v>
      </c>
      <c r="AZ4" s="100">
        <v>3</v>
      </c>
      <c r="BA4" s="102">
        <f t="shared" si="18"/>
        <v>-3</v>
      </c>
      <c r="BB4" s="100">
        <v>3</v>
      </c>
      <c r="BC4" s="55">
        <f t="shared" si="19"/>
        <v>3</v>
      </c>
      <c r="BD4" s="266">
        <v>0</v>
      </c>
      <c r="BE4" s="101">
        <v>161</v>
      </c>
      <c r="BF4" s="102">
        <f t="shared" si="20"/>
        <v>-161</v>
      </c>
      <c r="BG4" s="150">
        <v>161</v>
      </c>
      <c r="BH4" s="450">
        <f t="shared" si="21"/>
        <v>161</v>
      </c>
      <c r="BI4" s="15">
        <v>0</v>
      </c>
      <c r="BJ4" s="102">
        <v>12</v>
      </c>
      <c r="BK4" s="102">
        <f t="shared" si="22"/>
        <v>-12</v>
      </c>
      <c r="BL4" s="150">
        <v>12</v>
      </c>
      <c r="BM4" s="398">
        <f t="shared" si="23"/>
        <v>12</v>
      </c>
      <c r="BN4" s="13">
        <v>0</v>
      </c>
      <c r="BO4" s="102">
        <v>12</v>
      </c>
      <c r="BP4" s="102">
        <f t="shared" si="24"/>
        <v>-12</v>
      </c>
      <c r="BQ4" s="102">
        <v>12</v>
      </c>
      <c r="BR4" s="55">
        <f t="shared" si="25"/>
        <v>12</v>
      </c>
      <c r="BS4" s="13">
        <v>0</v>
      </c>
      <c r="BT4" s="102">
        <v>17</v>
      </c>
      <c r="BU4" s="102">
        <f t="shared" si="26"/>
        <v>-17</v>
      </c>
      <c r="BV4" s="150">
        <v>17</v>
      </c>
      <c r="BW4" s="55">
        <f t="shared" si="27"/>
        <v>17</v>
      </c>
      <c r="BX4" s="13">
        <v>0</v>
      </c>
      <c r="BY4" s="102">
        <v>7</v>
      </c>
      <c r="BZ4" s="102">
        <f t="shared" si="28"/>
        <v>-7</v>
      </c>
      <c r="CA4" s="150">
        <v>7</v>
      </c>
      <c r="CB4" s="55">
        <f t="shared" si="29"/>
        <v>7</v>
      </c>
      <c r="CC4" s="13">
        <v>0</v>
      </c>
      <c r="CD4" s="102">
        <v>4</v>
      </c>
      <c r="CE4" s="105">
        <f t="shared" si="30"/>
        <v>-4</v>
      </c>
      <c r="CF4" s="57">
        <v>4</v>
      </c>
      <c r="CG4" s="55">
        <f t="shared" si="31"/>
        <v>4</v>
      </c>
      <c r="CH4" s="13">
        <v>0</v>
      </c>
      <c r="CI4" s="102">
        <v>9</v>
      </c>
      <c r="CJ4" s="105">
        <f t="shared" si="32"/>
        <v>-9</v>
      </c>
      <c r="CK4" s="57">
        <v>9</v>
      </c>
      <c r="CL4" s="55">
        <f t="shared" si="33"/>
        <v>9</v>
      </c>
      <c r="CM4" s="13">
        <v>0</v>
      </c>
      <c r="CN4" s="102">
        <v>5</v>
      </c>
      <c r="CO4" s="105">
        <f t="shared" si="34"/>
        <v>-5</v>
      </c>
      <c r="CP4" s="125">
        <v>5</v>
      </c>
      <c r="CQ4" s="55">
        <f t="shared" si="35"/>
        <v>5</v>
      </c>
      <c r="CR4" s="26">
        <v>0</v>
      </c>
      <c r="CS4" s="57">
        <v>6</v>
      </c>
      <c r="CT4" s="57">
        <f t="shared" si="36"/>
        <v>-6</v>
      </c>
      <c r="CU4" s="57">
        <v>6</v>
      </c>
      <c r="CV4" s="55">
        <f t="shared" si="37"/>
        <v>6</v>
      </c>
    </row>
    <row r="5" customHeight="1" spans="1:100">
      <c r="A5" s="13">
        <v>3</v>
      </c>
      <c r="B5" s="21" t="s">
        <v>6</v>
      </c>
      <c r="C5" s="24">
        <v>4</v>
      </c>
      <c r="D5" s="24">
        <v>35</v>
      </c>
      <c r="E5" s="437">
        <f t="shared" si="0"/>
        <v>476</v>
      </c>
      <c r="F5" s="437">
        <f t="shared" si="1"/>
        <v>1071</v>
      </c>
      <c r="G5" s="437">
        <f t="shared" si="2"/>
        <v>-595</v>
      </c>
      <c r="H5" s="302">
        <f t="shared" si="3"/>
        <v>602</v>
      </c>
      <c r="I5" s="443">
        <f t="shared" si="38"/>
        <v>1078</v>
      </c>
      <c r="J5" s="399">
        <f t="shared" si="39"/>
        <v>7</v>
      </c>
      <c r="K5" s="13">
        <v>49</v>
      </c>
      <c r="L5" s="100">
        <v>100</v>
      </c>
      <c r="M5" s="102">
        <f t="shared" si="40"/>
        <v>-51</v>
      </c>
      <c r="N5" s="400">
        <v>51</v>
      </c>
      <c r="O5" s="55">
        <f t="shared" si="41"/>
        <v>100</v>
      </c>
      <c r="P5" s="13">
        <v>7</v>
      </c>
      <c r="Q5" s="101">
        <v>10</v>
      </c>
      <c r="R5" s="102">
        <f t="shared" si="4"/>
        <v>-3</v>
      </c>
      <c r="S5" s="150">
        <v>3</v>
      </c>
      <c r="T5" s="55">
        <f t="shared" si="5"/>
        <v>10</v>
      </c>
      <c r="U5" s="13">
        <v>3</v>
      </c>
      <c r="V5" s="102">
        <v>16</v>
      </c>
      <c r="W5" s="102">
        <f t="shared" si="6"/>
        <v>-13</v>
      </c>
      <c r="X5" s="100">
        <v>13</v>
      </c>
      <c r="Y5" s="55">
        <f t="shared" si="7"/>
        <v>16</v>
      </c>
      <c r="Z5" s="13">
        <v>42</v>
      </c>
      <c r="AA5" s="100">
        <v>72</v>
      </c>
      <c r="AB5" s="102">
        <f t="shared" si="8"/>
        <v>-30</v>
      </c>
      <c r="AC5" s="400">
        <v>30</v>
      </c>
      <c r="AD5" s="55">
        <f t="shared" si="9"/>
        <v>72</v>
      </c>
      <c r="AE5" s="13">
        <v>11</v>
      </c>
      <c r="AF5" s="100">
        <v>14</v>
      </c>
      <c r="AG5" s="102">
        <f t="shared" si="10"/>
        <v>-3</v>
      </c>
      <c r="AH5" s="100">
        <v>3</v>
      </c>
      <c r="AI5" s="55">
        <f t="shared" si="11"/>
        <v>14</v>
      </c>
      <c r="AJ5" s="13">
        <v>0</v>
      </c>
      <c r="AK5" s="100">
        <v>11</v>
      </c>
      <c r="AL5" s="102">
        <f t="shared" si="12"/>
        <v>-11</v>
      </c>
      <c r="AM5" s="100">
        <v>11</v>
      </c>
      <c r="AN5" s="55">
        <f t="shared" si="13"/>
        <v>11</v>
      </c>
      <c r="AO5" s="13">
        <v>0</v>
      </c>
      <c r="AP5" s="100">
        <v>3</v>
      </c>
      <c r="AQ5" s="102">
        <f t="shared" si="14"/>
        <v>-3</v>
      </c>
      <c r="AR5" s="125">
        <v>3</v>
      </c>
      <c r="AS5" s="55">
        <f t="shared" si="15"/>
        <v>3</v>
      </c>
      <c r="AT5" s="13">
        <v>0</v>
      </c>
      <c r="AU5" s="100">
        <v>48</v>
      </c>
      <c r="AV5" s="102">
        <f t="shared" si="16"/>
        <v>-48</v>
      </c>
      <c r="AW5" s="400">
        <v>48</v>
      </c>
      <c r="AX5" s="55">
        <f t="shared" si="17"/>
        <v>48</v>
      </c>
      <c r="AY5" s="13">
        <v>0</v>
      </c>
      <c r="AZ5" s="100">
        <v>8</v>
      </c>
      <c r="BA5" s="102">
        <f t="shared" si="18"/>
        <v>-8</v>
      </c>
      <c r="BB5" s="400">
        <v>8</v>
      </c>
      <c r="BC5" s="55">
        <f t="shared" si="19"/>
        <v>8</v>
      </c>
      <c r="BD5" s="266">
        <v>269</v>
      </c>
      <c r="BE5" s="101">
        <v>555</v>
      </c>
      <c r="BF5" s="102">
        <f t="shared" si="20"/>
        <v>-286</v>
      </c>
      <c r="BG5" s="150">
        <v>286</v>
      </c>
      <c r="BH5" s="450">
        <f t="shared" si="21"/>
        <v>555</v>
      </c>
      <c r="BI5" s="15">
        <v>20</v>
      </c>
      <c r="BJ5" s="102">
        <v>42</v>
      </c>
      <c r="BK5" s="102">
        <f t="shared" si="22"/>
        <v>-22</v>
      </c>
      <c r="BL5" s="150">
        <v>22</v>
      </c>
      <c r="BM5" s="398">
        <f t="shared" si="23"/>
        <v>42</v>
      </c>
      <c r="BN5" s="13">
        <v>23</v>
      </c>
      <c r="BO5" s="102">
        <v>41</v>
      </c>
      <c r="BP5" s="102">
        <f t="shared" si="24"/>
        <v>-18</v>
      </c>
      <c r="BQ5" s="150">
        <v>18</v>
      </c>
      <c r="BR5" s="55">
        <f t="shared" si="25"/>
        <v>41</v>
      </c>
      <c r="BS5" s="13">
        <v>0</v>
      </c>
      <c r="BT5" s="102">
        <v>51</v>
      </c>
      <c r="BU5" s="102">
        <f t="shared" si="26"/>
        <v>-51</v>
      </c>
      <c r="BV5" s="150">
        <v>51</v>
      </c>
      <c r="BW5" s="55">
        <f t="shared" si="27"/>
        <v>51</v>
      </c>
      <c r="BX5" s="13">
        <v>11</v>
      </c>
      <c r="BY5" s="102">
        <v>27</v>
      </c>
      <c r="BZ5" s="102">
        <f t="shared" si="28"/>
        <v>-16</v>
      </c>
      <c r="CA5" s="102">
        <v>16</v>
      </c>
      <c r="CB5" s="55">
        <f t="shared" si="29"/>
        <v>27</v>
      </c>
      <c r="CC5" s="13">
        <v>14</v>
      </c>
      <c r="CD5" s="102">
        <v>14</v>
      </c>
      <c r="CE5" s="105">
        <f t="shared" si="30"/>
        <v>0</v>
      </c>
      <c r="CF5" s="57">
        <v>0</v>
      </c>
      <c r="CG5" s="55">
        <f t="shared" si="31"/>
        <v>14</v>
      </c>
      <c r="CH5" s="13">
        <v>1</v>
      </c>
      <c r="CI5" s="102">
        <v>31</v>
      </c>
      <c r="CJ5" s="105">
        <f t="shared" si="32"/>
        <v>-30</v>
      </c>
      <c r="CK5" s="125">
        <v>30</v>
      </c>
      <c r="CL5" s="55">
        <f t="shared" si="33"/>
        <v>31</v>
      </c>
      <c r="CM5" s="13">
        <v>4</v>
      </c>
      <c r="CN5" s="102">
        <v>13</v>
      </c>
      <c r="CO5" s="105">
        <f t="shared" si="34"/>
        <v>-9</v>
      </c>
      <c r="CP5" s="125">
        <v>9</v>
      </c>
      <c r="CQ5" s="55">
        <f t="shared" si="35"/>
        <v>13</v>
      </c>
      <c r="CR5" s="26">
        <v>22</v>
      </c>
      <c r="CS5" s="57">
        <v>15</v>
      </c>
      <c r="CT5" s="57">
        <f t="shared" si="36"/>
        <v>7</v>
      </c>
      <c r="CU5" s="57">
        <v>0</v>
      </c>
      <c r="CV5" s="55">
        <f t="shared" si="37"/>
        <v>22</v>
      </c>
    </row>
    <row r="6" customHeight="1" spans="1:100">
      <c r="A6" s="389">
        <v>4</v>
      </c>
      <c r="B6" s="21" t="s">
        <v>7</v>
      </c>
      <c r="C6" s="303">
        <v>8</v>
      </c>
      <c r="D6" s="303">
        <v>25</v>
      </c>
      <c r="E6" s="437">
        <f t="shared" si="0"/>
        <v>468</v>
      </c>
      <c r="F6" s="437">
        <f t="shared" si="1"/>
        <v>737</v>
      </c>
      <c r="G6" s="437">
        <f t="shared" si="2"/>
        <v>-269</v>
      </c>
      <c r="H6" s="302">
        <f t="shared" si="3"/>
        <v>291</v>
      </c>
      <c r="I6" s="443">
        <f t="shared" si="38"/>
        <v>759</v>
      </c>
      <c r="J6" s="399">
        <f t="shared" si="39"/>
        <v>22</v>
      </c>
      <c r="K6" s="13">
        <v>57</v>
      </c>
      <c r="L6" s="100">
        <v>71</v>
      </c>
      <c r="M6" s="102">
        <f t="shared" si="40"/>
        <v>-14</v>
      </c>
      <c r="N6" s="400">
        <v>14</v>
      </c>
      <c r="O6" s="55">
        <f t="shared" si="41"/>
        <v>71</v>
      </c>
      <c r="P6" s="13">
        <v>7</v>
      </c>
      <c r="Q6" s="101">
        <v>8</v>
      </c>
      <c r="R6" s="102">
        <f t="shared" si="4"/>
        <v>-1</v>
      </c>
      <c r="S6" s="102">
        <v>8</v>
      </c>
      <c r="T6" s="55">
        <f t="shared" si="5"/>
        <v>15</v>
      </c>
      <c r="U6" s="13">
        <v>2</v>
      </c>
      <c r="V6" s="102">
        <v>13</v>
      </c>
      <c r="W6" s="102">
        <f t="shared" si="6"/>
        <v>-11</v>
      </c>
      <c r="X6" s="100">
        <v>11</v>
      </c>
      <c r="Y6" s="55">
        <f t="shared" si="7"/>
        <v>13</v>
      </c>
      <c r="Z6" s="13">
        <v>39</v>
      </c>
      <c r="AA6" s="100">
        <v>52</v>
      </c>
      <c r="AB6" s="102">
        <f t="shared" si="8"/>
        <v>-13</v>
      </c>
      <c r="AC6" s="400">
        <v>13</v>
      </c>
      <c r="AD6" s="55">
        <f t="shared" si="9"/>
        <v>52</v>
      </c>
      <c r="AE6" s="13">
        <v>13</v>
      </c>
      <c r="AF6" s="100">
        <v>10</v>
      </c>
      <c r="AG6" s="102">
        <f t="shared" si="10"/>
        <v>3</v>
      </c>
      <c r="AH6" s="100">
        <v>0</v>
      </c>
      <c r="AI6" s="55">
        <f t="shared" si="11"/>
        <v>13</v>
      </c>
      <c r="AJ6" s="13">
        <v>0</v>
      </c>
      <c r="AK6" s="100">
        <v>8</v>
      </c>
      <c r="AL6" s="102">
        <f t="shared" si="12"/>
        <v>-8</v>
      </c>
      <c r="AM6" s="100">
        <v>8</v>
      </c>
      <c r="AN6" s="55">
        <f t="shared" si="13"/>
        <v>8</v>
      </c>
      <c r="AO6" s="13">
        <v>0</v>
      </c>
      <c r="AP6" s="100">
        <v>3</v>
      </c>
      <c r="AQ6" s="102">
        <f t="shared" si="14"/>
        <v>-3</v>
      </c>
      <c r="AR6" s="125">
        <v>3</v>
      </c>
      <c r="AS6" s="55">
        <f t="shared" si="15"/>
        <v>3</v>
      </c>
      <c r="AT6" s="13">
        <v>0</v>
      </c>
      <c r="AU6" s="100">
        <v>32</v>
      </c>
      <c r="AV6" s="102">
        <f t="shared" si="16"/>
        <v>-32</v>
      </c>
      <c r="AW6" s="400">
        <v>32</v>
      </c>
      <c r="AX6" s="55">
        <f t="shared" si="17"/>
        <v>32</v>
      </c>
      <c r="AY6" s="13">
        <v>0</v>
      </c>
      <c r="AZ6" s="100">
        <v>6</v>
      </c>
      <c r="BA6" s="102">
        <f t="shared" si="18"/>
        <v>-6</v>
      </c>
      <c r="BB6" s="400">
        <v>6</v>
      </c>
      <c r="BC6" s="55">
        <f t="shared" si="19"/>
        <v>6</v>
      </c>
      <c r="BD6" s="266">
        <v>244</v>
      </c>
      <c r="BE6" s="101">
        <v>368</v>
      </c>
      <c r="BF6" s="102">
        <f t="shared" si="20"/>
        <v>-124</v>
      </c>
      <c r="BG6" s="150">
        <v>124</v>
      </c>
      <c r="BH6" s="450">
        <f t="shared" si="21"/>
        <v>368</v>
      </c>
      <c r="BI6" s="15">
        <v>22</v>
      </c>
      <c r="BJ6" s="102">
        <v>29</v>
      </c>
      <c r="BK6" s="102">
        <f t="shared" si="22"/>
        <v>-7</v>
      </c>
      <c r="BL6" s="150">
        <v>7</v>
      </c>
      <c r="BM6" s="398">
        <f t="shared" si="23"/>
        <v>29</v>
      </c>
      <c r="BN6" s="13">
        <v>26</v>
      </c>
      <c r="BO6" s="102">
        <v>27</v>
      </c>
      <c r="BP6" s="102">
        <f t="shared" si="24"/>
        <v>-1</v>
      </c>
      <c r="BQ6" s="150">
        <v>1</v>
      </c>
      <c r="BR6" s="55">
        <f t="shared" si="25"/>
        <v>27</v>
      </c>
      <c r="BS6" s="13">
        <v>0</v>
      </c>
      <c r="BT6" s="102">
        <v>38</v>
      </c>
      <c r="BU6" s="102">
        <f t="shared" si="26"/>
        <v>-38</v>
      </c>
      <c r="BV6" s="150">
        <v>38</v>
      </c>
      <c r="BW6" s="55">
        <f t="shared" si="27"/>
        <v>38</v>
      </c>
      <c r="BX6" s="13">
        <v>18</v>
      </c>
      <c r="BY6" s="102">
        <v>16</v>
      </c>
      <c r="BZ6" s="102">
        <f t="shared" si="28"/>
        <v>2</v>
      </c>
      <c r="CA6" s="102">
        <v>0</v>
      </c>
      <c r="CB6" s="55">
        <f t="shared" si="29"/>
        <v>18</v>
      </c>
      <c r="CC6" s="13">
        <v>14</v>
      </c>
      <c r="CD6" s="102">
        <v>10</v>
      </c>
      <c r="CE6" s="105">
        <f t="shared" si="30"/>
        <v>4</v>
      </c>
      <c r="CF6" s="57">
        <v>0</v>
      </c>
      <c r="CG6" s="55">
        <f t="shared" si="31"/>
        <v>14</v>
      </c>
      <c r="CH6" s="13">
        <v>1</v>
      </c>
      <c r="CI6" s="102">
        <v>22</v>
      </c>
      <c r="CJ6" s="105">
        <f t="shared" si="32"/>
        <v>-21</v>
      </c>
      <c r="CK6" s="125">
        <v>21</v>
      </c>
      <c r="CL6" s="55">
        <f t="shared" si="33"/>
        <v>22</v>
      </c>
      <c r="CM6" s="13">
        <v>6</v>
      </c>
      <c r="CN6" s="102">
        <v>11</v>
      </c>
      <c r="CO6" s="105">
        <f t="shared" si="34"/>
        <v>-5</v>
      </c>
      <c r="CP6" s="125">
        <v>5</v>
      </c>
      <c r="CQ6" s="55">
        <f t="shared" si="35"/>
        <v>11</v>
      </c>
      <c r="CR6" s="26">
        <v>19</v>
      </c>
      <c r="CS6" s="57">
        <v>13</v>
      </c>
      <c r="CT6" s="57">
        <f t="shared" si="36"/>
        <v>6</v>
      </c>
      <c r="CU6" s="57">
        <v>0</v>
      </c>
      <c r="CV6" s="55">
        <f t="shared" si="37"/>
        <v>19</v>
      </c>
    </row>
    <row r="7" customHeight="1" spans="1:100">
      <c r="A7" s="24">
        <v>5</v>
      </c>
      <c r="B7" s="21" t="s">
        <v>8</v>
      </c>
      <c r="C7" s="24">
        <v>20</v>
      </c>
      <c r="D7" s="24">
        <v>50</v>
      </c>
      <c r="E7" s="437">
        <f t="shared" si="0"/>
        <v>660</v>
      </c>
      <c r="F7" s="437">
        <f t="shared" si="1"/>
        <v>1352</v>
      </c>
      <c r="G7" s="437">
        <f t="shared" si="2"/>
        <v>-692</v>
      </c>
      <c r="H7" s="302">
        <f t="shared" si="3"/>
        <v>701</v>
      </c>
      <c r="I7" s="443">
        <f t="shared" si="38"/>
        <v>1361</v>
      </c>
      <c r="J7" s="399">
        <f t="shared" si="39"/>
        <v>9</v>
      </c>
      <c r="K7" s="66">
        <v>70</v>
      </c>
      <c r="L7" s="67">
        <v>132</v>
      </c>
      <c r="M7" s="102">
        <f t="shared" si="40"/>
        <v>-62</v>
      </c>
      <c r="N7" s="150">
        <v>62</v>
      </c>
      <c r="O7" s="55">
        <f t="shared" si="41"/>
        <v>132</v>
      </c>
      <c r="P7" s="66">
        <v>4</v>
      </c>
      <c r="Q7" s="67">
        <v>12</v>
      </c>
      <c r="R7" s="102">
        <f t="shared" si="4"/>
        <v>-8</v>
      </c>
      <c r="S7" s="150">
        <v>8</v>
      </c>
      <c r="T7" s="55">
        <f t="shared" si="5"/>
        <v>12</v>
      </c>
      <c r="U7" s="66">
        <v>0</v>
      </c>
      <c r="V7" s="67">
        <v>21</v>
      </c>
      <c r="W7" s="102">
        <f t="shared" si="6"/>
        <v>-21</v>
      </c>
      <c r="X7" s="150">
        <v>21</v>
      </c>
      <c r="Y7" s="55">
        <f t="shared" si="7"/>
        <v>21</v>
      </c>
      <c r="Z7" s="66">
        <v>75</v>
      </c>
      <c r="AA7" s="67">
        <v>92</v>
      </c>
      <c r="AB7" s="102">
        <f t="shared" si="8"/>
        <v>-17</v>
      </c>
      <c r="AC7" s="150">
        <v>17</v>
      </c>
      <c r="AD7" s="55">
        <f t="shared" si="9"/>
        <v>92</v>
      </c>
      <c r="AE7" s="66">
        <v>8</v>
      </c>
      <c r="AF7" s="67">
        <v>17</v>
      </c>
      <c r="AG7" s="102">
        <f t="shared" si="10"/>
        <v>-9</v>
      </c>
      <c r="AH7" s="150">
        <v>9</v>
      </c>
      <c r="AI7" s="55">
        <f t="shared" si="11"/>
        <v>17</v>
      </c>
      <c r="AJ7" s="66">
        <v>0</v>
      </c>
      <c r="AK7" s="67">
        <v>14</v>
      </c>
      <c r="AL7" s="102">
        <f t="shared" si="12"/>
        <v>-14</v>
      </c>
      <c r="AM7" s="150">
        <v>14</v>
      </c>
      <c r="AN7" s="55">
        <f t="shared" si="13"/>
        <v>14</v>
      </c>
      <c r="AO7" s="66">
        <v>0</v>
      </c>
      <c r="AP7" s="67">
        <v>5</v>
      </c>
      <c r="AQ7" s="102">
        <f t="shared" si="14"/>
        <v>-5</v>
      </c>
      <c r="AR7" s="125">
        <v>5</v>
      </c>
      <c r="AS7" s="55">
        <f t="shared" si="15"/>
        <v>5</v>
      </c>
      <c r="AT7" s="66">
        <v>0</v>
      </c>
      <c r="AU7" s="67">
        <v>60</v>
      </c>
      <c r="AV7" s="102">
        <f t="shared" si="16"/>
        <v>-60</v>
      </c>
      <c r="AW7" s="150">
        <v>60</v>
      </c>
      <c r="AX7" s="55">
        <f t="shared" si="17"/>
        <v>60</v>
      </c>
      <c r="AY7" s="66">
        <v>0</v>
      </c>
      <c r="AZ7" s="67">
        <v>10</v>
      </c>
      <c r="BA7" s="102">
        <f t="shared" si="18"/>
        <v>-10</v>
      </c>
      <c r="BB7" s="150">
        <v>10</v>
      </c>
      <c r="BC7" s="55">
        <f t="shared" si="19"/>
        <v>10</v>
      </c>
      <c r="BD7" s="297">
        <v>369</v>
      </c>
      <c r="BE7" s="67">
        <v>691</v>
      </c>
      <c r="BF7" s="102">
        <f t="shared" si="20"/>
        <v>-322</v>
      </c>
      <c r="BG7" s="150">
        <v>322</v>
      </c>
      <c r="BH7" s="450">
        <f t="shared" si="21"/>
        <v>691</v>
      </c>
      <c r="BI7" s="209">
        <v>29</v>
      </c>
      <c r="BJ7" s="67">
        <v>54</v>
      </c>
      <c r="BK7" s="102">
        <f t="shared" si="22"/>
        <v>-25</v>
      </c>
      <c r="BL7" s="150">
        <v>25</v>
      </c>
      <c r="BM7" s="398">
        <f t="shared" si="23"/>
        <v>54</v>
      </c>
      <c r="BN7" s="66">
        <v>39</v>
      </c>
      <c r="BO7" s="67">
        <v>51</v>
      </c>
      <c r="BP7" s="102">
        <f t="shared" si="24"/>
        <v>-12</v>
      </c>
      <c r="BQ7" s="150">
        <v>12</v>
      </c>
      <c r="BR7" s="55">
        <f t="shared" si="25"/>
        <v>51</v>
      </c>
      <c r="BS7" s="66">
        <v>0</v>
      </c>
      <c r="BT7" s="67">
        <v>64</v>
      </c>
      <c r="BU7" s="102">
        <f t="shared" si="26"/>
        <v>-64</v>
      </c>
      <c r="BV7" s="150">
        <v>64</v>
      </c>
      <c r="BW7" s="55">
        <f t="shared" si="27"/>
        <v>64</v>
      </c>
      <c r="BX7" s="66">
        <v>24</v>
      </c>
      <c r="BY7" s="67">
        <v>36</v>
      </c>
      <c r="BZ7" s="102">
        <f t="shared" si="28"/>
        <v>-12</v>
      </c>
      <c r="CA7" s="102">
        <v>12</v>
      </c>
      <c r="CB7" s="55">
        <f t="shared" si="29"/>
        <v>36</v>
      </c>
      <c r="CC7" s="66">
        <v>26</v>
      </c>
      <c r="CD7" s="67">
        <v>18</v>
      </c>
      <c r="CE7" s="105">
        <f t="shared" si="30"/>
        <v>8</v>
      </c>
      <c r="CF7" s="57">
        <v>0</v>
      </c>
      <c r="CG7" s="55">
        <f t="shared" si="31"/>
        <v>26</v>
      </c>
      <c r="CH7" s="66">
        <v>1</v>
      </c>
      <c r="CI7" s="67">
        <v>39</v>
      </c>
      <c r="CJ7" s="105">
        <f t="shared" si="32"/>
        <v>-38</v>
      </c>
      <c r="CK7" s="125">
        <v>38</v>
      </c>
      <c r="CL7" s="55">
        <f t="shared" si="33"/>
        <v>39</v>
      </c>
      <c r="CM7" s="66">
        <v>5</v>
      </c>
      <c r="CN7" s="67">
        <v>17</v>
      </c>
      <c r="CO7" s="105">
        <f t="shared" si="34"/>
        <v>-12</v>
      </c>
      <c r="CP7" s="125">
        <v>12</v>
      </c>
      <c r="CQ7" s="55">
        <f t="shared" si="35"/>
        <v>17</v>
      </c>
      <c r="CR7" s="66">
        <v>10</v>
      </c>
      <c r="CS7" s="67">
        <v>19</v>
      </c>
      <c r="CT7" s="57">
        <f t="shared" si="36"/>
        <v>-9</v>
      </c>
      <c r="CU7" s="57">
        <v>10</v>
      </c>
      <c r="CV7" s="55">
        <f t="shared" si="37"/>
        <v>20</v>
      </c>
    </row>
    <row r="8" customHeight="1" spans="1:100">
      <c r="A8" s="391">
        <v>6</v>
      </c>
      <c r="B8" s="21" t="s">
        <v>9</v>
      </c>
      <c r="C8" s="303">
        <v>8</v>
      </c>
      <c r="D8" s="303">
        <v>35</v>
      </c>
      <c r="E8" s="437">
        <f t="shared" si="0"/>
        <v>622</v>
      </c>
      <c r="F8" s="437">
        <f t="shared" si="1"/>
        <v>917</v>
      </c>
      <c r="G8" s="437">
        <f t="shared" si="2"/>
        <v>-295</v>
      </c>
      <c r="H8" s="302">
        <f t="shared" si="3"/>
        <v>319</v>
      </c>
      <c r="I8" s="443">
        <f t="shared" si="38"/>
        <v>941</v>
      </c>
      <c r="J8" s="399">
        <f t="shared" si="39"/>
        <v>24</v>
      </c>
      <c r="K8" s="66">
        <v>65</v>
      </c>
      <c r="L8" s="67">
        <v>89</v>
      </c>
      <c r="M8" s="102">
        <f t="shared" si="40"/>
        <v>-24</v>
      </c>
      <c r="N8" s="150">
        <v>24</v>
      </c>
      <c r="O8" s="55">
        <f t="shared" si="41"/>
        <v>89</v>
      </c>
      <c r="P8" s="66">
        <v>7</v>
      </c>
      <c r="Q8" s="67">
        <v>9</v>
      </c>
      <c r="R8" s="102">
        <f t="shared" si="4"/>
        <v>-2</v>
      </c>
      <c r="S8" s="150">
        <v>2</v>
      </c>
      <c r="T8" s="55">
        <f t="shared" si="5"/>
        <v>9</v>
      </c>
      <c r="U8" s="66">
        <v>4</v>
      </c>
      <c r="V8" s="67">
        <v>15</v>
      </c>
      <c r="W8" s="102">
        <f t="shared" si="6"/>
        <v>-11</v>
      </c>
      <c r="X8" s="102">
        <v>11</v>
      </c>
      <c r="Y8" s="55">
        <f t="shared" si="7"/>
        <v>15</v>
      </c>
      <c r="Z8" s="66">
        <v>64</v>
      </c>
      <c r="AA8" s="67">
        <v>62</v>
      </c>
      <c r="AB8" s="102">
        <f t="shared" si="8"/>
        <v>2</v>
      </c>
      <c r="AC8" s="102">
        <v>0</v>
      </c>
      <c r="AD8" s="55">
        <f t="shared" si="9"/>
        <v>64</v>
      </c>
      <c r="AE8" s="66">
        <v>16</v>
      </c>
      <c r="AF8" s="67">
        <v>12</v>
      </c>
      <c r="AG8" s="102">
        <f t="shared" si="10"/>
        <v>4</v>
      </c>
      <c r="AH8" s="102">
        <v>0</v>
      </c>
      <c r="AI8" s="55">
        <f t="shared" si="11"/>
        <v>16</v>
      </c>
      <c r="AJ8" s="66">
        <v>0</v>
      </c>
      <c r="AK8" s="67">
        <v>10</v>
      </c>
      <c r="AL8" s="102">
        <f t="shared" si="12"/>
        <v>-10</v>
      </c>
      <c r="AM8" s="102">
        <v>10</v>
      </c>
      <c r="AN8" s="55">
        <f t="shared" si="13"/>
        <v>10</v>
      </c>
      <c r="AO8" s="66">
        <v>0</v>
      </c>
      <c r="AP8" s="67">
        <v>4</v>
      </c>
      <c r="AQ8" s="102">
        <f t="shared" si="14"/>
        <v>-4</v>
      </c>
      <c r="AR8" s="125">
        <v>4</v>
      </c>
      <c r="AS8" s="55">
        <f t="shared" si="15"/>
        <v>4</v>
      </c>
      <c r="AT8" s="66">
        <v>0</v>
      </c>
      <c r="AU8" s="67">
        <v>40</v>
      </c>
      <c r="AV8" s="102">
        <f t="shared" si="16"/>
        <v>-40</v>
      </c>
      <c r="AW8" s="150">
        <v>40</v>
      </c>
      <c r="AX8" s="55">
        <f t="shared" si="17"/>
        <v>40</v>
      </c>
      <c r="AY8" s="66">
        <v>0</v>
      </c>
      <c r="AZ8" s="67">
        <v>7</v>
      </c>
      <c r="BA8" s="102">
        <f t="shared" si="18"/>
        <v>-7</v>
      </c>
      <c r="BB8" s="150">
        <v>7</v>
      </c>
      <c r="BC8" s="55">
        <f t="shared" si="19"/>
        <v>7</v>
      </c>
      <c r="BD8" s="297">
        <v>336</v>
      </c>
      <c r="BE8" s="67">
        <v>469</v>
      </c>
      <c r="BF8" s="102">
        <f t="shared" si="20"/>
        <v>-133</v>
      </c>
      <c r="BG8" s="150">
        <v>133</v>
      </c>
      <c r="BH8" s="450">
        <f t="shared" si="21"/>
        <v>469</v>
      </c>
      <c r="BI8" s="209">
        <v>28</v>
      </c>
      <c r="BJ8" s="67">
        <v>37</v>
      </c>
      <c r="BK8" s="102">
        <f t="shared" si="22"/>
        <v>-9</v>
      </c>
      <c r="BL8" s="150">
        <v>9</v>
      </c>
      <c r="BM8" s="398">
        <f t="shared" si="23"/>
        <v>37</v>
      </c>
      <c r="BN8" s="66">
        <v>33</v>
      </c>
      <c r="BO8" s="67">
        <v>34</v>
      </c>
      <c r="BP8" s="102">
        <f t="shared" si="24"/>
        <v>-1</v>
      </c>
      <c r="BQ8" s="150">
        <v>1</v>
      </c>
      <c r="BR8" s="55">
        <f t="shared" si="25"/>
        <v>34</v>
      </c>
      <c r="BS8" s="66">
        <v>0</v>
      </c>
      <c r="BT8" s="67">
        <v>44</v>
      </c>
      <c r="BU8" s="102">
        <f t="shared" si="26"/>
        <v>-44</v>
      </c>
      <c r="BV8" s="150">
        <v>44</v>
      </c>
      <c r="BW8" s="55">
        <f t="shared" si="27"/>
        <v>44</v>
      </c>
      <c r="BX8" s="66">
        <v>17</v>
      </c>
      <c r="BY8" s="67">
        <v>20</v>
      </c>
      <c r="BZ8" s="102">
        <f t="shared" si="28"/>
        <v>-3</v>
      </c>
      <c r="CA8" s="102">
        <v>3</v>
      </c>
      <c r="CB8" s="55">
        <f t="shared" si="29"/>
        <v>20</v>
      </c>
      <c r="CC8" s="66">
        <v>19</v>
      </c>
      <c r="CD8" s="67">
        <v>13</v>
      </c>
      <c r="CE8" s="105">
        <f t="shared" si="30"/>
        <v>6</v>
      </c>
      <c r="CF8" s="57">
        <v>0</v>
      </c>
      <c r="CG8" s="55">
        <f t="shared" si="31"/>
        <v>19</v>
      </c>
      <c r="CH8" s="66">
        <v>2</v>
      </c>
      <c r="CI8" s="67">
        <v>27</v>
      </c>
      <c r="CJ8" s="105">
        <f t="shared" si="32"/>
        <v>-25</v>
      </c>
      <c r="CK8" s="125">
        <v>25</v>
      </c>
      <c r="CL8" s="55">
        <f t="shared" si="33"/>
        <v>27</v>
      </c>
      <c r="CM8" s="66">
        <v>5</v>
      </c>
      <c r="CN8" s="67">
        <v>11</v>
      </c>
      <c r="CO8" s="105">
        <f t="shared" si="34"/>
        <v>-6</v>
      </c>
      <c r="CP8" s="125">
        <v>6</v>
      </c>
      <c r="CQ8" s="55">
        <f t="shared" si="35"/>
        <v>11</v>
      </c>
      <c r="CR8" s="66">
        <v>26</v>
      </c>
      <c r="CS8" s="67">
        <v>14</v>
      </c>
      <c r="CT8" s="57">
        <f t="shared" si="36"/>
        <v>12</v>
      </c>
      <c r="CU8" s="57">
        <v>0</v>
      </c>
      <c r="CV8" s="55">
        <f t="shared" si="37"/>
        <v>26</v>
      </c>
    </row>
    <row r="9" customHeight="1" spans="1:100">
      <c r="A9" s="392">
        <v>7</v>
      </c>
      <c r="B9" s="21" t="s">
        <v>10</v>
      </c>
      <c r="C9" s="24">
        <v>8</v>
      </c>
      <c r="D9" s="24">
        <v>30</v>
      </c>
      <c r="E9" s="437">
        <f t="shared" si="0"/>
        <v>210</v>
      </c>
      <c r="F9" s="437">
        <f t="shared" si="1"/>
        <v>376</v>
      </c>
      <c r="G9" s="437">
        <f t="shared" si="2"/>
        <v>-166</v>
      </c>
      <c r="H9" s="302">
        <f t="shared" si="3"/>
        <v>186</v>
      </c>
      <c r="I9" s="443">
        <f t="shared" si="38"/>
        <v>396</v>
      </c>
      <c r="J9" s="399">
        <f t="shared" si="39"/>
        <v>20</v>
      </c>
      <c r="K9" s="31">
        <v>15</v>
      </c>
      <c r="L9" s="69">
        <v>39</v>
      </c>
      <c r="M9" s="102">
        <f t="shared" si="40"/>
        <v>-24</v>
      </c>
      <c r="N9" s="150">
        <v>24</v>
      </c>
      <c r="O9" s="55">
        <f t="shared" si="41"/>
        <v>39</v>
      </c>
      <c r="P9" s="31">
        <v>0</v>
      </c>
      <c r="Q9" s="69">
        <v>4</v>
      </c>
      <c r="R9" s="102">
        <f t="shared" si="4"/>
        <v>-4</v>
      </c>
      <c r="S9" s="150">
        <v>4</v>
      </c>
      <c r="T9" s="55">
        <f t="shared" si="5"/>
        <v>4</v>
      </c>
      <c r="U9" s="31">
        <v>0</v>
      </c>
      <c r="V9" s="69">
        <v>6</v>
      </c>
      <c r="W9" s="102">
        <f t="shared" si="6"/>
        <v>-6</v>
      </c>
      <c r="X9" s="150">
        <v>6</v>
      </c>
      <c r="Y9" s="55">
        <f t="shared" si="7"/>
        <v>6</v>
      </c>
      <c r="Z9" s="31">
        <v>37</v>
      </c>
      <c r="AA9" s="69">
        <v>26</v>
      </c>
      <c r="AB9" s="102">
        <f t="shared" si="8"/>
        <v>11</v>
      </c>
      <c r="AC9" s="150">
        <v>0</v>
      </c>
      <c r="AD9" s="55">
        <f t="shared" si="9"/>
        <v>37</v>
      </c>
      <c r="AE9" s="31">
        <v>0</v>
      </c>
      <c r="AF9" s="69">
        <v>5</v>
      </c>
      <c r="AG9" s="102">
        <f t="shared" si="10"/>
        <v>-5</v>
      </c>
      <c r="AH9" s="150">
        <v>5</v>
      </c>
      <c r="AI9" s="55">
        <f t="shared" si="11"/>
        <v>5</v>
      </c>
      <c r="AJ9" s="31">
        <v>0</v>
      </c>
      <c r="AK9" s="69">
        <v>5</v>
      </c>
      <c r="AL9" s="102">
        <f t="shared" si="12"/>
        <v>-5</v>
      </c>
      <c r="AM9" s="150">
        <v>5</v>
      </c>
      <c r="AN9" s="55">
        <f t="shared" si="13"/>
        <v>5</v>
      </c>
      <c r="AO9" s="31">
        <v>0</v>
      </c>
      <c r="AP9" s="69">
        <v>2</v>
      </c>
      <c r="AQ9" s="102">
        <f t="shared" si="14"/>
        <v>-2</v>
      </c>
      <c r="AR9" s="125">
        <v>2</v>
      </c>
      <c r="AS9" s="55">
        <f t="shared" si="15"/>
        <v>2</v>
      </c>
      <c r="AT9" s="31">
        <v>0</v>
      </c>
      <c r="AU9" s="69">
        <v>16</v>
      </c>
      <c r="AV9" s="102">
        <f t="shared" si="16"/>
        <v>-16</v>
      </c>
      <c r="AW9" s="150">
        <v>16</v>
      </c>
      <c r="AX9" s="55">
        <f t="shared" si="17"/>
        <v>16</v>
      </c>
      <c r="AY9" s="31">
        <v>0</v>
      </c>
      <c r="AZ9" s="69">
        <v>3</v>
      </c>
      <c r="BA9" s="102">
        <f t="shared" si="18"/>
        <v>-3</v>
      </c>
      <c r="BB9" s="150">
        <v>3</v>
      </c>
      <c r="BC9" s="55">
        <f t="shared" si="19"/>
        <v>3</v>
      </c>
      <c r="BD9" s="380">
        <v>118</v>
      </c>
      <c r="BE9" s="69">
        <v>187</v>
      </c>
      <c r="BF9" s="102">
        <f t="shared" si="20"/>
        <v>-69</v>
      </c>
      <c r="BG9" s="150">
        <v>69</v>
      </c>
      <c r="BH9" s="450">
        <f t="shared" si="21"/>
        <v>187</v>
      </c>
      <c r="BI9" s="39">
        <v>9</v>
      </c>
      <c r="BJ9" s="69">
        <v>15</v>
      </c>
      <c r="BK9" s="102">
        <f t="shared" si="22"/>
        <v>-6</v>
      </c>
      <c r="BL9" s="150">
        <v>6</v>
      </c>
      <c r="BM9" s="398">
        <f t="shared" si="23"/>
        <v>15</v>
      </c>
      <c r="BN9" s="31">
        <v>15</v>
      </c>
      <c r="BO9" s="69">
        <v>13</v>
      </c>
      <c r="BP9" s="102">
        <f t="shared" si="24"/>
        <v>2</v>
      </c>
      <c r="BQ9" s="102">
        <v>0</v>
      </c>
      <c r="BR9" s="55">
        <f t="shared" si="25"/>
        <v>15</v>
      </c>
      <c r="BS9" s="31">
        <v>0</v>
      </c>
      <c r="BT9" s="69">
        <v>18</v>
      </c>
      <c r="BU9" s="102">
        <f t="shared" si="26"/>
        <v>-18</v>
      </c>
      <c r="BV9" s="150">
        <v>18</v>
      </c>
      <c r="BW9" s="55">
        <f t="shared" si="27"/>
        <v>18</v>
      </c>
      <c r="BX9" s="31">
        <v>6</v>
      </c>
      <c r="BY9" s="69">
        <v>8</v>
      </c>
      <c r="BZ9" s="102">
        <f t="shared" si="28"/>
        <v>-2</v>
      </c>
      <c r="CA9" s="102">
        <v>2</v>
      </c>
      <c r="CB9" s="55">
        <f t="shared" si="29"/>
        <v>8</v>
      </c>
      <c r="CC9" s="31">
        <v>10</v>
      </c>
      <c r="CD9" s="69">
        <v>5</v>
      </c>
      <c r="CE9" s="105">
        <f t="shared" si="30"/>
        <v>5</v>
      </c>
      <c r="CF9" s="57">
        <v>0</v>
      </c>
      <c r="CG9" s="55">
        <f t="shared" si="31"/>
        <v>10</v>
      </c>
      <c r="CH9" s="31">
        <v>0</v>
      </c>
      <c r="CI9" s="69">
        <v>13</v>
      </c>
      <c r="CJ9" s="105">
        <f t="shared" si="32"/>
        <v>-13</v>
      </c>
      <c r="CK9" s="125">
        <v>13</v>
      </c>
      <c r="CL9" s="55">
        <f t="shared" si="33"/>
        <v>13</v>
      </c>
      <c r="CM9" s="31">
        <v>0</v>
      </c>
      <c r="CN9" s="69">
        <v>5</v>
      </c>
      <c r="CO9" s="105">
        <f t="shared" si="34"/>
        <v>-5</v>
      </c>
      <c r="CP9" s="125">
        <v>5</v>
      </c>
      <c r="CQ9" s="55">
        <f t="shared" si="35"/>
        <v>5</v>
      </c>
      <c r="CR9" s="31">
        <v>0</v>
      </c>
      <c r="CS9" s="69">
        <v>6</v>
      </c>
      <c r="CT9" s="57">
        <f t="shared" si="36"/>
        <v>-6</v>
      </c>
      <c r="CU9" s="57">
        <v>8</v>
      </c>
      <c r="CV9" s="55">
        <f t="shared" si="37"/>
        <v>8</v>
      </c>
    </row>
    <row r="10" customHeight="1" spans="1:100">
      <c r="A10" s="393">
        <v>8</v>
      </c>
      <c r="B10" s="28" t="s">
        <v>11</v>
      </c>
      <c r="C10" s="394">
        <v>20</v>
      </c>
      <c r="D10" s="394">
        <v>30</v>
      </c>
      <c r="E10" s="437">
        <f t="shared" si="0"/>
        <v>250</v>
      </c>
      <c r="F10" s="437">
        <f t="shared" si="1"/>
        <v>480</v>
      </c>
      <c r="G10" s="437">
        <f t="shared" si="2"/>
        <v>-230</v>
      </c>
      <c r="H10" s="302">
        <f t="shared" si="3"/>
        <v>255</v>
      </c>
      <c r="I10" s="443">
        <f t="shared" si="38"/>
        <v>505</v>
      </c>
      <c r="J10" s="399">
        <f t="shared" si="39"/>
        <v>25</v>
      </c>
      <c r="K10" s="31">
        <v>30</v>
      </c>
      <c r="L10" s="69">
        <v>42</v>
      </c>
      <c r="M10" s="102">
        <f t="shared" si="40"/>
        <v>-12</v>
      </c>
      <c r="N10" s="150">
        <v>12</v>
      </c>
      <c r="O10" s="55">
        <f t="shared" si="41"/>
        <v>42</v>
      </c>
      <c r="P10" s="31">
        <v>0</v>
      </c>
      <c r="Q10" s="69">
        <v>4</v>
      </c>
      <c r="R10" s="102">
        <f t="shared" si="4"/>
        <v>-4</v>
      </c>
      <c r="S10" s="150">
        <v>4</v>
      </c>
      <c r="T10" s="55">
        <f t="shared" si="5"/>
        <v>4</v>
      </c>
      <c r="U10" s="31">
        <v>0</v>
      </c>
      <c r="V10" s="69">
        <v>6</v>
      </c>
      <c r="W10" s="102">
        <f t="shared" si="6"/>
        <v>-6</v>
      </c>
      <c r="X10" s="150">
        <v>6</v>
      </c>
      <c r="Y10" s="55">
        <f t="shared" si="7"/>
        <v>6</v>
      </c>
      <c r="Z10" s="31">
        <v>25</v>
      </c>
      <c r="AA10" s="69">
        <v>32</v>
      </c>
      <c r="AB10" s="102">
        <f t="shared" si="8"/>
        <v>-7</v>
      </c>
      <c r="AC10" s="150">
        <v>5</v>
      </c>
      <c r="AD10" s="55">
        <f t="shared" si="9"/>
        <v>30</v>
      </c>
      <c r="AE10" s="31">
        <v>0</v>
      </c>
      <c r="AF10" s="69">
        <v>6</v>
      </c>
      <c r="AG10" s="102">
        <f t="shared" si="10"/>
        <v>-6</v>
      </c>
      <c r="AH10" s="150">
        <v>6</v>
      </c>
      <c r="AI10" s="55">
        <f t="shared" si="11"/>
        <v>6</v>
      </c>
      <c r="AJ10" s="31">
        <v>0</v>
      </c>
      <c r="AK10" s="69">
        <v>5</v>
      </c>
      <c r="AL10" s="102">
        <f t="shared" si="12"/>
        <v>-5</v>
      </c>
      <c r="AM10" s="150">
        <v>5</v>
      </c>
      <c r="AN10" s="55">
        <f t="shared" si="13"/>
        <v>5</v>
      </c>
      <c r="AO10" s="31">
        <v>0</v>
      </c>
      <c r="AP10" s="69">
        <v>1</v>
      </c>
      <c r="AQ10" s="102">
        <f t="shared" si="14"/>
        <v>-1</v>
      </c>
      <c r="AR10" s="125">
        <v>1</v>
      </c>
      <c r="AS10" s="55">
        <f t="shared" si="15"/>
        <v>1</v>
      </c>
      <c r="AT10" s="31">
        <v>0</v>
      </c>
      <c r="AU10" s="69">
        <v>22</v>
      </c>
      <c r="AV10" s="102">
        <f t="shared" si="16"/>
        <v>-22</v>
      </c>
      <c r="AW10" s="150">
        <v>22</v>
      </c>
      <c r="AX10" s="55">
        <f t="shared" si="17"/>
        <v>22</v>
      </c>
      <c r="AY10" s="31">
        <v>0</v>
      </c>
      <c r="AZ10" s="69">
        <v>4</v>
      </c>
      <c r="BA10" s="102">
        <f t="shared" si="18"/>
        <v>-4</v>
      </c>
      <c r="BB10" s="150">
        <v>4</v>
      </c>
      <c r="BC10" s="55">
        <f t="shared" si="19"/>
        <v>4</v>
      </c>
      <c r="BD10" s="380">
        <v>165</v>
      </c>
      <c r="BE10" s="69">
        <v>252</v>
      </c>
      <c r="BF10" s="102">
        <f t="shared" si="20"/>
        <v>-87</v>
      </c>
      <c r="BG10" s="150">
        <v>87</v>
      </c>
      <c r="BH10" s="450">
        <f t="shared" si="21"/>
        <v>252</v>
      </c>
      <c r="BI10" s="39">
        <v>0</v>
      </c>
      <c r="BJ10" s="69">
        <v>17</v>
      </c>
      <c r="BK10" s="102">
        <f t="shared" si="22"/>
        <v>-17</v>
      </c>
      <c r="BL10" s="102">
        <v>20</v>
      </c>
      <c r="BM10" s="398">
        <f t="shared" si="23"/>
        <v>20</v>
      </c>
      <c r="BN10" s="31">
        <v>0</v>
      </c>
      <c r="BO10" s="69">
        <v>20</v>
      </c>
      <c r="BP10" s="102">
        <f t="shared" si="24"/>
        <v>-20</v>
      </c>
      <c r="BQ10" s="102">
        <v>20</v>
      </c>
      <c r="BR10" s="55">
        <f t="shared" si="25"/>
        <v>20</v>
      </c>
      <c r="BS10" s="31">
        <v>0</v>
      </c>
      <c r="BT10" s="69">
        <v>22</v>
      </c>
      <c r="BU10" s="102">
        <f t="shared" si="26"/>
        <v>-22</v>
      </c>
      <c r="BV10" s="150">
        <v>22</v>
      </c>
      <c r="BW10" s="55">
        <f t="shared" si="27"/>
        <v>22</v>
      </c>
      <c r="BX10" s="31">
        <v>0</v>
      </c>
      <c r="BY10" s="69">
        <v>16</v>
      </c>
      <c r="BZ10" s="102">
        <f t="shared" si="28"/>
        <v>-16</v>
      </c>
      <c r="CA10" s="150">
        <v>16</v>
      </c>
      <c r="CB10" s="55">
        <f t="shared" si="29"/>
        <v>16</v>
      </c>
      <c r="CC10" s="31">
        <v>30</v>
      </c>
      <c r="CD10" s="69">
        <v>6</v>
      </c>
      <c r="CE10" s="105">
        <f t="shared" si="30"/>
        <v>24</v>
      </c>
      <c r="CF10" s="57">
        <v>0</v>
      </c>
      <c r="CG10" s="55">
        <f t="shared" si="31"/>
        <v>30</v>
      </c>
      <c r="CH10" s="31">
        <v>0</v>
      </c>
      <c r="CI10" s="69">
        <v>14</v>
      </c>
      <c r="CJ10" s="105">
        <f t="shared" si="32"/>
        <v>-14</v>
      </c>
      <c r="CK10" s="125">
        <v>14</v>
      </c>
      <c r="CL10" s="55">
        <f t="shared" si="33"/>
        <v>14</v>
      </c>
      <c r="CM10" s="31">
        <v>0</v>
      </c>
      <c r="CN10" s="69">
        <v>6</v>
      </c>
      <c r="CO10" s="105">
        <f t="shared" si="34"/>
        <v>-6</v>
      </c>
      <c r="CP10" s="125">
        <v>6</v>
      </c>
      <c r="CQ10" s="55">
        <f t="shared" si="35"/>
        <v>6</v>
      </c>
      <c r="CR10" s="31">
        <v>0</v>
      </c>
      <c r="CS10" s="69">
        <v>5</v>
      </c>
      <c r="CT10" s="57">
        <f t="shared" si="36"/>
        <v>-5</v>
      </c>
      <c r="CU10" s="125">
        <v>5</v>
      </c>
      <c r="CV10" s="55">
        <f t="shared" si="37"/>
        <v>5</v>
      </c>
    </row>
    <row r="11" customHeight="1" spans="1:100">
      <c r="A11" s="306">
        <v>9</v>
      </c>
      <c r="B11" s="21" t="s">
        <v>12</v>
      </c>
      <c r="C11" s="24">
        <v>20</v>
      </c>
      <c r="D11" s="24">
        <v>30</v>
      </c>
      <c r="E11" s="437">
        <f t="shared" si="0"/>
        <v>195</v>
      </c>
      <c r="F11" s="437">
        <f t="shared" si="1"/>
        <v>1269</v>
      </c>
      <c r="G11" s="437">
        <f t="shared" si="2"/>
        <v>-1074</v>
      </c>
      <c r="H11" s="302">
        <f t="shared" si="3"/>
        <v>1075</v>
      </c>
      <c r="I11" s="443">
        <f t="shared" si="38"/>
        <v>1270</v>
      </c>
      <c r="J11" s="399">
        <f t="shared" si="39"/>
        <v>1</v>
      </c>
      <c r="K11" s="31">
        <v>30</v>
      </c>
      <c r="L11" s="69">
        <v>135</v>
      </c>
      <c r="M11" s="102">
        <f t="shared" si="40"/>
        <v>-105</v>
      </c>
      <c r="N11" s="150">
        <v>105</v>
      </c>
      <c r="O11" s="55">
        <f t="shared" si="41"/>
        <v>135</v>
      </c>
      <c r="P11" s="31">
        <v>0</v>
      </c>
      <c r="Q11" s="69">
        <v>13</v>
      </c>
      <c r="R11" s="102">
        <f t="shared" si="4"/>
        <v>-13</v>
      </c>
      <c r="S11" s="150">
        <v>13</v>
      </c>
      <c r="T11" s="55">
        <f t="shared" si="5"/>
        <v>13</v>
      </c>
      <c r="U11" s="31">
        <v>0</v>
      </c>
      <c r="V11" s="69">
        <v>25</v>
      </c>
      <c r="W11" s="102">
        <f t="shared" si="6"/>
        <v>-25</v>
      </c>
      <c r="X11" s="150">
        <v>25</v>
      </c>
      <c r="Y11" s="55">
        <f t="shared" si="7"/>
        <v>25</v>
      </c>
      <c r="Z11" s="31">
        <v>30</v>
      </c>
      <c r="AA11" s="69">
        <v>84</v>
      </c>
      <c r="AB11" s="102">
        <f t="shared" si="8"/>
        <v>-54</v>
      </c>
      <c r="AC11" s="150">
        <v>54</v>
      </c>
      <c r="AD11" s="55">
        <f t="shared" si="9"/>
        <v>84</v>
      </c>
      <c r="AE11" s="31">
        <v>0</v>
      </c>
      <c r="AF11" s="69">
        <v>16</v>
      </c>
      <c r="AG11" s="102">
        <f t="shared" si="10"/>
        <v>-16</v>
      </c>
      <c r="AH11" s="150">
        <v>16</v>
      </c>
      <c r="AI11" s="55">
        <f t="shared" si="11"/>
        <v>16</v>
      </c>
      <c r="AJ11" s="31">
        <v>0</v>
      </c>
      <c r="AK11" s="69">
        <v>14</v>
      </c>
      <c r="AL11" s="102">
        <f t="shared" si="12"/>
        <v>-14</v>
      </c>
      <c r="AM11" s="150">
        <v>14</v>
      </c>
      <c r="AN11" s="55">
        <f t="shared" si="13"/>
        <v>14</v>
      </c>
      <c r="AO11" s="31">
        <v>0</v>
      </c>
      <c r="AP11" s="69">
        <v>6</v>
      </c>
      <c r="AQ11" s="102">
        <f t="shared" si="14"/>
        <v>-6</v>
      </c>
      <c r="AR11" s="125">
        <v>6</v>
      </c>
      <c r="AS11" s="55">
        <f t="shared" si="15"/>
        <v>6</v>
      </c>
      <c r="AT11" s="31">
        <v>0</v>
      </c>
      <c r="AU11" s="69">
        <v>56</v>
      </c>
      <c r="AV11" s="102">
        <f t="shared" si="16"/>
        <v>-56</v>
      </c>
      <c r="AW11" s="150">
        <v>56</v>
      </c>
      <c r="AX11" s="55">
        <f t="shared" si="17"/>
        <v>56</v>
      </c>
      <c r="AY11" s="31">
        <v>0</v>
      </c>
      <c r="AZ11" s="69">
        <v>10</v>
      </c>
      <c r="BA11" s="102">
        <f t="shared" si="18"/>
        <v>-10</v>
      </c>
      <c r="BB11" s="150">
        <v>10</v>
      </c>
      <c r="BC11" s="55">
        <f t="shared" si="19"/>
        <v>10</v>
      </c>
      <c r="BD11" s="380">
        <v>115</v>
      </c>
      <c r="BE11" s="69">
        <v>618</v>
      </c>
      <c r="BF11" s="102">
        <f t="shared" si="20"/>
        <v>-503</v>
      </c>
      <c r="BG11" s="150">
        <v>503</v>
      </c>
      <c r="BH11" s="450">
        <f t="shared" si="21"/>
        <v>618</v>
      </c>
      <c r="BI11" s="39">
        <v>0</v>
      </c>
      <c r="BJ11" s="69">
        <v>57</v>
      </c>
      <c r="BK11" s="102">
        <f t="shared" si="22"/>
        <v>-57</v>
      </c>
      <c r="BL11" s="150">
        <v>57</v>
      </c>
      <c r="BM11" s="398">
        <f t="shared" si="23"/>
        <v>57</v>
      </c>
      <c r="BN11" s="31">
        <v>0</v>
      </c>
      <c r="BO11" s="69">
        <v>43</v>
      </c>
      <c r="BP11" s="102">
        <f t="shared" si="24"/>
        <v>-43</v>
      </c>
      <c r="BQ11" s="150">
        <v>43</v>
      </c>
      <c r="BR11" s="55">
        <f t="shared" si="25"/>
        <v>43</v>
      </c>
      <c r="BS11" s="31">
        <v>0</v>
      </c>
      <c r="BT11" s="69">
        <v>62</v>
      </c>
      <c r="BU11" s="102">
        <f t="shared" si="26"/>
        <v>-62</v>
      </c>
      <c r="BV11" s="150">
        <v>62</v>
      </c>
      <c r="BW11" s="55">
        <f t="shared" si="27"/>
        <v>62</v>
      </c>
      <c r="BX11" s="31">
        <v>0</v>
      </c>
      <c r="BY11" s="69">
        <v>28</v>
      </c>
      <c r="BZ11" s="102">
        <f t="shared" si="28"/>
        <v>-28</v>
      </c>
      <c r="CA11" s="102">
        <v>28</v>
      </c>
      <c r="CB11" s="55">
        <f t="shared" si="29"/>
        <v>28</v>
      </c>
      <c r="CC11" s="31">
        <v>20</v>
      </c>
      <c r="CD11" s="69">
        <v>19</v>
      </c>
      <c r="CE11" s="105">
        <f t="shared" si="30"/>
        <v>1</v>
      </c>
      <c r="CF11" s="57">
        <v>0</v>
      </c>
      <c r="CG11" s="55">
        <f t="shared" si="31"/>
        <v>20</v>
      </c>
      <c r="CH11" s="31">
        <v>0</v>
      </c>
      <c r="CI11" s="69">
        <v>38</v>
      </c>
      <c r="CJ11" s="105">
        <f t="shared" si="32"/>
        <v>-38</v>
      </c>
      <c r="CK11" s="125">
        <v>38</v>
      </c>
      <c r="CL11" s="55">
        <f t="shared" si="33"/>
        <v>38</v>
      </c>
      <c r="CM11" s="31">
        <v>0</v>
      </c>
      <c r="CN11" s="69">
        <v>17</v>
      </c>
      <c r="CO11" s="105">
        <f t="shared" si="34"/>
        <v>-17</v>
      </c>
      <c r="CP11" s="125">
        <v>17</v>
      </c>
      <c r="CQ11" s="55">
        <f t="shared" si="35"/>
        <v>17</v>
      </c>
      <c r="CR11" s="31">
        <v>0</v>
      </c>
      <c r="CS11" s="69">
        <v>28</v>
      </c>
      <c r="CT11" s="57">
        <f t="shared" si="36"/>
        <v>-28</v>
      </c>
      <c r="CU11" s="57">
        <v>28</v>
      </c>
      <c r="CV11" s="55">
        <f t="shared" si="37"/>
        <v>28</v>
      </c>
    </row>
    <row r="12" customHeight="1" spans="1:100">
      <c r="A12" s="389">
        <v>10</v>
      </c>
      <c r="B12" s="21" t="s">
        <v>13</v>
      </c>
      <c r="C12" s="15">
        <v>10</v>
      </c>
      <c r="D12" s="109">
        <v>50</v>
      </c>
      <c r="E12" s="437">
        <f t="shared" si="0"/>
        <v>51</v>
      </c>
      <c r="F12" s="437">
        <f t="shared" si="1"/>
        <v>45</v>
      </c>
      <c r="G12" s="437">
        <f t="shared" si="2"/>
        <v>6</v>
      </c>
      <c r="H12" s="302">
        <f t="shared" si="3"/>
        <v>20</v>
      </c>
      <c r="I12" s="443">
        <f t="shared" si="38"/>
        <v>71</v>
      </c>
      <c r="J12" s="399">
        <f t="shared" si="39"/>
        <v>26</v>
      </c>
      <c r="K12" s="13">
        <v>0</v>
      </c>
      <c r="L12" s="100">
        <v>4</v>
      </c>
      <c r="M12" s="102">
        <f t="shared" si="40"/>
        <v>-4</v>
      </c>
      <c r="N12" s="102">
        <v>0</v>
      </c>
      <c r="O12" s="55">
        <f t="shared" si="41"/>
        <v>0</v>
      </c>
      <c r="P12" s="13">
        <v>0</v>
      </c>
      <c r="Q12" s="101">
        <v>1</v>
      </c>
      <c r="R12" s="102">
        <f t="shared" si="4"/>
        <v>-1</v>
      </c>
      <c r="S12" s="102">
        <v>0</v>
      </c>
      <c r="T12" s="55">
        <f t="shared" si="5"/>
        <v>0</v>
      </c>
      <c r="U12" s="13">
        <v>0</v>
      </c>
      <c r="V12" s="102">
        <v>1</v>
      </c>
      <c r="W12" s="102">
        <f t="shared" si="6"/>
        <v>-1</v>
      </c>
      <c r="X12" s="150">
        <v>1</v>
      </c>
      <c r="Y12" s="55">
        <f t="shared" si="7"/>
        <v>1</v>
      </c>
      <c r="Z12" s="13">
        <v>0</v>
      </c>
      <c r="AA12" s="100">
        <v>3</v>
      </c>
      <c r="AB12" s="102">
        <f t="shared" si="8"/>
        <v>-3</v>
      </c>
      <c r="AC12" s="150">
        <v>3</v>
      </c>
      <c r="AD12" s="55">
        <f t="shared" si="9"/>
        <v>3</v>
      </c>
      <c r="AE12" s="13">
        <v>0</v>
      </c>
      <c r="AF12" s="100">
        <v>1</v>
      </c>
      <c r="AG12" s="102">
        <f t="shared" si="10"/>
        <v>-1</v>
      </c>
      <c r="AH12" s="150">
        <v>1</v>
      </c>
      <c r="AI12" s="55">
        <f t="shared" si="11"/>
        <v>1</v>
      </c>
      <c r="AJ12" s="13">
        <v>0</v>
      </c>
      <c r="AK12" s="100">
        <v>1</v>
      </c>
      <c r="AL12" s="102">
        <f t="shared" si="12"/>
        <v>-1</v>
      </c>
      <c r="AM12" s="150">
        <v>1</v>
      </c>
      <c r="AN12" s="55">
        <f t="shared" si="13"/>
        <v>1</v>
      </c>
      <c r="AO12" s="13">
        <v>0</v>
      </c>
      <c r="AP12" s="100">
        <v>1</v>
      </c>
      <c r="AQ12" s="102">
        <f t="shared" si="14"/>
        <v>-1</v>
      </c>
      <c r="AR12" s="102">
        <v>0</v>
      </c>
      <c r="AS12" s="55">
        <f t="shared" si="15"/>
        <v>0</v>
      </c>
      <c r="AT12" s="13">
        <v>0</v>
      </c>
      <c r="AU12" s="100">
        <v>2</v>
      </c>
      <c r="AV12" s="102">
        <f t="shared" si="16"/>
        <v>-2</v>
      </c>
      <c r="AW12" s="102">
        <v>2</v>
      </c>
      <c r="AX12" s="55">
        <f t="shared" si="17"/>
        <v>2</v>
      </c>
      <c r="AY12" s="13">
        <v>0</v>
      </c>
      <c r="AZ12" s="100">
        <v>1</v>
      </c>
      <c r="BA12" s="102">
        <f t="shared" si="18"/>
        <v>-1</v>
      </c>
      <c r="BB12" s="400">
        <v>1</v>
      </c>
      <c r="BC12" s="55">
        <f t="shared" si="19"/>
        <v>1</v>
      </c>
      <c r="BD12" s="266">
        <v>51</v>
      </c>
      <c r="BE12" s="101">
        <v>19</v>
      </c>
      <c r="BF12" s="102">
        <f t="shared" si="20"/>
        <v>32</v>
      </c>
      <c r="BG12" s="102">
        <v>0</v>
      </c>
      <c r="BH12" s="450">
        <f t="shared" si="21"/>
        <v>51</v>
      </c>
      <c r="BI12" s="15">
        <v>0</v>
      </c>
      <c r="BJ12" s="102">
        <v>2</v>
      </c>
      <c r="BK12" s="102">
        <f t="shared" si="22"/>
        <v>-2</v>
      </c>
      <c r="BL12" s="150">
        <v>2</v>
      </c>
      <c r="BM12" s="398">
        <f t="shared" si="23"/>
        <v>2</v>
      </c>
      <c r="BN12" s="13">
        <v>0</v>
      </c>
      <c r="BO12" s="102">
        <v>2</v>
      </c>
      <c r="BP12" s="102">
        <f t="shared" si="24"/>
        <v>-2</v>
      </c>
      <c r="BQ12" s="150">
        <v>2</v>
      </c>
      <c r="BR12" s="55">
        <f t="shared" si="25"/>
        <v>2</v>
      </c>
      <c r="BS12" s="13">
        <v>0</v>
      </c>
      <c r="BT12" s="102">
        <v>2</v>
      </c>
      <c r="BU12" s="102">
        <f t="shared" si="26"/>
        <v>-2</v>
      </c>
      <c r="BV12" s="102">
        <v>2</v>
      </c>
      <c r="BW12" s="55">
        <f t="shared" si="27"/>
        <v>2</v>
      </c>
      <c r="BX12" s="13">
        <v>0</v>
      </c>
      <c r="BY12" s="102">
        <v>1</v>
      </c>
      <c r="BZ12" s="102">
        <f t="shared" si="28"/>
        <v>-1</v>
      </c>
      <c r="CA12" s="150">
        <v>1</v>
      </c>
      <c r="CB12" s="55">
        <f t="shared" si="29"/>
        <v>1</v>
      </c>
      <c r="CC12" s="13">
        <v>0</v>
      </c>
      <c r="CD12" s="102">
        <v>1</v>
      </c>
      <c r="CE12" s="102">
        <f t="shared" si="30"/>
        <v>-1</v>
      </c>
      <c r="CF12" s="125">
        <v>1</v>
      </c>
      <c r="CG12" s="55">
        <f t="shared" si="31"/>
        <v>1</v>
      </c>
      <c r="CH12" s="13">
        <v>0</v>
      </c>
      <c r="CI12" s="102">
        <v>1</v>
      </c>
      <c r="CJ12" s="102">
        <f t="shared" si="32"/>
        <v>-1</v>
      </c>
      <c r="CK12" s="125">
        <v>1</v>
      </c>
      <c r="CL12" s="55">
        <f t="shared" si="33"/>
        <v>1</v>
      </c>
      <c r="CM12" s="13">
        <v>0</v>
      </c>
      <c r="CN12" s="102">
        <v>1</v>
      </c>
      <c r="CO12" s="102">
        <f t="shared" si="34"/>
        <v>-1</v>
      </c>
      <c r="CP12" s="125">
        <v>1</v>
      </c>
      <c r="CQ12" s="55">
        <f t="shared" si="35"/>
        <v>1</v>
      </c>
      <c r="CR12" s="26">
        <v>0</v>
      </c>
      <c r="CS12" s="57">
        <v>1</v>
      </c>
      <c r="CT12" s="57">
        <f t="shared" si="36"/>
        <v>-1</v>
      </c>
      <c r="CU12" s="125">
        <v>1</v>
      </c>
      <c r="CV12" s="55">
        <f t="shared" si="37"/>
        <v>1</v>
      </c>
    </row>
    <row r="13" customHeight="1" spans="1:100">
      <c r="A13" s="395">
        <v>11</v>
      </c>
      <c r="B13" s="33" t="s">
        <v>14</v>
      </c>
      <c r="C13" s="714" t="s">
        <v>42</v>
      </c>
      <c r="D13" s="715" t="s">
        <v>42</v>
      </c>
      <c r="E13" s="437">
        <f t="shared" si="0"/>
        <v>2653</v>
      </c>
      <c r="F13" s="437">
        <f t="shared" si="1"/>
        <v>0</v>
      </c>
      <c r="G13" s="437">
        <f t="shared" si="2"/>
        <v>2653</v>
      </c>
      <c r="H13" s="302">
        <f t="shared" si="3"/>
        <v>155</v>
      </c>
      <c r="I13" s="443">
        <f t="shared" si="38"/>
        <v>2808</v>
      </c>
      <c r="J13" s="399">
        <f t="shared" si="39"/>
        <v>2808</v>
      </c>
      <c r="K13" s="31">
        <v>198</v>
      </c>
      <c r="L13" s="69">
        <v>0</v>
      </c>
      <c r="M13" s="102">
        <f t="shared" si="40"/>
        <v>198</v>
      </c>
      <c r="N13" s="102">
        <v>0</v>
      </c>
      <c r="O13" s="55">
        <f t="shared" si="41"/>
        <v>198</v>
      </c>
      <c r="P13" s="31">
        <v>31</v>
      </c>
      <c r="Q13" s="69">
        <v>0</v>
      </c>
      <c r="R13" s="102">
        <f t="shared" si="4"/>
        <v>31</v>
      </c>
      <c r="S13" s="102">
        <v>0</v>
      </c>
      <c r="T13" s="55">
        <f t="shared" si="5"/>
        <v>31</v>
      </c>
      <c r="U13" s="31">
        <v>43</v>
      </c>
      <c r="V13" s="69">
        <v>0</v>
      </c>
      <c r="W13" s="102">
        <f t="shared" si="6"/>
        <v>43</v>
      </c>
      <c r="X13" s="102">
        <v>0</v>
      </c>
      <c r="Y13" s="55">
        <f t="shared" si="7"/>
        <v>43</v>
      </c>
      <c r="Z13" s="31">
        <v>200</v>
      </c>
      <c r="AA13" s="69">
        <v>0</v>
      </c>
      <c r="AB13" s="102">
        <f t="shared" si="8"/>
        <v>200</v>
      </c>
      <c r="AC13" s="102">
        <v>49</v>
      </c>
      <c r="AD13" s="55">
        <f t="shared" si="9"/>
        <v>249</v>
      </c>
      <c r="AE13" s="31">
        <v>21</v>
      </c>
      <c r="AF13" s="69"/>
      <c r="AG13" s="102">
        <f t="shared" si="10"/>
        <v>21</v>
      </c>
      <c r="AH13" s="102">
        <v>9</v>
      </c>
      <c r="AI13" s="55">
        <f t="shared" si="11"/>
        <v>30</v>
      </c>
      <c r="AJ13" s="31">
        <v>17</v>
      </c>
      <c r="AK13" s="69">
        <v>0</v>
      </c>
      <c r="AL13" s="102">
        <f t="shared" si="12"/>
        <v>17</v>
      </c>
      <c r="AM13" s="102">
        <v>33</v>
      </c>
      <c r="AN13" s="55">
        <f t="shared" si="13"/>
        <v>50</v>
      </c>
      <c r="AO13" s="31">
        <v>18</v>
      </c>
      <c r="AP13" s="69">
        <v>0</v>
      </c>
      <c r="AQ13" s="102">
        <f t="shared" si="14"/>
        <v>18</v>
      </c>
      <c r="AR13" s="102">
        <v>0</v>
      </c>
      <c r="AS13" s="55">
        <f t="shared" si="15"/>
        <v>18</v>
      </c>
      <c r="AT13" s="31">
        <v>117</v>
      </c>
      <c r="AU13" s="69"/>
      <c r="AV13" s="102">
        <f t="shared" si="16"/>
        <v>117</v>
      </c>
      <c r="AW13" s="102">
        <v>52</v>
      </c>
      <c r="AX13" s="55">
        <f t="shared" si="17"/>
        <v>169</v>
      </c>
      <c r="AY13" s="31">
        <v>14</v>
      </c>
      <c r="AZ13" s="69">
        <v>0</v>
      </c>
      <c r="BA13" s="102">
        <f t="shared" si="18"/>
        <v>14</v>
      </c>
      <c r="BB13" s="100">
        <v>0</v>
      </c>
      <c r="BC13" s="55">
        <f t="shared" si="19"/>
        <v>14</v>
      </c>
      <c r="BD13" s="380">
        <v>1500</v>
      </c>
      <c r="BE13" s="69">
        <v>0</v>
      </c>
      <c r="BF13" s="102">
        <f t="shared" si="20"/>
        <v>1500</v>
      </c>
      <c r="BG13" s="102">
        <v>0</v>
      </c>
      <c r="BH13" s="450">
        <f t="shared" si="21"/>
        <v>1500</v>
      </c>
      <c r="BI13" s="39">
        <v>100</v>
      </c>
      <c r="BJ13" s="69">
        <v>0</v>
      </c>
      <c r="BK13" s="102">
        <f t="shared" si="22"/>
        <v>100</v>
      </c>
      <c r="BL13" s="102">
        <v>0</v>
      </c>
      <c r="BM13" s="398">
        <f t="shared" si="23"/>
        <v>100</v>
      </c>
      <c r="BN13" s="31">
        <v>69</v>
      </c>
      <c r="BO13" s="69">
        <v>0</v>
      </c>
      <c r="BP13" s="102">
        <f t="shared" si="24"/>
        <v>69</v>
      </c>
      <c r="BQ13" s="102">
        <v>0</v>
      </c>
      <c r="BR13" s="55">
        <f t="shared" si="25"/>
        <v>69</v>
      </c>
      <c r="BS13" s="31">
        <v>101</v>
      </c>
      <c r="BT13" s="69">
        <v>0</v>
      </c>
      <c r="BU13" s="102">
        <f t="shared" si="26"/>
        <v>101</v>
      </c>
      <c r="BV13" s="102">
        <v>0</v>
      </c>
      <c r="BW13" s="55">
        <f t="shared" si="27"/>
        <v>101</v>
      </c>
      <c r="BX13" s="31">
        <v>44</v>
      </c>
      <c r="BY13" s="69">
        <v>0</v>
      </c>
      <c r="BZ13" s="102">
        <f t="shared" si="28"/>
        <v>44</v>
      </c>
      <c r="CA13" s="102">
        <v>12</v>
      </c>
      <c r="CB13" s="55">
        <f t="shared" si="29"/>
        <v>56</v>
      </c>
      <c r="CC13" s="31">
        <v>31</v>
      </c>
      <c r="CD13" s="69">
        <v>0</v>
      </c>
      <c r="CE13" s="102">
        <f t="shared" si="30"/>
        <v>31</v>
      </c>
      <c r="CF13" s="57">
        <v>0</v>
      </c>
      <c r="CG13" s="55">
        <f t="shared" si="31"/>
        <v>31</v>
      </c>
      <c r="CH13" s="31">
        <v>70</v>
      </c>
      <c r="CI13" s="69">
        <v>0</v>
      </c>
      <c r="CJ13" s="102">
        <f t="shared" si="32"/>
        <v>70</v>
      </c>
      <c r="CK13" s="57">
        <v>0</v>
      </c>
      <c r="CL13" s="55">
        <f t="shared" si="33"/>
        <v>70</v>
      </c>
      <c r="CM13" s="31">
        <v>34</v>
      </c>
      <c r="CN13" s="69">
        <v>0</v>
      </c>
      <c r="CO13" s="102">
        <f t="shared" si="34"/>
        <v>34</v>
      </c>
      <c r="CP13" s="57">
        <v>0</v>
      </c>
      <c r="CQ13" s="55">
        <f t="shared" si="35"/>
        <v>34</v>
      </c>
      <c r="CR13" s="31">
        <v>45</v>
      </c>
      <c r="CS13" s="69">
        <v>0</v>
      </c>
      <c r="CT13" s="57">
        <f t="shared" si="36"/>
        <v>45</v>
      </c>
      <c r="CU13" s="57">
        <v>0</v>
      </c>
      <c r="CV13" s="55">
        <f t="shared" si="37"/>
        <v>45</v>
      </c>
    </row>
    <row r="14" customHeight="1" spans="1:100">
      <c r="A14" s="389">
        <v>12</v>
      </c>
      <c r="B14" s="34" t="s">
        <v>15</v>
      </c>
      <c r="C14" s="15">
        <v>8</v>
      </c>
      <c r="D14" s="109">
        <v>12</v>
      </c>
      <c r="E14" s="437">
        <f t="shared" si="0"/>
        <v>192</v>
      </c>
      <c r="F14" s="437">
        <f t="shared" si="1"/>
        <v>136</v>
      </c>
      <c r="G14" s="437">
        <f t="shared" si="2"/>
        <v>56</v>
      </c>
      <c r="H14" s="437">
        <f t="shared" si="3"/>
        <v>0</v>
      </c>
      <c r="I14" s="443">
        <f t="shared" si="38"/>
        <v>192</v>
      </c>
      <c r="J14" s="399">
        <f t="shared" si="39"/>
        <v>56</v>
      </c>
      <c r="K14" s="13">
        <v>25</v>
      </c>
      <c r="L14" s="100">
        <v>11</v>
      </c>
      <c r="M14" s="102">
        <f t="shared" si="40"/>
        <v>14</v>
      </c>
      <c r="N14" s="408">
        <v>0</v>
      </c>
      <c r="O14" s="55">
        <f t="shared" si="41"/>
        <v>25</v>
      </c>
      <c r="P14" s="13">
        <v>24</v>
      </c>
      <c r="Q14" s="101">
        <v>2</v>
      </c>
      <c r="R14" s="102">
        <f t="shared" si="4"/>
        <v>22</v>
      </c>
      <c r="S14" s="150">
        <v>0</v>
      </c>
      <c r="T14" s="55">
        <f t="shared" si="5"/>
        <v>24</v>
      </c>
      <c r="U14" s="13">
        <v>0</v>
      </c>
      <c r="V14" s="102">
        <v>2</v>
      </c>
      <c r="W14" s="102">
        <f t="shared" si="6"/>
        <v>-2</v>
      </c>
      <c r="X14" s="100">
        <v>0</v>
      </c>
      <c r="Y14" s="55">
        <f t="shared" si="7"/>
        <v>0</v>
      </c>
      <c r="Z14" s="13">
        <v>15</v>
      </c>
      <c r="AA14" s="100">
        <v>9</v>
      </c>
      <c r="AB14" s="102">
        <f t="shared" ref="AB14:AB30" si="42">Z14-AA14</f>
        <v>6</v>
      </c>
      <c r="AC14" s="408">
        <v>0</v>
      </c>
      <c r="AD14" s="55">
        <f t="shared" si="9"/>
        <v>15</v>
      </c>
      <c r="AE14" s="13">
        <v>0</v>
      </c>
      <c r="AF14" s="100">
        <v>2</v>
      </c>
      <c r="AG14" s="102">
        <f t="shared" si="10"/>
        <v>-2</v>
      </c>
      <c r="AH14" s="100">
        <v>0</v>
      </c>
      <c r="AI14" s="55">
        <f t="shared" si="11"/>
        <v>0</v>
      </c>
      <c r="AJ14" s="13">
        <v>0</v>
      </c>
      <c r="AK14" s="100">
        <v>2</v>
      </c>
      <c r="AL14" s="102">
        <f t="shared" si="12"/>
        <v>-2</v>
      </c>
      <c r="AM14" s="100">
        <v>0</v>
      </c>
      <c r="AN14" s="55">
        <f t="shared" si="13"/>
        <v>0</v>
      </c>
      <c r="AO14" s="13">
        <v>0</v>
      </c>
      <c r="AP14" s="100">
        <v>1</v>
      </c>
      <c r="AQ14" s="102">
        <f t="shared" si="14"/>
        <v>-1</v>
      </c>
      <c r="AR14" s="100">
        <v>0</v>
      </c>
      <c r="AS14" s="55">
        <f t="shared" si="15"/>
        <v>0</v>
      </c>
      <c r="AT14" s="13">
        <v>0</v>
      </c>
      <c r="AU14" s="100">
        <v>6</v>
      </c>
      <c r="AV14" s="102">
        <f t="shared" si="16"/>
        <v>-6</v>
      </c>
      <c r="AW14" s="100">
        <v>0</v>
      </c>
      <c r="AX14" s="55">
        <f t="shared" si="17"/>
        <v>0</v>
      </c>
      <c r="AY14" s="13">
        <v>0</v>
      </c>
      <c r="AZ14" s="100">
        <v>1</v>
      </c>
      <c r="BA14" s="102">
        <f t="shared" si="18"/>
        <v>-1</v>
      </c>
      <c r="BB14" s="100">
        <v>0</v>
      </c>
      <c r="BC14" s="55">
        <f t="shared" si="19"/>
        <v>0</v>
      </c>
      <c r="BD14" s="266">
        <v>104</v>
      </c>
      <c r="BE14" s="101">
        <v>71</v>
      </c>
      <c r="BF14" s="102">
        <f t="shared" si="20"/>
        <v>33</v>
      </c>
      <c r="BG14" s="275">
        <v>0</v>
      </c>
      <c r="BH14" s="450">
        <f t="shared" si="21"/>
        <v>104</v>
      </c>
      <c r="BI14" s="15">
        <v>14</v>
      </c>
      <c r="BJ14" s="102">
        <v>5</v>
      </c>
      <c r="BK14" s="102">
        <f t="shared" si="22"/>
        <v>9</v>
      </c>
      <c r="BL14" s="275">
        <v>0</v>
      </c>
      <c r="BM14" s="398">
        <f t="shared" si="23"/>
        <v>14</v>
      </c>
      <c r="BN14" s="13">
        <v>10</v>
      </c>
      <c r="BO14" s="102">
        <v>5</v>
      </c>
      <c r="BP14" s="102">
        <f t="shared" si="24"/>
        <v>5</v>
      </c>
      <c r="BQ14" s="275">
        <v>0</v>
      </c>
      <c r="BR14" s="55">
        <f t="shared" si="25"/>
        <v>10</v>
      </c>
      <c r="BS14" s="13">
        <v>0</v>
      </c>
      <c r="BT14" s="102">
        <v>6</v>
      </c>
      <c r="BU14" s="102">
        <f t="shared" si="26"/>
        <v>-6</v>
      </c>
      <c r="BV14" s="102">
        <v>0</v>
      </c>
      <c r="BW14" s="55">
        <f t="shared" si="27"/>
        <v>0</v>
      </c>
      <c r="BX14" s="13">
        <v>0</v>
      </c>
      <c r="BY14" s="102">
        <v>3</v>
      </c>
      <c r="BZ14" s="102">
        <f t="shared" si="28"/>
        <v>-3</v>
      </c>
      <c r="CA14" s="102">
        <v>0</v>
      </c>
      <c r="CB14" s="55">
        <f t="shared" si="29"/>
        <v>0</v>
      </c>
      <c r="CC14" s="13">
        <v>0</v>
      </c>
      <c r="CD14" s="102">
        <v>2</v>
      </c>
      <c r="CE14" s="105">
        <f t="shared" si="30"/>
        <v>-2</v>
      </c>
      <c r="CF14" s="102">
        <v>0</v>
      </c>
      <c r="CG14" s="55">
        <f t="shared" si="31"/>
        <v>0</v>
      </c>
      <c r="CH14" s="13">
        <v>0</v>
      </c>
      <c r="CI14" s="102">
        <v>4</v>
      </c>
      <c r="CJ14" s="105">
        <f t="shared" si="32"/>
        <v>-4</v>
      </c>
      <c r="CK14" s="102">
        <v>0</v>
      </c>
      <c r="CL14" s="55">
        <f t="shared" si="33"/>
        <v>0</v>
      </c>
      <c r="CM14" s="13">
        <v>0</v>
      </c>
      <c r="CN14" s="102">
        <v>2</v>
      </c>
      <c r="CO14" s="105">
        <f t="shared" ref="CO14:CO30" si="43">CM14-CN14</f>
        <v>-2</v>
      </c>
      <c r="CP14" s="102">
        <v>0</v>
      </c>
      <c r="CQ14" s="55">
        <f t="shared" si="35"/>
        <v>0</v>
      </c>
      <c r="CR14" s="26">
        <v>0</v>
      </c>
      <c r="CS14" s="57">
        <v>2</v>
      </c>
      <c r="CT14" s="57">
        <f t="shared" si="36"/>
        <v>-2</v>
      </c>
      <c r="CU14" s="57">
        <v>0</v>
      </c>
      <c r="CV14" s="55">
        <f t="shared" si="37"/>
        <v>0</v>
      </c>
    </row>
    <row r="15" customHeight="1" spans="1:100">
      <c r="A15" s="395">
        <v>13</v>
      </c>
      <c r="B15" s="34" t="s">
        <v>260</v>
      </c>
      <c r="C15" s="311">
        <v>4</v>
      </c>
      <c r="D15" s="439">
        <v>6</v>
      </c>
      <c r="E15" s="437">
        <f t="shared" si="0"/>
        <v>10</v>
      </c>
      <c r="F15" s="437">
        <f t="shared" si="1"/>
        <v>0</v>
      </c>
      <c r="G15" s="437">
        <f t="shared" si="2"/>
        <v>10</v>
      </c>
      <c r="H15" s="437">
        <f t="shared" si="3"/>
        <v>0</v>
      </c>
      <c r="I15" s="443">
        <f t="shared" si="38"/>
        <v>10</v>
      </c>
      <c r="J15" s="399">
        <f t="shared" si="39"/>
        <v>10</v>
      </c>
      <c r="K15" s="26">
        <v>0</v>
      </c>
      <c r="L15" s="57">
        <v>0</v>
      </c>
      <c r="M15" s="102">
        <f t="shared" ref="M15:M30" si="44">K15-L15</f>
        <v>0</v>
      </c>
      <c r="N15" s="408">
        <v>0</v>
      </c>
      <c r="O15" s="55">
        <f t="shared" si="41"/>
        <v>0</v>
      </c>
      <c r="P15" s="13">
        <v>0</v>
      </c>
      <c r="Q15" s="101">
        <v>0</v>
      </c>
      <c r="R15" s="102">
        <f t="shared" si="4"/>
        <v>0</v>
      </c>
      <c r="S15" s="150">
        <v>0</v>
      </c>
      <c r="T15" s="55">
        <f t="shared" si="5"/>
        <v>0</v>
      </c>
      <c r="U15" s="13">
        <v>0</v>
      </c>
      <c r="V15" s="102">
        <v>0</v>
      </c>
      <c r="W15" s="102">
        <f t="shared" si="6"/>
        <v>0</v>
      </c>
      <c r="X15" s="408">
        <v>0</v>
      </c>
      <c r="Y15" s="55">
        <f t="shared" si="7"/>
        <v>0</v>
      </c>
      <c r="Z15" s="13">
        <v>0</v>
      </c>
      <c r="AA15" s="100">
        <v>0</v>
      </c>
      <c r="AB15" s="102">
        <f t="shared" si="42"/>
        <v>0</v>
      </c>
      <c r="AC15" s="408">
        <v>0</v>
      </c>
      <c r="AD15" s="55">
        <f t="shared" si="9"/>
        <v>0</v>
      </c>
      <c r="AE15" s="13">
        <v>0</v>
      </c>
      <c r="AF15" s="100">
        <v>0</v>
      </c>
      <c r="AG15" s="102">
        <f t="shared" si="10"/>
        <v>0</v>
      </c>
      <c r="AH15" s="408">
        <v>0</v>
      </c>
      <c r="AI15" s="55">
        <f t="shared" si="11"/>
        <v>0</v>
      </c>
      <c r="AJ15" s="13">
        <v>0</v>
      </c>
      <c r="AK15" s="100">
        <v>0</v>
      </c>
      <c r="AL15" s="102">
        <f t="shared" si="12"/>
        <v>0</v>
      </c>
      <c r="AM15" s="408">
        <v>0</v>
      </c>
      <c r="AN15" s="55">
        <f t="shared" si="13"/>
        <v>0</v>
      </c>
      <c r="AO15" s="13">
        <v>0</v>
      </c>
      <c r="AP15" s="100">
        <v>0</v>
      </c>
      <c r="AQ15" s="102">
        <f t="shared" si="14"/>
        <v>0</v>
      </c>
      <c r="AR15" s="400">
        <v>0</v>
      </c>
      <c r="AS15" s="55">
        <f t="shared" si="15"/>
        <v>0</v>
      </c>
      <c r="AT15" s="13">
        <v>0</v>
      </c>
      <c r="AU15" s="100">
        <v>0</v>
      </c>
      <c r="AV15" s="102">
        <f t="shared" si="16"/>
        <v>0</v>
      </c>
      <c r="AW15" s="400">
        <v>0</v>
      </c>
      <c r="AX15" s="55">
        <f t="shared" si="17"/>
        <v>0</v>
      </c>
      <c r="AY15" s="13">
        <v>0</v>
      </c>
      <c r="AZ15" s="100">
        <v>0</v>
      </c>
      <c r="BA15" s="102">
        <f t="shared" si="18"/>
        <v>0</v>
      </c>
      <c r="BB15" s="408">
        <v>0</v>
      </c>
      <c r="BC15" s="55">
        <f t="shared" si="19"/>
        <v>0</v>
      </c>
      <c r="BD15" s="266">
        <v>10</v>
      </c>
      <c r="BE15" s="101">
        <v>0</v>
      </c>
      <c r="BF15" s="102">
        <f t="shared" si="20"/>
        <v>10</v>
      </c>
      <c r="BG15" s="275">
        <v>0</v>
      </c>
      <c r="BH15" s="450">
        <f t="shared" si="21"/>
        <v>10</v>
      </c>
      <c r="BI15" s="15">
        <v>0</v>
      </c>
      <c r="BJ15" s="102">
        <v>0</v>
      </c>
      <c r="BK15" s="102">
        <f t="shared" si="22"/>
        <v>0</v>
      </c>
      <c r="BL15" s="275">
        <v>0</v>
      </c>
      <c r="BM15" s="398">
        <f t="shared" si="23"/>
        <v>0</v>
      </c>
      <c r="BN15" s="13">
        <v>0</v>
      </c>
      <c r="BO15" s="102">
        <v>0</v>
      </c>
      <c r="BP15" s="102">
        <f t="shared" si="24"/>
        <v>0</v>
      </c>
      <c r="BQ15" s="275">
        <v>0</v>
      </c>
      <c r="BR15" s="55">
        <f t="shared" si="25"/>
        <v>0</v>
      </c>
      <c r="BS15" s="13">
        <v>0</v>
      </c>
      <c r="BT15" s="102">
        <v>0</v>
      </c>
      <c r="BU15" s="102">
        <f t="shared" si="26"/>
        <v>0</v>
      </c>
      <c r="BV15" s="275">
        <v>0</v>
      </c>
      <c r="BW15" s="55">
        <f t="shared" si="27"/>
        <v>0</v>
      </c>
      <c r="BX15" s="13">
        <v>0</v>
      </c>
      <c r="BY15" s="102">
        <v>0</v>
      </c>
      <c r="BZ15" s="102">
        <f t="shared" si="28"/>
        <v>0</v>
      </c>
      <c r="CA15" s="275">
        <v>0</v>
      </c>
      <c r="CB15" s="55">
        <f t="shared" si="29"/>
        <v>0</v>
      </c>
      <c r="CC15" s="13">
        <v>0</v>
      </c>
      <c r="CD15" s="102">
        <v>0</v>
      </c>
      <c r="CE15" s="105">
        <f t="shared" si="30"/>
        <v>0</v>
      </c>
      <c r="CF15" s="128">
        <v>0</v>
      </c>
      <c r="CG15" s="55">
        <f t="shared" si="31"/>
        <v>0</v>
      </c>
      <c r="CH15" s="13">
        <v>0</v>
      </c>
      <c r="CI15" s="102">
        <v>0</v>
      </c>
      <c r="CJ15" s="105">
        <f t="shared" si="32"/>
        <v>0</v>
      </c>
      <c r="CK15" s="128">
        <v>0</v>
      </c>
      <c r="CL15" s="55">
        <f t="shared" si="33"/>
        <v>0</v>
      </c>
      <c r="CM15" s="13">
        <v>0</v>
      </c>
      <c r="CN15" s="102">
        <v>0</v>
      </c>
      <c r="CO15" s="105">
        <f t="shared" si="43"/>
        <v>0</v>
      </c>
      <c r="CP15" s="128">
        <v>0</v>
      </c>
      <c r="CQ15" s="55">
        <f t="shared" si="35"/>
        <v>0</v>
      </c>
      <c r="CR15" s="26">
        <v>0</v>
      </c>
      <c r="CS15" s="57">
        <v>0</v>
      </c>
      <c r="CT15" s="57">
        <f t="shared" si="36"/>
        <v>0</v>
      </c>
      <c r="CU15" s="128">
        <v>0</v>
      </c>
      <c r="CV15" s="55">
        <f t="shared" si="37"/>
        <v>0</v>
      </c>
    </row>
    <row r="16" customHeight="1" spans="1:100">
      <c r="A16" s="389">
        <v>14</v>
      </c>
      <c r="B16" s="34" t="s">
        <v>17</v>
      </c>
      <c r="C16" s="24">
        <v>8</v>
      </c>
      <c r="D16" s="24">
        <v>12</v>
      </c>
      <c r="E16" s="437">
        <f t="shared" si="0"/>
        <v>94</v>
      </c>
      <c r="F16" s="437">
        <f t="shared" si="1"/>
        <v>135</v>
      </c>
      <c r="G16" s="437">
        <f t="shared" si="2"/>
        <v>-41</v>
      </c>
      <c r="H16" s="437">
        <f t="shared" si="3"/>
        <v>41</v>
      </c>
      <c r="I16" s="443">
        <f t="shared" si="38"/>
        <v>135</v>
      </c>
      <c r="J16" s="399">
        <f t="shared" si="39"/>
        <v>0</v>
      </c>
      <c r="K16" s="13">
        <v>0</v>
      </c>
      <c r="L16" s="100">
        <v>12</v>
      </c>
      <c r="M16" s="102">
        <f t="shared" si="44"/>
        <v>-12</v>
      </c>
      <c r="N16" s="100">
        <v>0</v>
      </c>
      <c r="O16" s="55">
        <f t="shared" si="41"/>
        <v>0</v>
      </c>
      <c r="P16" s="13">
        <v>0</v>
      </c>
      <c r="Q16" s="101">
        <v>1</v>
      </c>
      <c r="R16" s="102">
        <f t="shared" si="4"/>
        <v>-1</v>
      </c>
      <c r="S16" s="102">
        <v>0</v>
      </c>
      <c r="T16" s="55">
        <f t="shared" si="5"/>
        <v>0</v>
      </c>
      <c r="U16" s="13">
        <v>0</v>
      </c>
      <c r="V16" s="102">
        <v>2</v>
      </c>
      <c r="W16" s="102">
        <f t="shared" si="6"/>
        <v>-2</v>
      </c>
      <c r="X16" s="100">
        <v>0</v>
      </c>
      <c r="Y16" s="55">
        <f t="shared" si="7"/>
        <v>0</v>
      </c>
      <c r="Z16" s="13">
        <v>14</v>
      </c>
      <c r="AA16" s="100">
        <v>9</v>
      </c>
      <c r="AB16" s="102">
        <f t="shared" si="42"/>
        <v>5</v>
      </c>
      <c r="AC16" s="408">
        <v>0</v>
      </c>
      <c r="AD16" s="55">
        <f t="shared" si="9"/>
        <v>14</v>
      </c>
      <c r="AE16" s="13">
        <v>0</v>
      </c>
      <c r="AF16" s="100">
        <v>2</v>
      </c>
      <c r="AG16" s="102">
        <f t="shared" si="10"/>
        <v>-2</v>
      </c>
      <c r="AH16" s="100">
        <v>0</v>
      </c>
      <c r="AI16" s="55">
        <f t="shared" si="11"/>
        <v>0</v>
      </c>
      <c r="AJ16" s="13">
        <v>0</v>
      </c>
      <c r="AK16" s="100">
        <v>2</v>
      </c>
      <c r="AL16" s="102">
        <f t="shared" si="12"/>
        <v>-2</v>
      </c>
      <c r="AM16" s="100">
        <v>0</v>
      </c>
      <c r="AN16" s="55">
        <f t="shared" si="13"/>
        <v>0</v>
      </c>
      <c r="AO16" s="13">
        <v>0</v>
      </c>
      <c r="AP16" s="100">
        <v>1</v>
      </c>
      <c r="AQ16" s="102">
        <f t="shared" si="14"/>
        <v>-1</v>
      </c>
      <c r="AR16" s="100">
        <v>0</v>
      </c>
      <c r="AS16" s="55">
        <f t="shared" si="15"/>
        <v>0</v>
      </c>
      <c r="AT16" s="13">
        <v>0</v>
      </c>
      <c r="AU16" s="100">
        <v>6</v>
      </c>
      <c r="AV16" s="102">
        <f t="shared" si="16"/>
        <v>-6</v>
      </c>
      <c r="AW16" s="400">
        <v>6</v>
      </c>
      <c r="AX16" s="55">
        <f t="shared" si="17"/>
        <v>6</v>
      </c>
      <c r="AY16" s="13">
        <v>0</v>
      </c>
      <c r="AZ16" s="100">
        <v>1</v>
      </c>
      <c r="BA16" s="102">
        <f t="shared" si="18"/>
        <v>-1</v>
      </c>
      <c r="BB16" s="400">
        <v>1</v>
      </c>
      <c r="BC16" s="55">
        <f t="shared" si="19"/>
        <v>1</v>
      </c>
      <c r="BD16" s="266">
        <v>66</v>
      </c>
      <c r="BE16" s="101">
        <v>68</v>
      </c>
      <c r="BF16" s="102">
        <f t="shared" si="20"/>
        <v>-2</v>
      </c>
      <c r="BG16" s="102">
        <v>0</v>
      </c>
      <c r="BH16" s="450">
        <f t="shared" si="21"/>
        <v>66</v>
      </c>
      <c r="BI16" s="15">
        <v>0</v>
      </c>
      <c r="BJ16" s="102">
        <v>5</v>
      </c>
      <c r="BK16" s="102">
        <f t="shared" si="22"/>
        <v>-5</v>
      </c>
      <c r="BL16" s="150">
        <v>12</v>
      </c>
      <c r="BM16" s="398">
        <f t="shared" si="23"/>
        <v>12</v>
      </c>
      <c r="BN16" s="13">
        <v>0</v>
      </c>
      <c r="BO16" s="102">
        <v>6</v>
      </c>
      <c r="BP16" s="102">
        <f t="shared" si="24"/>
        <v>-6</v>
      </c>
      <c r="BQ16" s="150">
        <v>6</v>
      </c>
      <c r="BR16" s="55">
        <f t="shared" si="25"/>
        <v>6</v>
      </c>
      <c r="BS16" s="13">
        <v>0</v>
      </c>
      <c r="BT16" s="102">
        <v>6</v>
      </c>
      <c r="BU16" s="102">
        <f t="shared" si="26"/>
        <v>-6</v>
      </c>
      <c r="BV16" s="150">
        <v>6</v>
      </c>
      <c r="BW16" s="55">
        <f t="shared" si="27"/>
        <v>6</v>
      </c>
      <c r="BX16" s="13">
        <v>0</v>
      </c>
      <c r="BY16" s="102">
        <v>4</v>
      </c>
      <c r="BZ16" s="102">
        <f t="shared" si="28"/>
        <v>-4</v>
      </c>
      <c r="CA16" s="275">
        <v>4</v>
      </c>
      <c r="CB16" s="55">
        <f t="shared" si="29"/>
        <v>4</v>
      </c>
      <c r="CC16" s="13">
        <v>0</v>
      </c>
      <c r="CD16" s="102">
        <v>2</v>
      </c>
      <c r="CE16" s="105">
        <f t="shared" si="30"/>
        <v>-2</v>
      </c>
      <c r="CF16" s="125">
        <v>2</v>
      </c>
      <c r="CG16" s="55">
        <f t="shared" si="31"/>
        <v>2</v>
      </c>
      <c r="CH16" s="13">
        <v>14</v>
      </c>
      <c r="CI16" s="102">
        <v>4</v>
      </c>
      <c r="CJ16" s="105">
        <f t="shared" si="32"/>
        <v>10</v>
      </c>
      <c r="CK16" s="128">
        <v>0</v>
      </c>
      <c r="CL16" s="55">
        <f t="shared" si="33"/>
        <v>14</v>
      </c>
      <c r="CM16" s="13">
        <v>0</v>
      </c>
      <c r="CN16" s="102">
        <v>2</v>
      </c>
      <c r="CO16" s="105">
        <f t="shared" si="43"/>
        <v>-2</v>
      </c>
      <c r="CP16" s="125">
        <v>2</v>
      </c>
      <c r="CQ16" s="55">
        <f t="shared" si="35"/>
        <v>2</v>
      </c>
      <c r="CR16" s="26">
        <v>0</v>
      </c>
      <c r="CS16" s="57">
        <v>2</v>
      </c>
      <c r="CT16" s="57">
        <f t="shared" si="36"/>
        <v>-2</v>
      </c>
      <c r="CU16" s="125">
        <v>2</v>
      </c>
      <c r="CV16" s="55">
        <f t="shared" si="37"/>
        <v>2</v>
      </c>
    </row>
    <row r="17" customHeight="1" spans="1:100">
      <c r="A17" s="395">
        <v>15</v>
      </c>
      <c r="B17" s="34" t="s">
        <v>18</v>
      </c>
      <c r="C17" s="303">
        <v>8</v>
      </c>
      <c r="D17" s="303">
        <v>20</v>
      </c>
      <c r="E17" s="437">
        <f t="shared" si="0"/>
        <v>75</v>
      </c>
      <c r="F17" s="437">
        <f t="shared" si="1"/>
        <v>740</v>
      </c>
      <c r="G17" s="437">
        <f t="shared" si="2"/>
        <v>-665</v>
      </c>
      <c r="H17" s="437">
        <f t="shared" si="3"/>
        <v>665</v>
      </c>
      <c r="I17" s="443">
        <f t="shared" si="38"/>
        <v>740</v>
      </c>
      <c r="J17" s="399">
        <f t="shared" si="39"/>
        <v>0</v>
      </c>
      <c r="K17" s="26">
        <v>0</v>
      </c>
      <c r="L17" s="100">
        <v>70</v>
      </c>
      <c r="M17" s="102">
        <f t="shared" si="44"/>
        <v>-70</v>
      </c>
      <c r="N17" s="400">
        <v>70</v>
      </c>
      <c r="O17" s="55">
        <f t="shared" si="41"/>
        <v>70</v>
      </c>
      <c r="P17" s="13">
        <v>0</v>
      </c>
      <c r="Q17" s="101">
        <v>7</v>
      </c>
      <c r="R17" s="102">
        <f t="shared" si="4"/>
        <v>-7</v>
      </c>
      <c r="S17" s="150">
        <v>7</v>
      </c>
      <c r="T17" s="55">
        <f t="shared" si="5"/>
        <v>7</v>
      </c>
      <c r="U17" s="13">
        <v>0</v>
      </c>
      <c r="V17" s="102">
        <v>12</v>
      </c>
      <c r="W17" s="102">
        <f t="shared" si="6"/>
        <v>-12</v>
      </c>
      <c r="X17" s="400">
        <v>12</v>
      </c>
      <c r="Y17" s="55">
        <f t="shared" si="7"/>
        <v>12</v>
      </c>
      <c r="Z17" s="13">
        <v>15</v>
      </c>
      <c r="AA17" s="100">
        <v>60</v>
      </c>
      <c r="AB17" s="102">
        <f t="shared" si="42"/>
        <v>-45</v>
      </c>
      <c r="AC17" s="400">
        <v>45</v>
      </c>
      <c r="AD17" s="55">
        <f t="shared" si="9"/>
        <v>60</v>
      </c>
      <c r="AE17" s="13">
        <v>0</v>
      </c>
      <c r="AF17" s="100">
        <v>8</v>
      </c>
      <c r="AG17" s="102">
        <f t="shared" si="10"/>
        <v>-8</v>
      </c>
      <c r="AH17" s="400">
        <v>8</v>
      </c>
      <c r="AI17" s="55">
        <f t="shared" si="11"/>
        <v>8</v>
      </c>
      <c r="AJ17" s="13">
        <v>0</v>
      </c>
      <c r="AK17" s="100">
        <v>7</v>
      </c>
      <c r="AL17" s="102">
        <f t="shared" si="12"/>
        <v>-7</v>
      </c>
      <c r="AM17" s="400">
        <v>7</v>
      </c>
      <c r="AN17" s="55">
        <f t="shared" si="13"/>
        <v>7</v>
      </c>
      <c r="AO17" s="13">
        <v>0</v>
      </c>
      <c r="AP17" s="100">
        <v>3</v>
      </c>
      <c r="AQ17" s="102">
        <f t="shared" si="14"/>
        <v>-3</v>
      </c>
      <c r="AR17" s="400">
        <v>3</v>
      </c>
      <c r="AS17" s="55">
        <f t="shared" si="15"/>
        <v>3</v>
      </c>
      <c r="AT17" s="13">
        <v>0</v>
      </c>
      <c r="AU17" s="100">
        <v>25</v>
      </c>
      <c r="AV17" s="102">
        <f t="shared" si="16"/>
        <v>-25</v>
      </c>
      <c r="AW17" s="400">
        <v>25</v>
      </c>
      <c r="AX17" s="55">
        <f t="shared" si="17"/>
        <v>25</v>
      </c>
      <c r="AY17" s="13">
        <v>0</v>
      </c>
      <c r="AZ17" s="100">
        <v>5</v>
      </c>
      <c r="BA17" s="102">
        <f t="shared" si="18"/>
        <v>-5</v>
      </c>
      <c r="BB17" s="400">
        <v>5</v>
      </c>
      <c r="BC17" s="55">
        <f t="shared" si="19"/>
        <v>5</v>
      </c>
      <c r="BD17" s="266">
        <v>60</v>
      </c>
      <c r="BE17" s="101">
        <v>376</v>
      </c>
      <c r="BF17" s="102">
        <f t="shared" si="20"/>
        <v>-316</v>
      </c>
      <c r="BG17" s="150">
        <v>316</v>
      </c>
      <c r="BH17" s="450">
        <f t="shared" si="21"/>
        <v>376</v>
      </c>
      <c r="BI17" s="15">
        <v>0</v>
      </c>
      <c r="BJ17" s="102">
        <v>47</v>
      </c>
      <c r="BK17" s="102">
        <f t="shared" si="22"/>
        <v>-47</v>
      </c>
      <c r="BL17" s="150">
        <v>47</v>
      </c>
      <c r="BM17" s="398">
        <f t="shared" si="23"/>
        <v>47</v>
      </c>
      <c r="BN17" s="13">
        <v>0</v>
      </c>
      <c r="BO17" s="102">
        <v>27</v>
      </c>
      <c r="BP17" s="102">
        <f t="shared" si="24"/>
        <v>-27</v>
      </c>
      <c r="BQ17" s="150">
        <v>27</v>
      </c>
      <c r="BR17" s="55">
        <f t="shared" si="25"/>
        <v>27</v>
      </c>
      <c r="BS17" s="13">
        <v>0</v>
      </c>
      <c r="BT17" s="102">
        <v>30</v>
      </c>
      <c r="BU17" s="102">
        <f t="shared" si="26"/>
        <v>-30</v>
      </c>
      <c r="BV17" s="275">
        <v>30</v>
      </c>
      <c r="BW17" s="55">
        <f t="shared" si="27"/>
        <v>30</v>
      </c>
      <c r="BX17" s="13">
        <v>0</v>
      </c>
      <c r="BY17" s="102">
        <v>10</v>
      </c>
      <c r="BZ17" s="102">
        <f t="shared" si="28"/>
        <v>-10</v>
      </c>
      <c r="CA17" s="275">
        <v>10</v>
      </c>
      <c r="CB17" s="55">
        <f t="shared" si="29"/>
        <v>10</v>
      </c>
      <c r="CC17" s="13">
        <v>0</v>
      </c>
      <c r="CD17" s="102">
        <v>16</v>
      </c>
      <c r="CE17" s="105">
        <f t="shared" si="30"/>
        <v>-16</v>
      </c>
      <c r="CF17" s="125">
        <v>16</v>
      </c>
      <c r="CG17" s="55">
        <f t="shared" si="31"/>
        <v>16</v>
      </c>
      <c r="CH17" s="13">
        <v>0</v>
      </c>
      <c r="CI17" s="102">
        <v>17</v>
      </c>
      <c r="CJ17" s="105">
        <f t="shared" si="32"/>
        <v>-17</v>
      </c>
      <c r="CK17" s="125">
        <v>17</v>
      </c>
      <c r="CL17" s="55">
        <f t="shared" si="33"/>
        <v>17</v>
      </c>
      <c r="CM17" s="13">
        <v>0</v>
      </c>
      <c r="CN17" s="102">
        <v>9</v>
      </c>
      <c r="CO17" s="105">
        <f t="shared" si="43"/>
        <v>-9</v>
      </c>
      <c r="CP17" s="125">
        <v>9</v>
      </c>
      <c r="CQ17" s="55">
        <f t="shared" si="35"/>
        <v>9</v>
      </c>
      <c r="CR17" s="26">
        <v>0</v>
      </c>
      <c r="CS17" s="57">
        <v>11</v>
      </c>
      <c r="CT17" s="57">
        <f t="shared" si="36"/>
        <v>-11</v>
      </c>
      <c r="CU17" s="125">
        <v>11</v>
      </c>
      <c r="CV17" s="55">
        <f t="shared" si="37"/>
        <v>11</v>
      </c>
    </row>
    <row r="18" customHeight="1" spans="1:100">
      <c r="A18" s="389">
        <v>16</v>
      </c>
      <c r="B18" s="34" t="s">
        <v>19</v>
      </c>
      <c r="C18" s="24">
        <v>8</v>
      </c>
      <c r="D18" s="24">
        <v>30</v>
      </c>
      <c r="E18" s="437">
        <f t="shared" si="0"/>
        <v>335</v>
      </c>
      <c r="F18" s="437">
        <f t="shared" si="1"/>
        <v>649</v>
      </c>
      <c r="G18" s="437">
        <f t="shared" si="2"/>
        <v>-314</v>
      </c>
      <c r="H18" s="437">
        <f t="shared" si="3"/>
        <v>314</v>
      </c>
      <c r="I18" s="443">
        <f t="shared" si="38"/>
        <v>649</v>
      </c>
      <c r="J18" s="399">
        <f t="shared" si="39"/>
        <v>0</v>
      </c>
      <c r="K18" s="66">
        <v>14</v>
      </c>
      <c r="L18" s="67">
        <v>68</v>
      </c>
      <c r="M18" s="102">
        <f t="shared" si="44"/>
        <v>-54</v>
      </c>
      <c r="N18" s="150">
        <v>54</v>
      </c>
      <c r="O18" s="55">
        <f t="shared" si="41"/>
        <v>68</v>
      </c>
      <c r="P18" s="66">
        <v>0</v>
      </c>
      <c r="Q18" s="67">
        <v>5</v>
      </c>
      <c r="R18" s="102">
        <f t="shared" si="4"/>
        <v>-5</v>
      </c>
      <c r="S18" s="102">
        <v>0</v>
      </c>
      <c r="T18" s="55">
        <f t="shared" si="5"/>
        <v>0</v>
      </c>
      <c r="U18" s="66">
        <v>0</v>
      </c>
      <c r="V18" s="67">
        <v>10</v>
      </c>
      <c r="W18" s="102">
        <f t="shared" si="6"/>
        <v>-10</v>
      </c>
      <c r="X18" s="102">
        <v>0</v>
      </c>
      <c r="Y18" s="55">
        <f t="shared" si="7"/>
        <v>0</v>
      </c>
      <c r="Z18" s="66">
        <v>133</v>
      </c>
      <c r="AA18" s="67">
        <v>58</v>
      </c>
      <c r="AB18" s="102">
        <f t="shared" si="42"/>
        <v>75</v>
      </c>
      <c r="AC18" s="275">
        <v>0</v>
      </c>
      <c r="AD18" s="55">
        <f t="shared" si="9"/>
        <v>133</v>
      </c>
      <c r="AE18" s="66">
        <v>0</v>
      </c>
      <c r="AF18" s="67">
        <v>6</v>
      </c>
      <c r="AG18" s="102">
        <f t="shared" si="10"/>
        <v>-6</v>
      </c>
      <c r="AH18" s="102">
        <v>0</v>
      </c>
      <c r="AI18" s="55">
        <f t="shared" si="11"/>
        <v>0</v>
      </c>
      <c r="AJ18" s="66">
        <v>0</v>
      </c>
      <c r="AK18" s="67">
        <v>5</v>
      </c>
      <c r="AL18" s="102">
        <f t="shared" si="12"/>
        <v>-5</v>
      </c>
      <c r="AM18" s="102">
        <v>0</v>
      </c>
      <c r="AN18" s="55">
        <f t="shared" si="13"/>
        <v>0</v>
      </c>
      <c r="AO18" s="66">
        <v>40</v>
      </c>
      <c r="AP18" s="67">
        <v>4</v>
      </c>
      <c r="AQ18" s="102">
        <f t="shared" si="14"/>
        <v>36</v>
      </c>
      <c r="AR18" s="275">
        <v>0</v>
      </c>
      <c r="AS18" s="55">
        <f t="shared" si="15"/>
        <v>40</v>
      </c>
      <c r="AT18" s="66">
        <v>0</v>
      </c>
      <c r="AU18" s="67">
        <v>22</v>
      </c>
      <c r="AV18" s="102">
        <f t="shared" si="16"/>
        <v>-22</v>
      </c>
      <c r="AW18" s="102">
        <v>0</v>
      </c>
      <c r="AX18" s="55">
        <f t="shared" si="17"/>
        <v>0</v>
      </c>
      <c r="AY18" s="66">
        <v>0</v>
      </c>
      <c r="AZ18" s="67">
        <v>4</v>
      </c>
      <c r="BA18" s="102">
        <f t="shared" si="18"/>
        <v>-4</v>
      </c>
      <c r="BB18" s="102">
        <v>0</v>
      </c>
      <c r="BC18" s="55">
        <f t="shared" si="19"/>
        <v>0</v>
      </c>
      <c r="BD18" s="297">
        <v>136</v>
      </c>
      <c r="BE18" s="67">
        <v>320</v>
      </c>
      <c r="BF18" s="102">
        <f t="shared" si="20"/>
        <v>-184</v>
      </c>
      <c r="BG18" s="150">
        <v>184</v>
      </c>
      <c r="BH18" s="450">
        <f t="shared" si="21"/>
        <v>320</v>
      </c>
      <c r="BI18" s="209">
        <v>0</v>
      </c>
      <c r="BJ18" s="67">
        <v>60</v>
      </c>
      <c r="BK18" s="102">
        <f t="shared" si="22"/>
        <v>-60</v>
      </c>
      <c r="BL18" s="150">
        <v>52</v>
      </c>
      <c r="BM18" s="398">
        <f t="shared" si="23"/>
        <v>52</v>
      </c>
      <c r="BN18" s="66">
        <v>0</v>
      </c>
      <c r="BO18" s="67">
        <v>15</v>
      </c>
      <c r="BP18" s="102">
        <f t="shared" si="24"/>
        <v>-15</v>
      </c>
      <c r="BQ18" s="102">
        <v>0</v>
      </c>
      <c r="BR18" s="55">
        <f t="shared" si="25"/>
        <v>0</v>
      </c>
      <c r="BS18" s="66">
        <v>0</v>
      </c>
      <c r="BT18" s="67">
        <v>20</v>
      </c>
      <c r="BU18" s="102">
        <f t="shared" si="26"/>
        <v>-20</v>
      </c>
      <c r="BV18" s="102">
        <v>0</v>
      </c>
      <c r="BW18" s="55">
        <f t="shared" si="27"/>
        <v>0</v>
      </c>
      <c r="BX18" s="66">
        <v>12</v>
      </c>
      <c r="BY18" s="67">
        <v>16</v>
      </c>
      <c r="BZ18" s="102">
        <f t="shared" si="28"/>
        <v>-4</v>
      </c>
      <c r="CA18" s="275">
        <v>16</v>
      </c>
      <c r="CB18" s="55">
        <f t="shared" si="29"/>
        <v>28</v>
      </c>
      <c r="CC18" s="66">
        <v>0</v>
      </c>
      <c r="CD18" s="67">
        <v>7</v>
      </c>
      <c r="CE18" s="106">
        <f t="shared" si="30"/>
        <v>-7</v>
      </c>
      <c r="CF18" s="128">
        <v>8</v>
      </c>
      <c r="CG18" s="55">
        <f t="shared" si="31"/>
        <v>8</v>
      </c>
      <c r="CH18" s="66">
        <v>0</v>
      </c>
      <c r="CI18" s="67">
        <v>12</v>
      </c>
      <c r="CJ18" s="106">
        <f t="shared" si="32"/>
        <v>-12</v>
      </c>
      <c r="CK18" s="57">
        <v>0</v>
      </c>
      <c r="CL18" s="55">
        <f t="shared" si="33"/>
        <v>0</v>
      </c>
      <c r="CM18" s="66">
        <v>0</v>
      </c>
      <c r="CN18" s="67">
        <v>10</v>
      </c>
      <c r="CO18" s="106">
        <f t="shared" si="43"/>
        <v>-10</v>
      </c>
      <c r="CP18" s="57">
        <v>0</v>
      </c>
      <c r="CQ18" s="55">
        <f t="shared" si="35"/>
        <v>0</v>
      </c>
      <c r="CR18" s="66">
        <v>0</v>
      </c>
      <c r="CS18" s="67">
        <v>7</v>
      </c>
      <c r="CT18" s="57">
        <f t="shared" si="36"/>
        <v>-7</v>
      </c>
      <c r="CU18" s="57">
        <v>0</v>
      </c>
      <c r="CV18" s="55">
        <f t="shared" si="37"/>
        <v>0</v>
      </c>
    </row>
    <row r="19" customHeight="1" spans="1:100">
      <c r="A19" s="395">
        <v>17</v>
      </c>
      <c r="B19" s="34" t="s">
        <v>20</v>
      </c>
      <c r="C19" s="303">
        <v>8</v>
      </c>
      <c r="D19" s="303">
        <v>30</v>
      </c>
      <c r="E19" s="437">
        <f t="shared" si="0"/>
        <v>80</v>
      </c>
      <c r="F19" s="437">
        <f t="shared" si="1"/>
        <v>815</v>
      </c>
      <c r="G19" s="437">
        <f t="shared" si="2"/>
        <v>-735</v>
      </c>
      <c r="H19" s="437">
        <f t="shared" si="3"/>
        <v>735</v>
      </c>
      <c r="I19" s="443">
        <f t="shared" si="38"/>
        <v>815</v>
      </c>
      <c r="J19" s="399">
        <f t="shared" si="39"/>
        <v>0</v>
      </c>
      <c r="K19" s="66">
        <v>0</v>
      </c>
      <c r="L19" s="67">
        <v>130</v>
      </c>
      <c r="M19" s="102">
        <f t="shared" si="44"/>
        <v>-130</v>
      </c>
      <c r="N19" s="150">
        <v>120</v>
      </c>
      <c r="O19" s="55">
        <f t="shared" si="41"/>
        <v>120</v>
      </c>
      <c r="P19" s="66">
        <v>0</v>
      </c>
      <c r="Q19" s="67">
        <v>16</v>
      </c>
      <c r="R19" s="102">
        <f t="shared" si="4"/>
        <v>-16</v>
      </c>
      <c r="S19" s="275">
        <v>16</v>
      </c>
      <c r="T19" s="55">
        <f t="shared" si="5"/>
        <v>16</v>
      </c>
      <c r="U19" s="66">
        <v>0</v>
      </c>
      <c r="V19" s="67">
        <v>29</v>
      </c>
      <c r="W19" s="102">
        <f t="shared" si="6"/>
        <v>-29</v>
      </c>
      <c r="X19" s="150">
        <v>29</v>
      </c>
      <c r="Y19" s="55">
        <f t="shared" si="7"/>
        <v>29</v>
      </c>
      <c r="Z19" s="66">
        <v>0</v>
      </c>
      <c r="AA19" s="67">
        <v>50</v>
      </c>
      <c r="AB19" s="102">
        <f t="shared" si="42"/>
        <v>-50</v>
      </c>
      <c r="AC19" s="150">
        <v>50</v>
      </c>
      <c r="AD19" s="55">
        <f t="shared" si="9"/>
        <v>50</v>
      </c>
      <c r="AE19" s="66">
        <v>0</v>
      </c>
      <c r="AF19" s="67">
        <v>17</v>
      </c>
      <c r="AG19" s="102">
        <f t="shared" si="10"/>
        <v>-17</v>
      </c>
      <c r="AH19" s="275">
        <v>17</v>
      </c>
      <c r="AI19" s="55">
        <f t="shared" si="11"/>
        <v>17</v>
      </c>
      <c r="AJ19" s="66">
        <v>0</v>
      </c>
      <c r="AK19" s="67">
        <v>16</v>
      </c>
      <c r="AL19" s="102">
        <f t="shared" si="12"/>
        <v>-16</v>
      </c>
      <c r="AM19" s="275">
        <v>16</v>
      </c>
      <c r="AN19" s="55">
        <f t="shared" si="13"/>
        <v>16</v>
      </c>
      <c r="AO19" s="66">
        <v>0</v>
      </c>
      <c r="AP19" s="67">
        <v>8</v>
      </c>
      <c r="AQ19" s="102">
        <f t="shared" si="14"/>
        <v>-8</v>
      </c>
      <c r="AR19" s="150">
        <v>8</v>
      </c>
      <c r="AS19" s="55">
        <f t="shared" si="15"/>
        <v>8</v>
      </c>
      <c r="AT19" s="66">
        <v>0</v>
      </c>
      <c r="AU19" s="67">
        <v>20</v>
      </c>
      <c r="AV19" s="102">
        <f t="shared" si="16"/>
        <v>-20</v>
      </c>
      <c r="AW19" s="275">
        <v>30</v>
      </c>
      <c r="AX19" s="55">
        <f t="shared" si="17"/>
        <v>30</v>
      </c>
      <c r="AY19" s="66">
        <v>0</v>
      </c>
      <c r="AZ19" s="67">
        <v>12</v>
      </c>
      <c r="BA19" s="102">
        <f t="shared" si="18"/>
        <v>-12</v>
      </c>
      <c r="BB19" s="150">
        <v>12</v>
      </c>
      <c r="BC19" s="55">
        <f t="shared" si="19"/>
        <v>12</v>
      </c>
      <c r="BD19" s="297">
        <v>80</v>
      </c>
      <c r="BE19" s="67">
        <v>236</v>
      </c>
      <c r="BF19" s="102">
        <f t="shared" si="20"/>
        <v>-156</v>
      </c>
      <c r="BG19" s="150">
        <v>156</v>
      </c>
      <c r="BH19" s="450">
        <f t="shared" si="21"/>
        <v>236</v>
      </c>
      <c r="BI19" s="209">
        <v>0</v>
      </c>
      <c r="BJ19" s="67">
        <v>45</v>
      </c>
      <c r="BK19" s="102">
        <f t="shared" si="22"/>
        <v>-45</v>
      </c>
      <c r="BL19" s="150">
        <v>45</v>
      </c>
      <c r="BM19" s="398">
        <f t="shared" si="23"/>
        <v>45</v>
      </c>
      <c r="BN19" s="66">
        <v>0</v>
      </c>
      <c r="BO19" s="67">
        <v>47</v>
      </c>
      <c r="BP19" s="102">
        <f t="shared" si="24"/>
        <v>-47</v>
      </c>
      <c r="BQ19" s="150">
        <v>47</v>
      </c>
      <c r="BR19" s="55">
        <f t="shared" si="25"/>
        <v>47</v>
      </c>
      <c r="BS19" s="66">
        <v>0</v>
      </c>
      <c r="BT19" s="67">
        <v>67</v>
      </c>
      <c r="BU19" s="102">
        <f t="shared" si="26"/>
        <v>-67</v>
      </c>
      <c r="BV19" s="150">
        <v>67</v>
      </c>
      <c r="BW19" s="55">
        <f t="shared" si="27"/>
        <v>67</v>
      </c>
      <c r="BX19" s="66">
        <v>0</v>
      </c>
      <c r="BY19" s="67">
        <v>24</v>
      </c>
      <c r="BZ19" s="102">
        <f t="shared" si="28"/>
        <v>-24</v>
      </c>
      <c r="CA19" s="275">
        <v>24</v>
      </c>
      <c r="CB19" s="55">
        <f t="shared" si="29"/>
        <v>24</v>
      </c>
      <c r="CC19" s="66">
        <v>0</v>
      </c>
      <c r="CD19" s="67">
        <v>11</v>
      </c>
      <c r="CE19" s="105">
        <f t="shared" si="30"/>
        <v>-11</v>
      </c>
      <c r="CF19" s="125">
        <v>11</v>
      </c>
      <c r="CG19" s="55">
        <f t="shared" si="31"/>
        <v>11</v>
      </c>
      <c r="CH19" s="66">
        <v>0</v>
      </c>
      <c r="CI19" s="67">
        <v>44</v>
      </c>
      <c r="CJ19" s="105">
        <f t="shared" si="32"/>
        <v>-44</v>
      </c>
      <c r="CK19" s="125">
        <v>44</v>
      </c>
      <c r="CL19" s="55">
        <f t="shared" si="33"/>
        <v>44</v>
      </c>
      <c r="CM19" s="66">
        <v>0</v>
      </c>
      <c r="CN19" s="67">
        <v>19</v>
      </c>
      <c r="CO19" s="105">
        <f t="shared" si="43"/>
        <v>-19</v>
      </c>
      <c r="CP19" s="125">
        <v>19</v>
      </c>
      <c r="CQ19" s="55">
        <f t="shared" si="35"/>
        <v>19</v>
      </c>
      <c r="CR19" s="66">
        <v>0</v>
      </c>
      <c r="CS19" s="67">
        <v>24</v>
      </c>
      <c r="CT19" s="57">
        <f t="shared" si="36"/>
        <v>-24</v>
      </c>
      <c r="CU19" s="125">
        <v>24</v>
      </c>
      <c r="CV19" s="55">
        <f t="shared" si="37"/>
        <v>24</v>
      </c>
    </row>
    <row r="20" customHeight="1" spans="1:100">
      <c r="A20" s="389">
        <v>18</v>
      </c>
      <c r="B20" s="34" t="s">
        <v>21</v>
      </c>
      <c r="C20" s="24">
        <v>8</v>
      </c>
      <c r="D20" s="24">
        <v>20</v>
      </c>
      <c r="E20" s="437">
        <f t="shared" si="0"/>
        <v>119</v>
      </c>
      <c r="F20" s="437">
        <f t="shared" si="1"/>
        <v>201</v>
      </c>
      <c r="G20" s="437">
        <f t="shared" si="2"/>
        <v>-82</v>
      </c>
      <c r="H20" s="437">
        <f t="shared" si="3"/>
        <v>82</v>
      </c>
      <c r="I20" s="443">
        <f t="shared" si="38"/>
        <v>201</v>
      </c>
      <c r="J20" s="399">
        <f t="shared" si="39"/>
        <v>0</v>
      </c>
      <c r="K20" s="31">
        <v>0</v>
      </c>
      <c r="L20" s="413">
        <v>24</v>
      </c>
      <c r="M20" s="102">
        <f t="shared" si="44"/>
        <v>-24</v>
      </c>
      <c r="N20" s="102">
        <v>0</v>
      </c>
      <c r="O20" s="55">
        <f t="shared" si="41"/>
        <v>0</v>
      </c>
      <c r="P20" s="31">
        <v>0</v>
      </c>
      <c r="Q20" s="69">
        <v>2</v>
      </c>
      <c r="R20" s="102">
        <f t="shared" si="4"/>
        <v>-2</v>
      </c>
      <c r="S20" s="102">
        <v>0</v>
      </c>
      <c r="T20" s="55">
        <f t="shared" si="5"/>
        <v>0</v>
      </c>
      <c r="U20" s="31">
        <v>60</v>
      </c>
      <c r="V20" s="69">
        <v>4</v>
      </c>
      <c r="W20" s="102">
        <f t="shared" si="6"/>
        <v>56</v>
      </c>
      <c r="X20" s="275">
        <v>0</v>
      </c>
      <c r="Y20" s="55">
        <f t="shared" si="7"/>
        <v>60</v>
      </c>
      <c r="Z20" s="31">
        <v>15</v>
      </c>
      <c r="AA20" s="69">
        <v>14</v>
      </c>
      <c r="AB20" s="102">
        <f t="shared" si="42"/>
        <v>1</v>
      </c>
      <c r="AC20" s="275">
        <v>0</v>
      </c>
      <c r="AD20" s="55">
        <f t="shared" si="9"/>
        <v>15</v>
      </c>
      <c r="AE20" s="31">
        <v>0</v>
      </c>
      <c r="AF20" s="69">
        <v>3</v>
      </c>
      <c r="AG20" s="102">
        <f t="shared" si="10"/>
        <v>-3</v>
      </c>
      <c r="AH20" s="102">
        <v>0</v>
      </c>
      <c r="AI20" s="55">
        <f t="shared" si="11"/>
        <v>0</v>
      </c>
      <c r="AJ20" s="31">
        <v>0</v>
      </c>
      <c r="AK20" s="69">
        <v>2</v>
      </c>
      <c r="AL20" s="102">
        <f t="shared" si="12"/>
        <v>-2</v>
      </c>
      <c r="AM20" s="102">
        <v>0</v>
      </c>
      <c r="AN20" s="55">
        <f t="shared" si="13"/>
        <v>0</v>
      </c>
      <c r="AO20" s="31">
        <v>0</v>
      </c>
      <c r="AP20" s="69">
        <v>1</v>
      </c>
      <c r="AQ20" s="102">
        <f t="shared" si="14"/>
        <v>-1</v>
      </c>
      <c r="AR20" s="102">
        <v>0</v>
      </c>
      <c r="AS20" s="55">
        <f t="shared" si="15"/>
        <v>0</v>
      </c>
      <c r="AT20" s="31">
        <v>0</v>
      </c>
      <c r="AU20" s="69">
        <v>8</v>
      </c>
      <c r="AV20" s="102">
        <f t="shared" si="16"/>
        <v>-8</v>
      </c>
      <c r="AW20" s="102">
        <v>0</v>
      </c>
      <c r="AX20" s="55">
        <f t="shared" si="17"/>
        <v>0</v>
      </c>
      <c r="AY20" s="31">
        <v>0</v>
      </c>
      <c r="AZ20" s="69">
        <v>2</v>
      </c>
      <c r="BA20" s="102">
        <f t="shared" si="18"/>
        <v>-2</v>
      </c>
      <c r="BB20" s="102">
        <v>0</v>
      </c>
      <c r="BC20" s="55">
        <f t="shared" si="19"/>
        <v>0</v>
      </c>
      <c r="BD20" s="380">
        <v>30</v>
      </c>
      <c r="BE20" s="69">
        <v>94</v>
      </c>
      <c r="BF20" s="102">
        <f t="shared" si="20"/>
        <v>-64</v>
      </c>
      <c r="BG20" s="150">
        <v>64</v>
      </c>
      <c r="BH20" s="450">
        <f t="shared" si="21"/>
        <v>94</v>
      </c>
      <c r="BI20" s="39">
        <v>14</v>
      </c>
      <c r="BJ20" s="69">
        <v>9</v>
      </c>
      <c r="BK20" s="102">
        <f t="shared" si="22"/>
        <v>5</v>
      </c>
      <c r="BL20" s="275">
        <v>0</v>
      </c>
      <c r="BM20" s="398">
        <f t="shared" si="23"/>
        <v>14</v>
      </c>
      <c r="BN20" s="31">
        <v>0</v>
      </c>
      <c r="BO20" s="69">
        <v>7</v>
      </c>
      <c r="BP20" s="102">
        <f t="shared" si="24"/>
        <v>-7</v>
      </c>
      <c r="BQ20" s="102">
        <v>0</v>
      </c>
      <c r="BR20" s="55">
        <f t="shared" si="25"/>
        <v>0</v>
      </c>
      <c r="BS20" s="31">
        <v>0</v>
      </c>
      <c r="BT20" s="69">
        <v>9</v>
      </c>
      <c r="BU20" s="102">
        <f t="shared" si="26"/>
        <v>-9</v>
      </c>
      <c r="BV20" s="102">
        <v>0</v>
      </c>
      <c r="BW20" s="55">
        <f t="shared" si="27"/>
        <v>0</v>
      </c>
      <c r="BX20" s="70">
        <v>0</v>
      </c>
      <c r="BY20" s="69">
        <v>4</v>
      </c>
      <c r="BZ20" s="102">
        <f t="shared" si="28"/>
        <v>-4</v>
      </c>
      <c r="CA20" s="102">
        <v>0</v>
      </c>
      <c r="CB20" s="55">
        <f t="shared" si="29"/>
        <v>0</v>
      </c>
      <c r="CC20" s="31">
        <v>0</v>
      </c>
      <c r="CD20" s="69">
        <v>3</v>
      </c>
      <c r="CE20" s="105">
        <f t="shared" si="30"/>
        <v>-3</v>
      </c>
      <c r="CF20" s="125">
        <v>3</v>
      </c>
      <c r="CG20" s="55">
        <f t="shared" si="31"/>
        <v>3</v>
      </c>
      <c r="CH20" s="31">
        <v>0</v>
      </c>
      <c r="CI20" s="69">
        <v>6</v>
      </c>
      <c r="CJ20" s="105">
        <f t="shared" si="32"/>
        <v>-6</v>
      </c>
      <c r="CK20" s="125">
        <v>6</v>
      </c>
      <c r="CL20" s="55">
        <f t="shared" si="33"/>
        <v>6</v>
      </c>
      <c r="CM20" s="31">
        <v>0</v>
      </c>
      <c r="CN20" s="69">
        <v>4</v>
      </c>
      <c r="CO20" s="105">
        <f t="shared" si="43"/>
        <v>-4</v>
      </c>
      <c r="CP20" s="125">
        <v>4</v>
      </c>
      <c r="CQ20" s="55">
        <f t="shared" si="35"/>
        <v>4</v>
      </c>
      <c r="CR20" s="31">
        <v>0</v>
      </c>
      <c r="CS20" s="69">
        <v>5</v>
      </c>
      <c r="CT20" s="57">
        <f t="shared" si="36"/>
        <v>-5</v>
      </c>
      <c r="CU20" s="125">
        <v>5</v>
      </c>
      <c r="CV20" s="55">
        <f t="shared" si="37"/>
        <v>5</v>
      </c>
    </row>
    <row r="21" customHeight="1" spans="1:100">
      <c r="A21" s="395">
        <v>19</v>
      </c>
      <c r="B21" s="34" t="s">
        <v>22</v>
      </c>
      <c r="C21" s="394">
        <v>8</v>
      </c>
      <c r="D21" s="394">
        <v>30</v>
      </c>
      <c r="E21" s="437">
        <f t="shared" si="0"/>
        <v>0</v>
      </c>
      <c r="F21" s="437">
        <f t="shared" si="1"/>
        <v>89</v>
      </c>
      <c r="G21" s="437">
        <f t="shared" si="2"/>
        <v>-89</v>
      </c>
      <c r="H21" s="437">
        <f t="shared" si="3"/>
        <v>89</v>
      </c>
      <c r="I21" s="443">
        <f t="shared" si="38"/>
        <v>89</v>
      </c>
      <c r="J21" s="399">
        <f t="shared" si="39"/>
        <v>0</v>
      </c>
      <c r="K21" s="31">
        <v>0</v>
      </c>
      <c r="L21" s="69">
        <v>7</v>
      </c>
      <c r="M21" s="57">
        <f t="shared" si="44"/>
        <v>-7</v>
      </c>
      <c r="N21" s="125">
        <v>7</v>
      </c>
      <c r="O21" s="55">
        <f t="shared" si="41"/>
        <v>7</v>
      </c>
      <c r="P21" s="31">
        <v>0</v>
      </c>
      <c r="Q21" s="69">
        <v>1</v>
      </c>
      <c r="R21" s="57">
        <f t="shared" si="4"/>
        <v>-1</v>
      </c>
      <c r="S21" s="125">
        <v>1</v>
      </c>
      <c r="T21" s="55">
        <f t="shared" si="5"/>
        <v>1</v>
      </c>
      <c r="U21" s="31">
        <v>0</v>
      </c>
      <c r="V21" s="69">
        <v>2</v>
      </c>
      <c r="W21" s="57">
        <f t="shared" si="6"/>
        <v>-2</v>
      </c>
      <c r="X21" s="125">
        <v>2</v>
      </c>
      <c r="Y21" s="55">
        <f t="shared" si="7"/>
        <v>2</v>
      </c>
      <c r="Z21" s="31">
        <v>0</v>
      </c>
      <c r="AA21" s="69">
        <v>11</v>
      </c>
      <c r="AB21" s="57">
        <f t="shared" si="42"/>
        <v>-11</v>
      </c>
      <c r="AC21" s="125">
        <v>11</v>
      </c>
      <c r="AD21" s="55">
        <f t="shared" si="9"/>
        <v>11</v>
      </c>
      <c r="AE21" s="31">
        <v>0</v>
      </c>
      <c r="AF21" s="69">
        <v>2</v>
      </c>
      <c r="AG21" s="57">
        <f t="shared" si="10"/>
        <v>-2</v>
      </c>
      <c r="AH21" s="125">
        <v>2</v>
      </c>
      <c r="AI21" s="55">
        <f t="shared" si="11"/>
        <v>2</v>
      </c>
      <c r="AJ21" s="31">
        <v>0</v>
      </c>
      <c r="AK21" s="69">
        <v>2</v>
      </c>
      <c r="AL21" s="57">
        <f t="shared" si="12"/>
        <v>-2</v>
      </c>
      <c r="AM21" s="125">
        <v>2</v>
      </c>
      <c r="AN21" s="55">
        <f t="shared" si="13"/>
        <v>2</v>
      </c>
      <c r="AO21" s="31">
        <v>0</v>
      </c>
      <c r="AP21" s="69">
        <v>1</v>
      </c>
      <c r="AQ21" s="57">
        <f t="shared" si="14"/>
        <v>-1</v>
      </c>
      <c r="AR21" s="125">
        <v>1</v>
      </c>
      <c r="AS21" s="55">
        <f t="shared" si="15"/>
        <v>1</v>
      </c>
      <c r="AT21" s="31">
        <v>0</v>
      </c>
      <c r="AU21" s="69">
        <v>2</v>
      </c>
      <c r="AV21" s="57">
        <f t="shared" si="16"/>
        <v>-2</v>
      </c>
      <c r="AW21" s="125">
        <v>2</v>
      </c>
      <c r="AX21" s="55">
        <f t="shared" si="17"/>
        <v>2</v>
      </c>
      <c r="AY21" s="31">
        <v>0</v>
      </c>
      <c r="AZ21" s="69">
        <v>1</v>
      </c>
      <c r="BA21" s="57">
        <f t="shared" si="18"/>
        <v>-1</v>
      </c>
      <c r="BB21" s="125">
        <v>1</v>
      </c>
      <c r="BC21" s="55">
        <f t="shared" si="19"/>
        <v>1</v>
      </c>
      <c r="BD21" s="380">
        <v>0</v>
      </c>
      <c r="BE21" s="69">
        <v>36</v>
      </c>
      <c r="BF21" s="57">
        <f t="shared" si="20"/>
        <v>-36</v>
      </c>
      <c r="BG21" s="125">
        <v>36</v>
      </c>
      <c r="BH21" s="450">
        <f t="shared" si="21"/>
        <v>36</v>
      </c>
      <c r="BI21" s="39">
        <v>0</v>
      </c>
      <c r="BJ21" s="69">
        <v>4</v>
      </c>
      <c r="BK21" s="57">
        <f t="shared" si="22"/>
        <v>-4</v>
      </c>
      <c r="BL21" s="125">
        <v>4</v>
      </c>
      <c r="BM21" s="398">
        <f t="shared" si="23"/>
        <v>4</v>
      </c>
      <c r="BN21" s="31">
        <v>0</v>
      </c>
      <c r="BO21" s="69">
        <v>4</v>
      </c>
      <c r="BP21" s="57">
        <f t="shared" si="24"/>
        <v>-4</v>
      </c>
      <c r="BQ21" s="125">
        <v>4</v>
      </c>
      <c r="BR21" s="55">
        <f t="shared" si="25"/>
        <v>4</v>
      </c>
      <c r="BS21" s="31">
        <v>0</v>
      </c>
      <c r="BT21" s="69">
        <v>5</v>
      </c>
      <c r="BU21" s="57">
        <f t="shared" si="26"/>
        <v>-5</v>
      </c>
      <c r="BV21" s="125">
        <v>5</v>
      </c>
      <c r="BW21" s="55">
        <f t="shared" si="27"/>
        <v>5</v>
      </c>
      <c r="BX21" s="31">
        <v>0</v>
      </c>
      <c r="BY21" s="69">
        <v>3</v>
      </c>
      <c r="BZ21" s="57">
        <f t="shared" si="28"/>
        <v>-3</v>
      </c>
      <c r="CA21" s="125">
        <v>3</v>
      </c>
      <c r="CB21" s="55">
        <f t="shared" si="29"/>
        <v>3</v>
      </c>
      <c r="CC21" s="31">
        <v>0</v>
      </c>
      <c r="CD21" s="69">
        <v>2</v>
      </c>
      <c r="CE21" s="106">
        <f t="shared" si="30"/>
        <v>-2</v>
      </c>
      <c r="CF21" s="125">
        <v>2</v>
      </c>
      <c r="CG21" s="55">
        <f t="shared" si="31"/>
        <v>2</v>
      </c>
      <c r="CH21" s="31">
        <v>0</v>
      </c>
      <c r="CI21" s="69">
        <v>3</v>
      </c>
      <c r="CJ21" s="106">
        <f t="shared" si="32"/>
        <v>-3</v>
      </c>
      <c r="CK21" s="125">
        <v>3</v>
      </c>
      <c r="CL21" s="55">
        <f t="shared" si="33"/>
        <v>3</v>
      </c>
      <c r="CM21" s="31">
        <v>0</v>
      </c>
      <c r="CN21" s="69">
        <v>2</v>
      </c>
      <c r="CO21" s="106">
        <f t="shared" si="43"/>
        <v>-2</v>
      </c>
      <c r="CP21" s="125">
        <v>2</v>
      </c>
      <c r="CQ21" s="55">
        <f t="shared" si="35"/>
        <v>2</v>
      </c>
      <c r="CR21" s="31">
        <v>0</v>
      </c>
      <c r="CS21" s="69">
        <v>1</v>
      </c>
      <c r="CT21" s="57">
        <f t="shared" si="36"/>
        <v>-1</v>
      </c>
      <c r="CU21" s="125">
        <v>1</v>
      </c>
      <c r="CV21" s="55">
        <f t="shared" si="37"/>
        <v>1</v>
      </c>
    </row>
    <row r="22" customHeight="1" spans="1:100">
      <c r="A22" s="389">
        <v>20</v>
      </c>
      <c r="B22" s="38" t="s">
        <v>23</v>
      </c>
      <c r="C22" s="312">
        <v>15</v>
      </c>
      <c r="D22" s="396">
        <v>120</v>
      </c>
      <c r="E22" s="437">
        <f t="shared" si="0"/>
        <v>226</v>
      </c>
      <c r="F22" s="437">
        <f t="shared" si="1"/>
        <v>780</v>
      </c>
      <c r="G22" s="437">
        <f t="shared" si="2"/>
        <v>-554</v>
      </c>
      <c r="H22" s="437">
        <f t="shared" si="3"/>
        <v>554</v>
      </c>
      <c r="I22" s="443">
        <f t="shared" si="38"/>
        <v>780</v>
      </c>
      <c r="J22" s="399">
        <f t="shared" si="39"/>
        <v>0</v>
      </c>
      <c r="K22" s="444">
        <v>0</v>
      </c>
      <c r="L22" s="416">
        <v>70</v>
      </c>
      <c r="M22" s="57">
        <f t="shared" si="44"/>
        <v>-70</v>
      </c>
      <c r="N22" s="125">
        <v>68</v>
      </c>
      <c r="O22" s="55">
        <f t="shared" si="41"/>
        <v>68</v>
      </c>
      <c r="P22" s="31">
        <v>0</v>
      </c>
      <c r="Q22" s="69">
        <v>12</v>
      </c>
      <c r="R22" s="57">
        <f t="shared" si="4"/>
        <v>-12</v>
      </c>
      <c r="S22" s="128">
        <v>15</v>
      </c>
      <c r="T22" s="55">
        <f t="shared" si="5"/>
        <v>15</v>
      </c>
      <c r="U22" s="31">
        <v>0</v>
      </c>
      <c r="V22" s="69">
        <v>10</v>
      </c>
      <c r="W22" s="57">
        <f t="shared" si="6"/>
        <v>-10</v>
      </c>
      <c r="X22" s="125">
        <v>10</v>
      </c>
      <c r="Y22" s="55">
        <f t="shared" si="7"/>
        <v>10</v>
      </c>
      <c r="Z22" s="31">
        <v>0</v>
      </c>
      <c r="AA22" s="69">
        <v>56</v>
      </c>
      <c r="AB22" s="57">
        <f t="shared" si="42"/>
        <v>-56</v>
      </c>
      <c r="AC22" s="125">
        <v>56</v>
      </c>
      <c r="AD22" s="55">
        <f t="shared" si="9"/>
        <v>56</v>
      </c>
      <c r="AE22" s="31">
        <v>0</v>
      </c>
      <c r="AF22" s="69">
        <v>11</v>
      </c>
      <c r="AG22" s="57">
        <f t="shared" si="10"/>
        <v>-11</v>
      </c>
      <c r="AH22" s="125">
        <v>11</v>
      </c>
      <c r="AI22" s="55">
        <f t="shared" si="11"/>
        <v>11</v>
      </c>
      <c r="AJ22" s="31">
        <v>0</v>
      </c>
      <c r="AK22" s="69">
        <v>11</v>
      </c>
      <c r="AL22" s="57">
        <f t="shared" si="12"/>
        <v>-11</v>
      </c>
      <c r="AM22" s="125">
        <v>15</v>
      </c>
      <c r="AN22" s="55">
        <f t="shared" si="13"/>
        <v>15</v>
      </c>
      <c r="AO22" s="31">
        <v>0</v>
      </c>
      <c r="AP22" s="69">
        <v>4</v>
      </c>
      <c r="AQ22" s="57">
        <f t="shared" si="14"/>
        <v>-4</v>
      </c>
      <c r="AR22" s="125">
        <v>1</v>
      </c>
      <c r="AS22" s="55">
        <f t="shared" si="15"/>
        <v>1</v>
      </c>
      <c r="AT22" s="31">
        <v>0</v>
      </c>
      <c r="AU22" s="69">
        <v>34</v>
      </c>
      <c r="AV22" s="57">
        <f t="shared" si="16"/>
        <v>-34</v>
      </c>
      <c r="AW22" s="57">
        <v>30</v>
      </c>
      <c r="AX22" s="55">
        <f t="shared" si="17"/>
        <v>30</v>
      </c>
      <c r="AY22" s="31">
        <v>0</v>
      </c>
      <c r="AZ22" s="69">
        <v>6</v>
      </c>
      <c r="BA22" s="57">
        <f t="shared" si="18"/>
        <v>-6</v>
      </c>
      <c r="BB22" s="57">
        <v>0</v>
      </c>
      <c r="BC22" s="55">
        <f t="shared" si="19"/>
        <v>0</v>
      </c>
      <c r="BD22" s="380">
        <v>200</v>
      </c>
      <c r="BE22" s="69">
        <v>389</v>
      </c>
      <c r="BF22" s="57">
        <f t="shared" si="20"/>
        <v>-189</v>
      </c>
      <c r="BG22" s="125">
        <v>189</v>
      </c>
      <c r="BH22" s="450">
        <f t="shared" si="21"/>
        <v>389</v>
      </c>
      <c r="BI22" s="39">
        <v>0</v>
      </c>
      <c r="BJ22" s="69">
        <v>26</v>
      </c>
      <c r="BK22" s="57">
        <f t="shared" si="22"/>
        <v>-26</v>
      </c>
      <c r="BL22" s="125">
        <v>26</v>
      </c>
      <c r="BM22" s="398">
        <f t="shared" si="23"/>
        <v>26</v>
      </c>
      <c r="BN22" s="31">
        <v>0</v>
      </c>
      <c r="BO22" s="69">
        <v>32</v>
      </c>
      <c r="BP22" s="57">
        <f t="shared" si="24"/>
        <v>-32</v>
      </c>
      <c r="BQ22" s="128">
        <v>32</v>
      </c>
      <c r="BR22" s="55">
        <f t="shared" si="25"/>
        <v>32</v>
      </c>
      <c r="BS22" s="31">
        <v>0</v>
      </c>
      <c r="BT22" s="69">
        <v>27</v>
      </c>
      <c r="BU22" s="57">
        <f t="shared" si="26"/>
        <v>-27</v>
      </c>
      <c r="BV22" s="125">
        <v>27</v>
      </c>
      <c r="BW22" s="55">
        <f t="shared" si="27"/>
        <v>27</v>
      </c>
      <c r="BX22" s="31">
        <v>0</v>
      </c>
      <c r="BY22" s="69">
        <v>25</v>
      </c>
      <c r="BZ22" s="57">
        <f t="shared" si="28"/>
        <v>-25</v>
      </c>
      <c r="CA22" s="128">
        <v>25</v>
      </c>
      <c r="CB22" s="55">
        <f t="shared" si="29"/>
        <v>25</v>
      </c>
      <c r="CC22" s="31">
        <v>0</v>
      </c>
      <c r="CD22" s="69">
        <v>13</v>
      </c>
      <c r="CE22" s="106">
        <f t="shared" si="30"/>
        <v>-13</v>
      </c>
      <c r="CF22" s="125">
        <v>13</v>
      </c>
      <c r="CG22" s="55">
        <f t="shared" si="31"/>
        <v>13</v>
      </c>
      <c r="CH22" s="31">
        <v>0</v>
      </c>
      <c r="CI22" s="69">
        <v>21</v>
      </c>
      <c r="CJ22" s="106">
        <f t="shared" si="32"/>
        <v>-21</v>
      </c>
      <c r="CK22" s="125">
        <v>21</v>
      </c>
      <c r="CL22" s="55">
        <f t="shared" si="33"/>
        <v>21</v>
      </c>
      <c r="CM22" s="31">
        <v>0</v>
      </c>
      <c r="CN22" s="69">
        <v>15</v>
      </c>
      <c r="CO22" s="106">
        <f t="shared" si="43"/>
        <v>-15</v>
      </c>
      <c r="CP22" s="128">
        <v>15</v>
      </c>
      <c r="CQ22" s="55">
        <f t="shared" si="35"/>
        <v>15</v>
      </c>
      <c r="CR22" s="31">
        <v>26</v>
      </c>
      <c r="CS22" s="69">
        <v>18</v>
      </c>
      <c r="CT22" s="57">
        <f t="shared" si="36"/>
        <v>8</v>
      </c>
      <c r="CU22" s="128">
        <v>0</v>
      </c>
      <c r="CV22" s="55">
        <f t="shared" si="37"/>
        <v>26</v>
      </c>
    </row>
    <row r="23" ht="120" customHeight="1" spans="1:100">
      <c r="A23" s="395">
        <v>21</v>
      </c>
      <c r="B23" s="34" t="s">
        <v>24</v>
      </c>
      <c r="C23" s="313">
        <v>6</v>
      </c>
      <c r="D23" s="397">
        <v>9</v>
      </c>
      <c r="E23" s="437">
        <f t="shared" si="0"/>
        <v>16</v>
      </c>
      <c r="F23" s="437">
        <f t="shared" si="1"/>
        <v>43</v>
      </c>
      <c r="G23" s="437">
        <f t="shared" si="2"/>
        <v>-27</v>
      </c>
      <c r="H23" s="437">
        <f t="shared" si="3"/>
        <v>27</v>
      </c>
      <c r="I23" s="443">
        <f t="shared" si="38"/>
        <v>43</v>
      </c>
      <c r="J23" s="399">
        <f t="shared" si="39"/>
        <v>0</v>
      </c>
      <c r="K23" s="31">
        <v>0</v>
      </c>
      <c r="L23" s="69">
        <v>3</v>
      </c>
      <c r="M23" s="57">
        <f t="shared" si="44"/>
        <v>-3</v>
      </c>
      <c r="N23" s="125">
        <v>3</v>
      </c>
      <c r="O23" s="55">
        <f t="shared" si="41"/>
        <v>3</v>
      </c>
      <c r="P23" s="31">
        <v>0</v>
      </c>
      <c r="Q23" s="69">
        <v>1</v>
      </c>
      <c r="R23" s="57">
        <f t="shared" si="4"/>
        <v>-1</v>
      </c>
      <c r="S23" s="125">
        <v>1</v>
      </c>
      <c r="T23" s="55">
        <f t="shared" si="5"/>
        <v>1</v>
      </c>
      <c r="U23" s="31">
        <v>0</v>
      </c>
      <c r="V23" s="69">
        <v>1</v>
      </c>
      <c r="W23" s="57">
        <f t="shared" si="6"/>
        <v>-1</v>
      </c>
      <c r="X23" s="125">
        <v>1</v>
      </c>
      <c r="Y23" s="55">
        <f t="shared" si="7"/>
        <v>1</v>
      </c>
      <c r="Z23" s="31">
        <v>0</v>
      </c>
      <c r="AA23" s="69">
        <v>3</v>
      </c>
      <c r="AB23" s="57">
        <f t="shared" si="42"/>
        <v>-3</v>
      </c>
      <c r="AC23" s="125">
        <v>3</v>
      </c>
      <c r="AD23" s="55">
        <f t="shared" si="9"/>
        <v>3</v>
      </c>
      <c r="AE23" s="31">
        <v>0</v>
      </c>
      <c r="AF23" s="69">
        <v>1</v>
      </c>
      <c r="AG23" s="57">
        <f t="shared" si="10"/>
        <v>-1</v>
      </c>
      <c r="AH23" s="125">
        <v>1</v>
      </c>
      <c r="AI23" s="55">
        <f t="shared" si="11"/>
        <v>1</v>
      </c>
      <c r="AJ23" s="31">
        <v>0</v>
      </c>
      <c r="AK23" s="69">
        <v>1</v>
      </c>
      <c r="AL23" s="57">
        <f t="shared" si="12"/>
        <v>-1</v>
      </c>
      <c r="AM23" s="125">
        <v>1</v>
      </c>
      <c r="AN23" s="55">
        <f t="shared" si="13"/>
        <v>1</v>
      </c>
      <c r="AO23" s="31">
        <v>0</v>
      </c>
      <c r="AP23" s="69">
        <v>1</v>
      </c>
      <c r="AQ23" s="57">
        <f t="shared" si="14"/>
        <v>-1</v>
      </c>
      <c r="AR23" s="125">
        <v>1</v>
      </c>
      <c r="AS23" s="55">
        <f t="shared" si="15"/>
        <v>1</v>
      </c>
      <c r="AT23" s="31">
        <v>0</v>
      </c>
      <c r="AU23" s="69">
        <v>2</v>
      </c>
      <c r="AV23" s="57">
        <f t="shared" si="16"/>
        <v>-2</v>
      </c>
      <c r="AW23" s="125">
        <v>2</v>
      </c>
      <c r="AX23" s="55">
        <f t="shared" si="17"/>
        <v>2</v>
      </c>
      <c r="AY23" s="31">
        <v>0</v>
      </c>
      <c r="AZ23" s="69">
        <v>1</v>
      </c>
      <c r="BA23" s="57">
        <f t="shared" si="18"/>
        <v>-1</v>
      </c>
      <c r="BB23" s="125">
        <v>1</v>
      </c>
      <c r="BC23" s="55">
        <f t="shared" si="19"/>
        <v>1</v>
      </c>
      <c r="BD23" s="380">
        <v>16</v>
      </c>
      <c r="BE23" s="69">
        <v>17</v>
      </c>
      <c r="BF23" s="57">
        <f t="shared" si="20"/>
        <v>-1</v>
      </c>
      <c r="BG23" s="125">
        <v>1</v>
      </c>
      <c r="BH23" s="450">
        <f t="shared" si="21"/>
        <v>17</v>
      </c>
      <c r="BI23" s="39">
        <v>0</v>
      </c>
      <c r="BJ23" s="69">
        <v>2</v>
      </c>
      <c r="BK23" s="57">
        <f t="shared" si="22"/>
        <v>-2</v>
      </c>
      <c r="BL23" s="125">
        <v>2</v>
      </c>
      <c r="BM23" s="398">
        <f t="shared" si="23"/>
        <v>2</v>
      </c>
      <c r="BN23" s="31">
        <v>0</v>
      </c>
      <c r="BO23" s="69">
        <v>2</v>
      </c>
      <c r="BP23" s="57">
        <f t="shared" si="24"/>
        <v>-2</v>
      </c>
      <c r="BQ23" s="125">
        <v>2</v>
      </c>
      <c r="BR23" s="55">
        <f t="shared" si="25"/>
        <v>2</v>
      </c>
      <c r="BS23" s="31">
        <v>0</v>
      </c>
      <c r="BT23" s="69">
        <v>2</v>
      </c>
      <c r="BU23" s="57">
        <f t="shared" si="26"/>
        <v>-2</v>
      </c>
      <c r="BV23" s="125">
        <v>2</v>
      </c>
      <c r="BW23" s="55">
        <f t="shared" si="27"/>
        <v>2</v>
      </c>
      <c r="BX23" s="31">
        <v>0</v>
      </c>
      <c r="BY23" s="69">
        <v>2</v>
      </c>
      <c r="BZ23" s="57">
        <f t="shared" si="28"/>
        <v>-2</v>
      </c>
      <c r="CA23" s="125">
        <v>2</v>
      </c>
      <c r="CB23" s="55">
        <f t="shared" si="29"/>
        <v>2</v>
      </c>
      <c r="CC23" s="31">
        <v>0</v>
      </c>
      <c r="CD23" s="69">
        <v>1</v>
      </c>
      <c r="CE23" s="106">
        <f t="shared" si="30"/>
        <v>-1</v>
      </c>
      <c r="CF23" s="125">
        <v>1</v>
      </c>
      <c r="CG23" s="55">
        <f t="shared" si="31"/>
        <v>1</v>
      </c>
      <c r="CH23" s="31">
        <v>0</v>
      </c>
      <c r="CI23" s="69">
        <v>1</v>
      </c>
      <c r="CJ23" s="106">
        <f t="shared" si="32"/>
        <v>-1</v>
      </c>
      <c r="CK23" s="125">
        <v>1</v>
      </c>
      <c r="CL23" s="55">
        <f t="shared" si="33"/>
        <v>1</v>
      </c>
      <c r="CM23" s="31">
        <v>0</v>
      </c>
      <c r="CN23" s="69">
        <v>1</v>
      </c>
      <c r="CO23" s="106">
        <f t="shared" si="43"/>
        <v>-1</v>
      </c>
      <c r="CP23" s="125">
        <v>1</v>
      </c>
      <c r="CQ23" s="55">
        <f t="shared" si="35"/>
        <v>1</v>
      </c>
      <c r="CR23" s="31">
        <v>0</v>
      </c>
      <c r="CS23" s="69">
        <v>1</v>
      </c>
      <c r="CT23" s="57">
        <f t="shared" si="36"/>
        <v>-1</v>
      </c>
      <c r="CU23" s="125">
        <v>1</v>
      </c>
      <c r="CV23" s="55">
        <f t="shared" si="37"/>
        <v>1</v>
      </c>
    </row>
    <row r="24" ht="120" customHeight="1" spans="1:100">
      <c r="A24" s="389">
        <v>22</v>
      </c>
      <c r="B24" s="34" t="s">
        <v>25</v>
      </c>
      <c r="C24" s="312">
        <v>8</v>
      </c>
      <c r="D24" s="396">
        <v>15</v>
      </c>
      <c r="E24" s="437">
        <f t="shared" si="0"/>
        <v>10</v>
      </c>
      <c r="F24" s="437">
        <f t="shared" si="1"/>
        <v>189</v>
      </c>
      <c r="G24" s="437">
        <f t="shared" si="2"/>
        <v>-179</v>
      </c>
      <c r="H24" s="437">
        <f t="shared" si="3"/>
        <v>179</v>
      </c>
      <c r="I24" s="443">
        <f t="shared" si="38"/>
        <v>189</v>
      </c>
      <c r="J24" s="399">
        <f t="shared" si="39"/>
        <v>0</v>
      </c>
      <c r="K24" s="31">
        <v>0</v>
      </c>
      <c r="L24" s="69">
        <v>17</v>
      </c>
      <c r="M24" s="57">
        <f t="shared" si="44"/>
        <v>-17</v>
      </c>
      <c r="N24" s="125">
        <v>17</v>
      </c>
      <c r="O24" s="55">
        <f t="shared" si="41"/>
        <v>17</v>
      </c>
      <c r="P24" s="31">
        <v>0</v>
      </c>
      <c r="Q24" s="69">
        <v>2</v>
      </c>
      <c r="R24" s="57">
        <f t="shared" si="4"/>
        <v>-2</v>
      </c>
      <c r="S24" s="125">
        <v>2</v>
      </c>
      <c r="T24" s="55">
        <f t="shared" si="5"/>
        <v>2</v>
      </c>
      <c r="U24" s="31">
        <v>0</v>
      </c>
      <c r="V24" s="69">
        <v>3</v>
      </c>
      <c r="W24" s="57">
        <f t="shared" si="6"/>
        <v>-3</v>
      </c>
      <c r="X24" s="125">
        <v>3</v>
      </c>
      <c r="Y24" s="55">
        <f t="shared" si="7"/>
        <v>3</v>
      </c>
      <c r="Z24" s="31">
        <v>10</v>
      </c>
      <c r="AA24" s="69">
        <v>10</v>
      </c>
      <c r="AB24" s="57">
        <f t="shared" si="42"/>
        <v>0</v>
      </c>
      <c r="AC24" s="128">
        <v>0</v>
      </c>
      <c r="AD24" s="55">
        <f t="shared" si="9"/>
        <v>10</v>
      </c>
      <c r="AE24" s="31">
        <v>0</v>
      </c>
      <c r="AF24" s="69">
        <v>3</v>
      </c>
      <c r="AG24" s="57">
        <f t="shared" si="10"/>
        <v>-3</v>
      </c>
      <c r="AH24" s="125">
        <v>3</v>
      </c>
      <c r="AI24" s="55">
        <f t="shared" si="11"/>
        <v>3</v>
      </c>
      <c r="AJ24" s="31">
        <v>0</v>
      </c>
      <c r="AK24" s="69">
        <v>2</v>
      </c>
      <c r="AL24" s="57">
        <f t="shared" si="12"/>
        <v>-2</v>
      </c>
      <c r="AM24" s="125">
        <v>2</v>
      </c>
      <c r="AN24" s="55">
        <f t="shared" si="13"/>
        <v>2</v>
      </c>
      <c r="AO24" s="31">
        <v>0</v>
      </c>
      <c r="AP24" s="69">
        <v>2</v>
      </c>
      <c r="AQ24" s="57">
        <f t="shared" si="14"/>
        <v>-2</v>
      </c>
      <c r="AR24" s="125">
        <v>2</v>
      </c>
      <c r="AS24" s="55">
        <f t="shared" si="15"/>
        <v>2</v>
      </c>
      <c r="AT24" s="31">
        <v>0</v>
      </c>
      <c r="AU24" s="69">
        <v>11</v>
      </c>
      <c r="AV24" s="57">
        <f t="shared" si="16"/>
        <v>-11</v>
      </c>
      <c r="AW24" s="125">
        <v>11</v>
      </c>
      <c r="AX24" s="55">
        <f t="shared" si="17"/>
        <v>11</v>
      </c>
      <c r="AY24" s="31">
        <v>0</v>
      </c>
      <c r="AZ24" s="69">
        <v>2</v>
      </c>
      <c r="BA24" s="57">
        <f t="shared" si="18"/>
        <v>-2</v>
      </c>
      <c r="BB24" s="125">
        <v>2</v>
      </c>
      <c r="BC24" s="55">
        <f t="shared" si="19"/>
        <v>2</v>
      </c>
      <c r="BD24" s="380">
        <v>0</v>
      </c>
      <c r="BE24" s="69">
        <v>84</v>
      </c>
      <c r="BF24" s="57">
        <f t="shared" si="20"/>
        <v>-84</v>
      </c>
      <c r="BG24" s="125">
        <v>84</v>
      </c>
      <c r="BH24" s="450">
        <f t="shared" si="21"/>
        <v>84</v>
      </c>
      <c r="BI24" s="39">
        <v>0</v>
      </c>
      <c r="BJ24" s="69">
        <v>8</v>
      </c>
      <c r="BK24" s="57">
        <f t="shared" si="22"/>
        <v>-8</v>
      </c>
      <c r="BL24" s="125">
        <v>8</v>
      </c>
      <c r="BM24" s="398">
        <f t="shared" si="23"/>
        <v>8</v>
      </c>
      <c r="BN24" s="31">
        <v>0</v>
      </c>
      <c r="BO24" s="69">
        <v>5</v>
      </c>
      <c r="BP24" s="57">
        <f t="shared" si="24"/>
        <v>-5</v>
      </c>
      <c r="BQ24" s="125">
        <v>5</v>
      </c>
      <c r="BR24" s="55">
        <f t="shared" si="25"/>
        <v>5</v>
      </c>
      <c r="BS24" s="31">
        <v>0</v>
      </c>
      <c r="BT24" s="69">
        <v>9</v>
      </c>
      <c r="BU24" s="57">
        <f t="shared" si="26"/>
        <v>-9</v>
      </c>
      <c r="BV24" s="125">
        <v>9</v>
      </c>
      <c r="BW24" s="55">
        <f t="shared" si="27"/>
        <v>9</v>
      </c>
      <c r="BX24" s="31">
        <v>0</v>
      </c>
      <c r="BY24" s="69">
        <v>4</v>
      </c>
      <c r="BZ24" s="57">
        <f t="shared" si="28"/>
        <v>-4</v>
      </c>
      <c r="CA24" s="125">
        <v>4</v>
      </c>
      <c r="CB24" s="55">
        <f t="shared" si="29"/>
        <v>4</v>
      </c>
      <c r="CC24" s="31">
        <v>0</v>
      </c>
      <c r="CD24" s="69">
        <v>3</v>
      </c>
      <c r="CE24" s="106">
        <f t="shared" si="30"/>
        <v>-3</v>
      </c>
      <c r="CF24" s="125">
        <v>3</v>
      </c>
      <c r="CG24" s="55">
        <f t="shared" si="31"/>
        <v>3</v>
      </c>
      <c r="CH24" s="31">
        <v>0</v>
      </c>
      <c r="CI24" s="69">
        <v>6</v>
      </c>
      <c r="CJ24" s="106">
        <f t="shared" si="32"/>
        <v>-6</v>
      </c>
      <c r="CK24" s="125">
        <v>6</v>
      </c>
      <c r="CL24" s="55">
        <f t="shared" si="33"/>
        <v>6</v>
      </c>
      <c r="CM24" s="31">
        <v>0</v>
      </c>
      <c r="CN24" s="69">
        <v>4</v>
      </c>
      <c r="CO24" s="106">
        <f t="shared" si="43"/>
        <v>-4</v>
      </c>
      <c r="CP24" s="125">
        <v>4</v>
      </c>
      <c r="CQ24" s="55">
        <f t="shared" si="35"/>
        <v>4</v>
      </c>
      <c r="CR24" s="31">
        <v>0</v>
      </c>
      <c r="CS24" s="69">
        <v>14</v>
      </c>
      <c r="CT24" s="57">
        <f t="shared" si="36"/>
        <v>-14</v>
      </c>
      <c r="CU24" s="125">
        <v>14</v>
      </c>
      <c r="CV24" s="55">
        <f t="shared" si="37"/>
        <v>14</v>
      </c>
    </row>
    <row r="25" ht="120" customHeight="1" spans="1:100">
      <c r="A25" s="395">
        <v>23</v>
      </c>
      <c r="B25" s="34" t="s">
        <v>26</v>
      </c>
      <c r="C25" s="313">
        <v>8</v>
      </c>
      <c r="D25" s="313">
        <v>15</v>
      </c>
      <c r="E25" s="437">
        <f t="shared" si="0"/>
        <v>0</v>
      </c>
      <c r="F25" s="437">
        <f t="shared" si="1"/>
        <v>103</v>
      </c>
      <c r="G25" s="437">
        <f t="shared" si="2"/>
        <v>-103</v>
      </c>
      <c r="H25" s="437">
        <f t="shared" si="3"/>
        <v>103</v>
      </c>
      <c r="I25" s="443">
        <f t="shared" si="38"/>
        <v>103</v>
      </c>
      <c r="J25" s="399">
        <f t="shared" si="39"/>
        <v>0</v>
      </c>
      <c r="K25" s="31">
        <v>0</v>
      </c>
      <c r="L25" s="69">
        <v>5</v>
      </c>
      <c r="M25" s="57">
        <f t="shared" si="44"/>
        <v>-5</v>
      </c>
      <c r="N25" s="128">
        <v>5</v>
      </c>
      <c r="O25" s="55">
        <f t="shared" si="41"/>
        <v>5</v>
      </c>
      <c r="P25" s="31">
        <v>0</v>
      </c>
      <c r="Q25" s="69">
        <v>2</v>
      </c>
      <c r="R25" s="57">
        <f t="shared" si="4"/>
        <v>-2</v>
      </c>
      <c r="S25" s="125">
        <v>2</v>
      </c>
      <c r="T25" s="55">
        <f t="shared" si="5"/>
        <v>2</v>
      </c>
      <c r="U25" s="31">
        <v>0</v>
      </c>
      <c r="V25" s="69">
        <v>2</v>
      </c>
      <c r="W25" s="57">
        <f t="shared" si="6"/>
        <v>-2</v>
      </c>
      <c r="X25" s="125">
        <v>2</v>
      </c>
      <c r="Y25" s="55">
        <f t="shared" si="7"/>
        <v>2</v>
      </c>
      <c r="Z25" s="31">
        <v>0</v>
      </c>
      <c r="AA25" s="69">
        <v>5</v>
      </c>
      <c r="AB25" s="57">
        <f t="shared" si="42"/>
        <v>-5</v>
      </c>
      <c r="AC25" s="125">
        <v>5</v>
      </c>
      <c r="AD25" s="55">
        <f t="shared" si="9"/>
        <v>5</v>
      </c>
      <c r="AE25" s="31">
        <v>0</v>
      </c>
      <c r="AF25" s="69">
        <v>7</v>
      </c>
      <c r="AG25" s="57">
        <f t="shared" si="10"/>
        <v>-7</v>
      </c>
      <c r="AH25" s="125">
        <v>7</v>
      </c>
      <c r="AI25" s="55">
        <f t="shared" si="11"/>
        <v>7</v>
      </c>
      <c r="AJ25" s="31">
        <v>0</v>
      </c>
      <c r="AK25" s="69">
        <v>2</v>
      </c>
      <c r="AL25" s="57">
        <f t="shared" si="12"/>
        <v>-2</v>
      </c>
      <c r="AM25" s="125">
        <v>2</v>
      </c>
      <c r="AN25" s="55">
        <f t="shared" si="13"/>
        <v>2</v>
      </c>
      <c r="AO25" s="31">
        <v>0</v>
      </c>
      <c r="AP25" s="69">
        <v>2</v>
      </c>
      <c r="AQ25" s="57">
        <f t="shared" si="14"/>
        <v>-2</v>
      </c>
      <c r="AR25" s="125">
        <v>2</v>
      </c>
      <c r="AS25" s="55">
        <f t="shared" si="15"/>
        <v>2</v>
      </c>
      <c r="AT25" s="31">
        <v>0</v>
      </c>
      <c r="AU25" s="69">
        <v>2</v>
      </c>
      <c r="AV25" s="57">
        <f t="shared" si="16"/>
        <v>-2</v>
      </c>
      <c r="AW25" s="125">
        <v>2</v>
      </c>
      <c r="AX25" s="55">
        <f t="shared" si="17"/>
        <v>2</v>
      </c>
      <c r="AY25" s="31">
        <v>0</v>
      </c>
      <c r="AZ25" s="69">
        <v>1</v>
      </c>
      <c r="BA25" s="57">
        <f t="shared" si="18"/>
        <v>-1</v>
      </c>
      <c r="BB25" s="125">
        <v>1</v>
      </c>
      <c r="BC25" s="55">
        <f t="shared" si="19"/>
        <v>1</v>
      </c>
      <c r="BD25" s="380">
        <v>0</v>
      </c>
      <c r="BE25" s="69">
        <v>47</v>
      </c>
      <c r="BF25" s="57">
        <f t="shared" si="20"/>
        <v>-47</v>
      </c>
      <c r="BG25" s="125">
        <v>47</v>
      </c>
      <c r="BH25" s="450">
        <f t="shared" si="21"/>
        <v>47</v>
      </c>
      <c r="BI25" s="39">
        <v>0</v>
      </c>
      <c r="BJ25" s="69">
        <v>3</v>
      </c>
      <c r="BK25" s="57">
        <f t="shared" si="22"/>
        <v>-3</v>
      </c>
      <c r="BL25" s="125">
        <v>3</v>
      </c>
      <c r="BM25" s="398">
        <f t="shared" si="23"/>
        <v>3</v>
      </c>
      <c r="BN25" s="31">
        <v>0</v>
      </c>
      <c r="BO25" s="69">
        <v>3</v>
      </c>
      <c r="BP25" s="57">
        <f t="shared" si="24"/>
        <v>-3</v>
      </c>
      <c r="BQ25" s="125">
        <v>3</v>
      </c>
      <c r="BR25" s="55">
        <f t="shared" si="25"/>
        <v>3</v>
      </c>
      <c r="BS25" s="31">
        <v>0</v>
      </c>
      <c r="BT25" s="69">
        <v>3</v>
      </c>
      <c r="BU25" s="57">
        <f t="shared" si="26"/>
        <v>-3</v>
      </c>
      <c r="BV25" s="125">
        <v>3</v>
      </c>
      <c r="BW25" s="55">
        <f t="shared" si="27"/>
        <v>3</v>
      </c>
      <c r="BX25" s="31">
        <v>0</v>
      </c>
      <c r="BY25" s="69">
        <v>3</v>
      </c>
      <c r="BZ25" s="57">
        <f t="shared" si="28"/>
        <v>-3</v>
      </c>
      <c r="CA25" s="125">
        <v>3</v>
      </c>
      <c r="CB25" s="55">
        <f t="shared" si="29"/>
        <v>3</v>
      </c>
      <c r="CC25" s="31">
        <v>0</v>
      </c>
      <c r="CD25" s="69">
        <v>2</v>
      </c>
      <c r="CE25" s="106">
        <f t="shared" si="30"/>
        <v>-2</v>
      </c>
      <c r="CF25" s="125">
        <v>2</v>
      </c>
      <c r="CG25" s="55">
        <f t="shared" si="31"/>
        <v>2</v>
      </c>
      <c r="CH25" s="31">
        <v>0</v>
      </c>
      <c r="CI25" s="69">
        <v>6</v>
      </c>
      <c r="CJ25" s="106">
        <f t="shared" si="32"/>
        <v>-6</v>
      </c>
      <c r="CK25" s="125">
        <v>6</v>
      </c>
      <c r="CL25" s="55">
        <f t="shared" si="33"/>
        <v>6</v>
      </c>
      <c r="CM25" s="31">
        <v>0</v>
      </c>
      <c r="CN25" s="69">
        <v>4</v>
      </c>
      <c r="CO25" s="106">
        <f t="shared" si="43"/>
        <v>-4</v>
      </c>
      <c r="CP25" s="125">
        <v>4</v>
      </c>
      <c r="CQ25" s="55">
        <f t="shared" si="35"/>
        <v>4</v>
      </c>
      <c r="CR25" s="31">
        <v>0</v>
      </c>
      <c r="CS25" s="69">
        <v>4</v>
      </c>
      <c r="CT25" s="57">
        <f t="shared" si="36"/>
        <v>-4</v>
      </c>
      <c r="CU25" s="125">
        <v>4</v>
      </c>
      <c r="CV25" s="55">
        <f t="shared" si="37"/>
        <v>4</v>
      </c>
    </row>
    <row r="26" customHeight="1" spans="1:100">
      <c r="A26" s="389">
        <v>24</v>
      </c>
      <c r="B26" s="123" t="s">
        <v>27</v>
      </c>
      <c r="C26" s="714" t="s">
        <v>116</v>
      </c>
      <c r="D26" s="715" t="s">
        <v>85</v>
      </c>
      <c r="E26" s="437">
        <f t="shared" si="0"/>
        <v>45</v>
      </c>
      <c r="F26" s="437">
        <f t="shared" si="1"/>
        <v>0</v>
      </c>
      <c r="G26" s="437">
        <f t="shared" si="2"/>
        <v>45</v>
      </c>
      <c r="H26" s="437">
        <f t="shared" si="3"/>
        <v>0</v>
      </c>
      <c r="I26" s="443">
        <f t="shared" si="38"/>
        <v>45</v>
      </c>
      <c r="J26" s="399">
        <f t="shared" si="39"/>
        <v>45</v>
      </c>
      <c r="K26" s="13">
        <v>0</v>
      </c>
      <c r="L26" s="100">
        <v>0</v>
      </c>
      <c r="M26" s="102">
        <f t="shared" si="44"/>
        <v>0</v>
      </c>
      <c r="N26" s="275">
        <v>0</v>
      </c>
      <c r="O26" s="55">
        <f t="shared" si="41"/>
        <v>0</v>
      </c>
      <c r="P26" s="13">
        <v>0</v>
      </c>
      <c r="Q26" s="101">
        <v>0</v>
      </c>
      <c r="R26" s="102">
        <f t="shared" si="4"/>
        <v>0</v>
      </c>
      <c r="S26" s="15">
        <v>0</v>
      </c>
      <c r="T26" s="55">
        <f t="shared" si="5"/>
        <v>0</v>
      </c>
      <c r="U26" s="13">
        <v>0</v>
      </c>
      <c r="V26" s="102">
        <v>0</v>
      </c>
      <c r="W26" s="102">
        <f t="shared" si="6"/>
        <v>0</v>
      </c>
      <c r="X26" s="15">
        <v>0</v>
      </c>
      <c r="Y26" s="55">
        <f t="shared" si="7"/>
        <v>0</v>
      </c>
      <c r="Z26" s="13">
        <v>30</v>
      </c>
      <c r="AA26" s="100">
        <v>0</v>
      </c>
      <c r="AB26" s="102">
        <f t="shared" si="42"/>
        <v>30</v>
      </c>
      <c r="AC26" s="15">
        <v>0</v>
      </c>
      <c r="AD26" s="55">
        <f t="shared" si="9"/>
        <v>30</v>
      </c>
      <c r="AE26" s="13">
        <v>0</v>
      </c>
      <c r="AF26" s="100">
        <v>0</v>
      </c>
      <c r="AG26" s="102">
        <f t="shared" si="10"/>
        <v>0</v>
      </c>
      <c r="AH26" s="15">
        <v>0</v>
      </c>
      <c r="AI26" s="55">
        <f t="shared" si="11"/>
        <v>0</v>
      </c>
      <c r="AJ26" s="13">
        <v>0</v>
      </c>
      <c r="AK26" s="100">
        <v>0</v>
      </c>
      <c r="AL26" s="102">
        <f t="shared" si="12"/>
        <v>0</v>
      </c>
      <c r="AM26" s="15">
        <v>0</v>
      </c>
      <c r="AN26" s="55">
        <f t="shared" si="13"/>
        <v>0</v>
      </c>
      <c r="AO26" s="13">
        <v>0</v>
      </c>
      <c r="AP26" s="100">
        <v>0</v>
      </c>
      <c r="AQ26" s="102">
        <f t="shared" si="14"/>
        <v>0</v>
      </c>
      <c r="AR26" s="15">
        <v>0</v>
      </c>
      <c r="AS26" s="55">
        <f t="shared" si="15"/>
        <v>0</v>
      </c>
      <c r="AT26" s="13">
        <v>0</v>
      </c>
      <c r="AU26" s="100">
        <v>0</v>
      </c>
      <c r="AV26" s="102">
        <f t="shared" si="16"/>
        <v>0</v>
      </c>
      <c r="AW26" s="15">
        <v>0</v>
      </c>
      <c r="AX26" s="55">
        <f t="shared" si="17"/>
        <v>0</v>
      </c>
      <c r="AY26" s="13">
        <v>0</v>
      </c>
      <c r="AZ26" s="100">
        <v>0</v>
      </c>
      <c r="BA26" s="102">
        <f t="shared" si="18"/>
        <v>0</v>
      </c>
      <c r="BB26" s="266">
        <v>0</v>
      </c>
      <c r="BC26" s="55">
        <f t="shared" si="19"/>
        <v>0</v>
      </c>
      <c r="BD26" s="266">
        <v>15</v>
      </c>
      <c r="BE26" s="101">
        <v>0</v>
      </c>
      <c r="BF26" s="102">
        <f t="shared" si="20"/>
        <v>15</v>
      </c>
      <c r="BG26" s="15">
        <v>0</v>
      </c>
      <c r="BH26" s="450">
        <f t="shared" si="21"/>
        <v>15</v>
      </c>
      <c r="BI26" s="15">
        <v>0</v>
      </c>
      <c r="BJ26" s="102">
        <v>0</v>
      </c>
      <c r="BK26" s="102">
        <f t="shared" si="22"/>
        <v>0</v>
      </c>
      <c r="BL26" s="15">
        <v>0</v>
      </c>
      <c r="BM26" s="398">
        <f t="shared" si="23"/>
        <v>0</v>
      </c>
      <c r="BN26" s="13">
        <v>0</v>
      </c>
      <c r="BO26" s="102">
        <v>0</v>
      </c>
      <c r="BP26" s="102">
        <f t="shared" si="24"/>
        <v>0</v>
      </c>
      <c r="BQ26" s="15">
        <v>0</v>
      </c>
      <c r="BR26" s="55">
        <f t="shared" si="25"/>
        <v>0</v>
      </c>
      <c r="BS26" s="13">
        <v>0</v>
      </c>
      <c r="BT26" s="102">
        <v>0</v>
      </c>
      <c r="BU26" s="102">
        <f t="shared" si="26"/>
        <v>0</v>
      </c>
      <c r="BV26" s="15">
        <v>0</v>
      </c>
      <c r="BW26" s="55">
        <f t="shared" si="27"/>
        <v>0</v>
      </c>
      <c r="BX26" s="13">
        <v>0</v>
      </c>
      <c r="BY26" s="102">
        <v>0</v>
      </c>
      <c r="BZ26" s="102">
        <f t="shared" si="28"/>
        <v>0</v>
      </c>
      <c r="CA26" s="15">
        <v>0</v>
      </c>
      <c r="CB26" s="55">
        <f t="shared" si="29"/>
        <v>0</v>
      </c>
      <c r="CC26" s="13">
        <v>0</v>
      </c>
      <c r="CD26" s="102">
        <v>0</v>
      </c>
      <c r="CE26" s="102">
        <f t="shared" si="30"/>
        <v>0</v>
      </c>
      <c r="CF26" s="111">
        <v>0</v>
      </c>
      <c r="CG26" s="55">
        <f t="shared" si="31"/>
        <v>0</v>
      </c>
      <c r="CH26" s="13">
        <v>0</v>
      </c>
      <c r="CI26" s="102">
        <v>0</v>
      </c>
      <c r="CJ26" s="102">
        <f t="shared" si="32"/>
        <v>0</v>
      </c>
      <c r="CK26" s="111">
        <v>0</v>
      </c>
      <c r="CL26" s="55">
        <f t="shared" si="33"/>
        <v>0</v>
      </c>
      <c r="CM26" s="13">
        <v>0</v>
      </c>
      <c r="CN26" s="102">
        <v>0</v>
      </c>
      <c r="CO26" s="102">
        <f t="shared" si="43"/>
        <v>0</v>
      </c>
      <c r="CP26" s="111">
        <v>0</v>
      </c>
      <c r="CQ26" s="55">
        <f t="shared" si="35"/>
        <v>0</v>
      </c>
      <c r="CR26" s="26">
        <v>0</v>
      </c>
      <c r="CS26" s="57">
        <v>0</v>
      </c>
      <c r="CT26" s="57">
        <f t="shared" si="36"/>
        <v>0</v>
      </c>
      <c r="CU26" s="24">
        <v>0</v>
      </c>
      <c r="CV26" s="55">
        <f t="shared" si="37"/>
        <v>0</v>
      </c>
    </row>
    <row r="27" customHeight="1" spans="1:100">
      <c r="A27" s="395">
        <v>25</v>
      </c>
      <c r="B27" s="21" t="s">
        <v>28</v>
      </c>
      <c r="C27" s="24">
        <v>10</v>
      </c>
      <c r="D27" s="24">
        <v>15</v>
      </c>
      <c r="E27" s="437">
        <f t="shared" si="0"/>
        <v>0</v>
      </c>
      <c r="F27" s="437">
        <f t="shared" si="1"/>
        <v>66</v>
      </c>
      <c r="G27" s="437">
        <f t="shared" si="2"/>
        <v>-66</v>
      </c>
      <c r="H27" s="437">
        <f t="shared" si="3"/>
        <v>66</v>
      </c>
      <c r="I27" s="443">
        <f t="shared" si="38"/>
        <v>66</v>
      </c>
      <c r="J27" s="399">
        <f t="shared" si="39"/>
        <v>0</v>
      </c>
      <c r="K27" s="13">
        <v>0</v>
      </c>
      <c r="L27" s="100">
        <v>6</v>
      </c>
      <c r="M27" s="102">
        <f t="shared" si="44"/>
        <v>-6</v>
      </c>
      <c r="N27" s="102">
        <v>0</v>
      </c>
      <c r="O27" s="55">
        <f t="shared" si="41"/>
        <v>0</v>
      </c>
      <c r="P27" s="13">
        <v>0</v>
      </c>
      <c r="Q27" s="101">
        <v>1</v>
      </c>
      <c r="R27" s="102">
        <f t="shared" si="4"/>
        <v>-1</v>
      </c>
      <c r="S27" s="150">
        <v>1</v>
      </c>
      <c r="T27" s="55">
        <f t="shared" si="5"/>
        <v>1</v>
      </c>
      <c r="U27" s="13">
        <v>0</v>
      </c>
      <c r="V27" s="102">
        <v>1</v>
      </c>
      <c r="W27" s="102">
        <f t="shared" si="6"/>
        <v>-1</v>
      </c>
      <c r="X27" s="150">
        <v>1</v>
      </c>
      <c r="Y27" s="55">
        <f t="shared" si="7"/>
        <v>1</v>
      </c>
      <c r="Z27" s="13">
        <v>0</v>
      </c>
      <c r="AA27" s="100">
        <v>4</v>
      </c>
      <c r="AB27" s="102">
        <f t="shared" si="42"/>
        <v>-4</v>
      </c>
      <c r="AC27" s="15">
        <v>10</v>
      </c>
      <c r="AD27" s="55">
        <f t="shared" si="9"/>
        <v>10</v>
      </c>
      <c r="AE27" s="13">
        <v>0</v>
      </c>
      <c r="AF27" s="100">
        <v>1</v>
      </c>
      <c r="AG27" s="102">
        <f t="shared" si="10"/>
        <v>-1</v>
      </c>
      <c r="AH27" s="150">
        <v>1</v>
      </c>
      <c r="AI27" s="55">
        <f t="shared" si="11"/>
        <v>1</v>
      </c>
      <c r="AJ27" s="13">
        <v>0</v>
      </c>
      <c r="AK27" s="100">
        <v>1</v>
      </c>
      <c r="AL27" s="102">
        <f t="shared" si="12"/>
        <v>-1</v>
      </c>
      <c r="AM27" s="150">
        <v>1</v>
      </c>
      <c r="AN27" s="55">
        <f t="shared" si="13"/>
        <v>1</v>
      </c>
      <c r="AO27" s="13">
        <v>0</v>
      </c>
      <c r="AP27" s="100">
        <v>1</v>
      </c>
      <c r="AQ27" s="102">
        <f t="shared" si="14"/>
        <v>-1</v>
      </c>
      <c r="AR27" s="150">
        <v>1</v>
      </c>
      <c r="AS27" s="55">
        <f t="shared" si="15"/>
        <v>1</v>
      </c>
      <c r="AT27" s="13">
        <v>0</v>
      </c>
      <c r="AU27" s="100">
        <v>3</v>
      </c>
      <c r="AV27" s="102">
        <f t="shared" si="16"/>
        <v>-3</v>
      </c>
      <c r="AW27" s="150">
        <v>3</v>
      </c>
      <c r="AX27" s="55">
        <f t="shared" si="17"/>
        <v>3</v>
      </c>
      <c r="AY27" s="13">
        <v>0</v>
      </c>
      <c r="AZ27" s="100">
        <v>1</v>
      </c>
      <c r="BA27" s="102">
        <f t="shared" si="18"/>
        <v>-1</v>
      </c>
      <c r="BB27" s="400">
        <v>1</v>
      </c>
      <c r="BC27" s="55">
        <f t="shared" si="19"/>
        <v>1</v>
      </c>
      <c r="BD27" s="266">
        <v>0</v>
      </c>
      <c r="BE27" s="101">
        <v>31</v>
      </c>
      <c r="BF27" s="102">
        <f t="shared" si="20"/>
        <v>-31</v>
      </c>
      <c r="BG27" s="150">
        <v>31</v>
      </c>
      <c r="BH27" s="450">
        <f t="shared" si="21"/>
        <v>31</v>
      </c>
      <c r="BI27" s="15">
        <v>0</v>
      </c>
      <c r="BJ27" s="102">
        <v>3</v>
      </c>
      <c r="BK27" s="102">
        <f t="shared" si="22"/>
        <v>-3</v>
      </c>
      <c r="BL27" s="150">
        <v>3</v>
      </c>
      <c r="BM27" s="398">
        <f t="shared" si="23"/>
        <v>3</v>
      </c>
      <c r="BN27" s="13">
        <v>0</v>
      </c>
      <c r="BO27" s="102">
        <v>3</v>
      </c>
      <c r="BP27" s="102">
        <f t="shared" si="24"/>
        <v>-3</v>
      </c>
      <c r="BQ27" s="150">
        <v>3</v>
      </c>
      <c r="BR27" s="55">
        <f t="shared" si="25"/>
        <v>3</v>
      </c>
      <c r="BS27" s="13">
        <v>0</v>
      </c>
      <c r="BT27" s="102">
        <v>3</v>
      </c>
      <c r="BU27" s="102">
        <f t="shared" si="26"/>
        <v>-3</v>
      </c>
      <c r="BV27" s="150">
        <v>3</v>
      </c>
      <c r="BW27" s="55">
        <f t="shared" si="27"/>
        <v>3</v>
      </c>
      <c r="BX27" s="13">
        <v>0</v>
      </c>
      <c r="BY27" s="102">
        <v>2</v>
      </c>
      <c r="BZ27" s="102">
        <f t="shared" si="28"/>
        <v>-2</v>
      </c>
      <c r="CA27" s="150">
        <v>2</v>
      </c>
      <c r="CB27" s="55">
        <f t="shared" si="29"/>
        <v>2</v>
      </c>
      <c r="CC27" s="13">
        <v>0</v>
      </c>
      <c r="CD27" s="102">
        <v>1</v>
      </c>
      <c r="CE27" s="102">
        <f t="shared" si="30"/>
        <v>-1</v>
      </c>
      <c r="CF27" s="453">
        <v>1</v>
      </c>
      <c r="CG27" s="55">
        <f t="shared" si="31"/>
        <v>1</v>
      </c>
      <c r="CH27" s="13">
        <v>0</v>
      </c>
      <c r="CI27" s="102">
        <v>2</v>
      </c>
      <c r="CJ27" s="102">
        <f t="shared" si="32"/>
        <v>-2</v>
      </c>
      <c r="CK27" s="453">
        <v>2</v>
      </c>
      <c r="CL27" s="55">
        <f t="shared" si="33"/>
        <v>2</v>
      </c>
      <c r="CM27" s="13">
        <v>0</v>
      </c>
      <c r="CN27" s="102">
        <v>1</v>
      </c>
      <c r="CO27" s="102">
        <f t="shared" si="43"/>
        <v>-1</v>
      </c>
      <c r="CP27" s="453">
        <v>1</v>
      </c>
      <c r="CQ27" s="55">
        <f t="shared" si="35"/>
        <v>1</v>
      </c>
      <c r="CR27" s="26">
        <v>0</v>
      </c>
      <c r="CS27" s="57">
        <v>1</v>
      </c>
      <c r="CT27" s="57">
        <f t="shared" si="36"/>
        <v>-1</v>
      </c>
      <c r="CU27" s="125">
        <v>1</v>
      </c>
      <c r="CV27" s="55">
        <f t="shared" si="37"/>
        <v>1</v>
      </c>
    </row>
    <row r="28" ht="64.2" customHeight="1" spans="1:100">
      <c r="A28" s="389">
        <v>26</v>
      </c>
      <c r="B28" s="21" t="s">
        <v>29</v>
      </c>
      <c r="C28" s="303">
        <v>4</v>
      </c>
      <c r="D28" s="303">
        <v>6</v>
      </c>
      <c r="E28" s="437">
        <f t="shared" si="0"/>
        <v>9</v>
      </c>
      <c r="F28" s="437">
        <f t="shared" si="1"/>
        <v>0</v>
      </c>
      <c r="G28" s="437">
        <f t="shared" si="2"/>
        <v>9</v>
      </c>
      <c r="H28" s="437">
        <f t="shared" si="3"/>
        <v>0</v>
      </c>
      <c r="I28" s="443">
        <f t="shared" si="38"/>
        <v>9</v>
      </c>
      <c r="J28" s="399">
        <f t="shared" si="39"/>
        <v>9</v>
      </c>
      <c r="K28" s="13">
        <v>0</v>
      </c>
      <c r="L28" s="100">
        <v>0</v>
      </c>
      <c r="M28" s="102">
        <f t="shared" si="44"/>
        <v>0</v>
      </c>
      <c r="N28" s="275">
        <v>0</v>
      </c>
      <c r="O28" s="55">
        <f t="shared" si="41"/>
        <v>0</v>
      </c>
      <c r="P28" s="13">
        <v>0</v>
      </c>
      <c r="Q28" s="101">
        <v>0</v>
      </c>
      <c r="R28" s="102">
        <f t="shared" si="4"/>
        <v>0</v>
      </c>
      <c r="S28" s="15">
        <v>0</v>
      </c>
      <c r="T28" s="55">
        <f t="shared" si="5"/>
        <v>0</v>
      </c>
      <c r="U28" s="13">
        <v>0</v>
      </c>
      <c r="V28" s="102">
        <v>0</v>
      </c>
      <c r="W28" s="102">
        <f t="shared" si="6"/>
        <v>0</v>
      </c>
      <c r="X28" s="15">
        <v>0</v>
      </c>
      <c r="Y28" s="55">
        <f t="shared" si="7"/>
        <v>0</v>
      </c>
      <c r="Z28" s="13">
        <v>0</v>
      </c>
      <c r="AA28" s="100">
        <v>0</v>
      </c>
      <c r="AB28" s="102">
        <f t="shared" si="42"/>
        <v>0</v>
      </c>
      <c r="AC28" s="15">
        <v>0</v>
      </c>
      <c r="AD28" s="55">
        <f t="shared" si="9"/>
        <v>0</v>
      </c>
      <c r="AE28" s="13">
        <v>0</v>
      </c>
      <c r="AF28" s="100">
        <v>0</v>
      </c>
      <c r="AG28" s="102">
        <f t="shared" si="10"/>
        <v>0</v>
      </c>
      <c r="AH28" s="15">
        <v>0</v>
      </c>
      <c r="AI28" s="55">
        <f t="shared" si="11"/>
        <v>0</v>
      </c>
      <c r="AJ28" s="13">
        <v>0</v>
      </c>
      <c r="AK28" s="100">
        <v>0</v>
      </c>
      <c r="AL28" s="102">
        <f t="shared" si="12"/>
        <v>0</v>
      </c>
      <c r="AM28" s="15">
        <v>0</v>
      </c>
      <c r="AN28" s="55">
        <f t="shared" si="13"/>
        <v>0</v>
      </c>
      <c r="AO28" s="13">
        <v>0</v>
      </c>
      <c r="AP28" s="100">
        <v>0</v>
      </c>
      <c r="AQ28" s="102">
        <f t="shared" si="14"/>
        <v>0</v>
      </c>
      <c r="AR28" s="15">
        <v>0</v>
      </c>
      <c r="AS28" s="55">
        <f t="shared" si="15"/>
        <v>0</v>
      </c>
      <c r="AT28" s="13">
        <v>0</v>
      </c>
      <c r="AU28" s="100">
        <v>0</v>
      </c>
      <c r="AV28" s="102">
        <f t="shared" si="16"/>
        <v>0</v>
      </c>
      <c r="AW28" s="15">
        <v>0</v>
      </c>
      <c r="AX28" s="55">
        <f t="shared" si="17"/>
        <v>0</v>
      </c>
      <c r="AY28" s="13">
        <v>0</v>
      </c>
      <c r="AZ28" s="100">
        <v>0</v>
      </c>
      <c r="BA28" s="102">
        <f t="shared" si="18"/>
        <v>0</v>
      </c>
      <c r="BB28" s="266">
        <v>0</v>
      </c>
      <c r="BC28" s="55">
        <f t="shared" si="19"/>
        <v>0</v>
      </c>
      <c r="BD28" s="400">
        <v>9</v>
      </c>
      <c r="BE28" s="101">
        <v>0</v>
      </c>
      <c r="BF28" s="102">
        <f t="shared" si="20"/>
        <v>9</v>
      </c>
      <c r="BG28" s="102">
        <v>0</v>
      </c>
      <c r="BH28" s="450">
        <f t="shared" si="21"/>
        <v>9</v>
      </c>
      <c r="BI28" s="15">
        <v>0</v>
      </c>
      <c r="BJ28" s="102">
        <v>0</v>
      </c>
      <c r="BK28" s="102">
        <f t="shared" si="22"/>
        <v>0</v>
      </c>
      <c r="BL28" s="15">
        <v>0</v>
      </c>
      <c r="BM28" s="398">
        <f t="shared" si="23"/>
        <v>0</v>
      </c>
      <c r="BN28" s="13">
        <v>0</v>
      </c>
      <c r="BO28" s="102">
        <v>0</v>
      </c>
      <c r="BP28" s="102">
        <f t="shared" si="24"/>
        <v>0</v>
      </c>
      <c r="BQ28" s="15">
        <v>0</v>
      </c>
      <c r="BR28" s="55">
        <f t="shared" si="25"/>
        <v>0</v>
      </c>
      <c r="BS28" s="13">
        <v>0</v>
      </c>
      <c r="BT28" s="102">
        <v>0</v>
      </c>
      <c r="BU28" s="102">
        <f t="shared" si="26"/>
        <v>0</v>
      </c>
      <c r="BV28" s="15">
        <v>0</v>
      </c>
      <c r="BW28" s="55">
        <f t="shared" si="27"/>
        <v>0</v>
      </c>
      <c r="BX28" s="13">
        <v>0</v>
      </c>
      <c r="BY28" s="102">
        <v>0</v>
      </c>
      <c r="BZ28" s="102">
        <f t="shared" si="28"/>
        <v>0</v>
      </c>
      <c r="CA28" s="15">
        <v>0</v>
      </c>
      <c r="CB28" s="55">
        <f t="shared" si="29"/>
        <v>0</v>
      </c>
      <c r="CC28" s="13">
        <v>0</v>
      </c>
      <c r="CD28" s="102">
        <v>0</v>
      </c>
      <c r="CE28" s="102">
        <f t="shared" si="30"/>
        <v>0</v>
      </c>
      <c r="CF28" s="111">
        <v>0</v>
      </c>
      <c r="CG28" s="55">
        <f t="shared" si="31"/>
        <v>0</v>
      </c>
      <c r="CH28" s="13">
        <v>0</v>
      </c>
      <c r="CI28" s="102">
        <v>0</v>
      </c>
      <c r="CJ28" s="102">
        <f t="shared" si="32"/>
        <v>0</v>
      </c>
      <c r="CK28" s="111">
        <v>0</v>
      </c>
      <c r="CL28" s="55">
        <f t="shared" si="33"/>
        <v>0</v>
      </c>
      <c r="CM28" s="13">
        <v>0</v>
      </c>
      <c r="CN28" s="102">
        <v>0</v>
      </c>
      <c r="CO28" s="102">
        <f t="shared" si="43"/>
        <v>0</v>
      </c>
      <c r="CP28" s="111">
        <v>0</v>
      </c>
      <c r="CQ28" s="55">
        <f t="shared" si="35"/>
        <v>0</v>
      </c>
      <c r="CR28" s="26">
        <v>0</v>
      </c>
      <c r="CS28" s="57">
        <v>0</v>
      </c>
      <c r="CT28" s="57">
        <f t="shared" si="36"/>
        <v>0</v>
      </c>
      <c r="CU28" s="24">
        <v>0</v>
      </c>
      <c r="CV28" s="55">
        <f t="shared" si="37"/>
        <v>0</v>
      </c>
    </row>
    <row r="29" ht="73.8" customHeight="1" spans="1:100">
      <c r="A29" s="395">
        <v>27</v>
      </c>
      <c r="B29" s="21" t="s">
        <v>30</v>
      </c>
      <c r="C29" s="303">
        <v>6</v>
      </c>
      <c r="D29" s="303">
        <v>10</v>
      </c>
      <c r="E29" s="437">
        <f t="shared" si="0"/>
        <v>22</v>
      </c>
      <c r="F29" s="437">
        <f t="shared" si="1"/>
        <v>58</v>
      </c>
      <c r="G29" s="437">
        <f t="shared" si="2"/>
        <v>-36</v>
      </c>
      <c r="H29" s="437">
        <f t="shared" si="3"/>
        <v>36</v>
      </c>
      <c r="I29" s="443">
        <f t="shared" si="38"/>
        <v>58</v>
      </c>
      <c r="J29" s="399">
        <f t="shared" si="39"/>
        <v>0</v>
      </c>
      <c r="K29" s="66">
        <v>0</v>
      </c>
      <c r="L29" s="67">
        <v>5</v>
      </c>
      <c r="M29" s="102">
        <f t="shared" si="44"/>
        <v>-5</v>
      </c>
      <c r="N29" s="150">
        <v>5</v>
      </c>
      <c r="O29" s="55">
        <f t="shared" si="41"/>
        <v>5</v>
      </c>
      <c r="P29" s="66">
        <v>0</v>
      </c>
      <c r="Q29" s="67">
        <v>1</v>
      </c>
      <c r="R29" s="102">
        <f t="shared" si="4"/>
        <v>-1</v>
      </c>
      <c r="S29" s="150">
        <v>1</v>
      </c>
      <c r="T29" s="55">
        <f t="shared" si="5"/>
        <v>1</v>
      </c>
      <c r="U29" s="66">
        <v>0</v>
      </c>
      <c r="V29" s="67">
        <v>1</v>
      </c>
      <c r="W29" s="102">
        <f t="shared" si="6"/>
        <v>-1</v>
      </c>
      <c r="X29" s="150">
        <v>1</v>
      </c>
      <c r="Y29" s="55">
        <f t="shared" si="7"/>
        <v>1</v>
      </c>
      <c r="Z29" s="66">
        <v>0</v>
      </c>
      <c r="AA29" s="67">
        <v>4</v>
      </c>
      <c r="AB29" s="102">
        <f t="shared" si="42"/>
        <v>-4</v>
      </c>
      <c r="AC29" s="150">
        <v>4</v>
      </c>
      <c r="AD29" s="55">
        <f t="shared" si="9"/>
        <v>4</v>
      </c>
      <c r="AE29" s="66">
        <v>0</v>
      </c>
      <c r="AF29" s="67">
        <v>1</v>
      </c>
      <c r="AG29" s="102">
        <f t="shared" si="10"/>
        <v>-1</v>
      </c>
      <c r="AH29" s="150">
        <v>1</v>
      </c>
      <c r="AI29" s="55">
        <f t="shared" si="11"/>
        <v>1</v>
      </c>
      <c r="AJ29" s="66">
        <v>0</v>
      </c>
      <c r="AK29" s="67">
        <v>1</v>
      </c>
      <c r="AL29" s="102">
        <f t="shared" si="12"/>
        <v>-1</v>
      </c>
      <c r="AM29" s="150">
        <v>1</v>
      </c>
      <c r="AN29" s="55">
        <f t="shared" si="13"/>
        <v>1</v>
      </c>
      <c r="AO29" s="66">
        <v>0</v>
      </c>
      <c r="AP29" s="67">
        <v>1</v>
      </c>
      <c r="AQ29" s="102">
        <f t="shared" si="14"/>
        <v>-1</v>
      </c>
      <c r="AR29" s="150">
        <v>1</v>
      </c>
      <c r="AS29" s="55">
        <f t="shared" si="15"/>
        <v>1</v>
      </c>
      <c r="AT29" s="66">
        <v>0</v>
      </c>
      <c r="AU29" s="67">
        <v>3</v>
      </c>
      <c r="AV29" s="102">
        <f t="shared" si="16"/>
        <v>-3</v>
      </c>
      <c r="AW29" s="150">
        <v>3</v>
      </c>
      <c r="AX29" s="55">
        <f t="shared" si="17"/>
        <v>3</v>
      </c>
      <c r="AY29" s="66">
        <v>0</v>
      </c>
      <c r="AZ29" s="67">
        <v>1</v>
      </c>
      <c r="BA29" s="102">
        <f t="shared" si="18"/>
        <v>-1</v>
      </c>
      <c r="BB29" s="150">
        <v>1</v>
      </c>
      <c r="BC29" s="55">
        <f t="shared" si="19"/>
        <v>1</v>
      </c>
      <c r="BD29" s="297">
        <v>22</v>
      </c>
      <c r="BE29" s="67">
        <v>26</v>
      </c>
      <c r="BF29" s="102">
        <f t="shared" si="20"/>
        <v>-4</v>
      </c>
      <c r="BG29" s="150">
        <v>4</v>
      </c>
      <c r="BH29" s="450">
        <f t="shared" si="21"/>
        <v>26</v>
      </c>
      <c r="BI29" s="209">
        <v>0</v>
      </c>
      <c r="BJ29" s="67">
        <v>2</v>
      </c>
      <c r="BK29" s="102">
        <f t="shared" si="22"/>
        <v>-2</v>
      </c>
      <c r="BL29" s="150">
        <v>2</v>
      </c>
      <c r="BM29" s="398">
        <f t="shared" si="23"/>
        <v>2</v>
      </c>
      <c r="BN29" s="66">
        <v>0</v>
      </c>
      <c r="BO29" s="67">
        <v>2</v>
      </c>
      <c r="BP29" s="102">
        <f t="shared" si="24"/>
        <v>-2</v>
      </c>
      <c r="BQ29" s="150">
        <v>2</v>
      </c>
      <c r="BR29" s="55">
        <f t="shared" si="25"/>
        <v>2</v>
      </c>
      <c r="BS29" s="66">
        <v>0</v>
      </c>
      <c r="BT29" s="67">
        <v>3</v>
      </c>
      <c r="BU29" s="102">
        <f t="shared" si="26"/>
        <v>-3</v>
      </c>
      <c r="BV29" s="150">
        <v>3</v>
      </c>
      <c r="BW29" s="55">
        <f t="shared" si="27"/>
        <v>3</v>
      </c>
      <c r="BX29" s="66">
        <v>0</v>
      </c>
      <c r="BY29" s="67">
        <v>2</v>
      </c>
      <c r="BZ29" s="102">
        <f t="shared" si="28"/>
        <v>-2</v>
      </c>
      <c r="CA29" s="150">
        <v>2</v>
      </c>
      <c r="CB29" s="55">
        <f t="shared" si="29"/>
        <v>2</v>
      </c>
      <c r="CC29" s="66">
        <v>0</v>
      </c>
      <c r="CD29" s="67">
        <v>1</v>
      </c>
      <c r="CE29" s="102">
        <f t="shared" si="30"/>
        <v>-1</v>
      </c>
      <c r="CF29" s="453">
        <v>1</v>
      </c>
      <c r="CG29" s="55">
        <f t="shared" si="31"/>
        <v>1</v>
      </c>
      <c r="CH29" s="66">
        <v>0</v>
      </c>
      <c r="CI29" s="67">
        <v>2</v>
      </c>
      <c r="CJ29" s="102">
        <f t="shared" si="32"/>
        <v>-2</v>
      </c>
      <c r="CK29" s="453">
        <v>2</v>
      </c>
      <c r="CL29" s="55">
        <f t="shared" si="33"/>
        <v>2</v>
      </c>
      <c r="CM29" s="66">
        <v>0</v>
      </c>
      <c r="CN29" s="67">
        <v>1</v>
      </c>
      <c r="CO29" s="102">
        <f t="shared" si="43"/>
        <v>-1</v>
      </c>
      <c r="CP29" s="453">
        <v>1</v>
      </c>
      <c r="CQ29" s="55">
        <f t="shared" si="35"/>
        <v>1</v>
      </c>
      <c r="CR29" s="66">
        <v>0</v>
      </c>
      <c r="CS29" s="67">
        <v>1</v>
      </c>
      <c r="CT29" s="57">
        <f t="shared" si="36"/>
        <v>-1</v>
      </c>
      <c r="CU29" s="125">
        <v>1</v>
      </c>
      <c r="CV29" s="55">
        <f t="shared" si="37"/>
        <v>1</v>
      </c>
    </row>
    <row r="30" ht="90" customHeight="1" spans="1:100">
      <c r="A30" s="389">
        <v>28</v>
      </c>
      <c r="B30" s="21" t="s">
        <v>31</v>
      </c>
      <c r="C30" s="24">
        <v>6</v>
      </c>
      <c r="D30" s="24">
        <v>10</v>
      </c>
      <c r="E30" s="437">
        <f t="shared" si="0"/>
        <v>9</v>
      </c>
      <c r="F30" s="437">
        <f t="shared" si="1"/>
        <v>72</v>
      </c>
      <c r="G30" s="437">
        <f t="shared" si="2"/>
        <v>-63</v>
      </c>
      <c r="H30" s="437">
        <f t="shared" si="3"/>
        <v>63</v>
      </c>
      <c r="I30" s="443">
        <f t="shared" si="38"/>
        <v>72</v>
      </c>
      <c r="J30" s="445">
        <f t="shared" si="39"/>
        <v>0</v>
      </c>
      <c r="K30" s="73">
        <v>0</v>
      </c>
      <c r="L30" s="74">
        <v>6</v>
      </c>
      <c r="M30" s="421">
        <f t="shared" si="44"/>
        <v>-6</v>
      </c>
      <c r="N30" s="421">
        <v>0</v>
      </c>
      <c r="O30" s="154">
        <f t="shared" si="41"/>
        <v>0</v>
      </c>
      <c r="P30" s="73">
        <v>0</v>
      </c>
      <c r="Q30" s="74">
        <v>1</v>
      </c>
      <c r="R30" s="421">
        <f t="shared" si="4"/>
        <v>-1</v>
      </c>
      <c r="S30" s="421">
        <v>0</v>
      </c>
      <c r="T30" s="154">
        <f t="shared" si="5"/>
        <v>0</v>
      </c>
      <c r="U30" s="73">
        <v>0</v>
      </c>
      <c r="V30" s="74">
        <v>2</v>
      </c>
      <c r="W30" s="421">
        <f t="shared" si="6"/>
        <v>-2</v>
      </c>
      <c r="X30" s="429">
        <v>2</v>
      </c>
      <c r="Y30" s="154">
        <f t="shared" si="7"/>
        <v>2</v>
      </c>
      <c r="Z30" s="73">
        <v>0</v>
      </c>
      <c r="AA30" s="74">
        <v>5</v>
      </c>
      <c r="AB30" s="421">
        <f t="shared" si="42"/>
        <v>-5</v>
      </c>
      <c r="AC30" s="429">
        <v>5</v>
      </c>
      <c r="AD30" s="154">
        <f t="shared" si="9"/>
        <v>5</v>
      </c>
      <c r="AE30" s="73">
        <v>0</v>
      </c>
      <c r="AF30" s="74">
        <v>1</v>
      </c>
      <c r="AG30" s="421">
        <f t="shared" si="10"/>
        <v>-1</v>
      </c>
      <c r="AH30" s="429">
        <v>1</v>
      </c>
      <c r="AI30" s="154">
        <f t="shared" si="11"/>
        <v>1</v>
      </c>
      <c r="AJ30" s="73">
        <v>0</v>
      </c>
      <c r="AK30" s="74">
        <v>1</v>
      </c>
      <c r="AL30" s="421">
        <f t="shared" si="12"/>
        <v>-1</v>
      </c>
      <c r="AM30" s="429">
        <v>1</v>
      </c>
      <c r="AN30" s="154">
        <f t="shared" si="13"/>
        <v>1</v>
      </c>
      <c r="AO30" s="73">
        <v>0</v>
      </c>
      <c r="AP30" s="74">
        <v>1</v>
      </c>
      <c r="AQ30" s="421">
        <f t="shared" si="14"/>
        <v>-1</v>
      </c>
      <c r="AR30" s="429">
        <v>1</v>
      </c>
      <c r="AS30" s="154">
        <f t="shared" si="15"/>
        <v>1</v>
      </c>
      <c r="AT30" s="73">
        <v>0</v>
      </c>
      <c r="AU30" s="74">
        <v>3</v>
      </c>
      <c r="AV30" s="421">
        <f t="shared" si="16"/>
        <v>-3</v>
      </c>
      <c r="AW30" s="449">
        <v>10</v>
      </c>
      <c r="AX30" s="154">
        <f t="shared" si="17"/>
        <v>10</v>
      </c>
      <c r="AY30" s="73">
        <v>0</v>
      </c>
      <c r="AZ30" s="74">
        <v>1</v>
      </c>
      <c r="BA30" s="421">
        <f t="shared" si="18"/>
        <v>-1</v>
      </c>
      <c r="BB30" s="429">
        <v>1</v>
      </c>
      <c r="BC30" s="154">
        <f t="shared" si="19"/>
        <v>1</v>
      </c>
      <c r="BD30" s="201">
        <v>9</v>
      </c>
      <c r="BE30" s="98">
        <v>34</v>
      </c>
      <c r="BF30" s="102">
        <f t="shared" si="20"/>
        <v>-25</v>
      </c>
      <c r="BG30" s="150">
        <v>25</v>
      </c>
      <c r="BH30" s="450">
        <f t="shared" si="21"/>
        <v>34</v>
      </c>
      <c r="BI30" s="176">
        <v>0</v>
      </c>
      <c r="BJ30" s="98">
        <v>3</v>
      </c>
      <c r="BK30" s="102">
        <f t="shared" si="22"/>
        <v>-3</v>
      </c>
      <c r="BL30" s="150">
        <v>3</v>
      </c>
      <c r="BM30" s="398">
        <f t="shared" si="23"/>
        <v>3</v>
      </c>
      <c r="BN30" s="73">
        <v>0</v>
      </c>
      <c r="BO30" s="74">
        <v>3</v>
      </c>
      <c r="BP30" s="421">
        <f t="shared" si="24"/>
        <v>-3</v>
      </c>
      <c r="BQ30" s="429">
        <v>3</v>
      </c>
      <c r="BR30" s="154">
        <f t="shared" si="25"/>
        <v>3</v>
      </c>
      <c r="BS30" s="73">
        <v>0</v>
      </c>
      <c r="BT30" s="74">
        <v>4</v>
      </c>
      <c r="BU30" s="421">
        <f t="shared" si="26"/>
        <v>-4</v>
      </c>
      <c r="BV30" s="429">
        <v>4</v>
      </c>
      <c r="BW30" s="154">
        <f t="shared" si="27"/>
        <v>4</v>
      </c>
      <c r="BX30" s="73">
        <v>0</v>
      </c>
      <c r="BY30" s="74">
        <v>2</v>
      </c>
      <c r="BZ30" s="421">
        <f t="shared" si="28"/>
        <v>-2</v>
      </c>
      <c r="CA30" s="429">
        <v>2</v>
      </c>
      <c r="CB30" s="154">
        <f t="shared" si="29"/>
        <v>2</v>
      </c>
      <c r="CC30" s="73">
        <v>0</v>
      </c>
      <c r="CD30" s="74">
        <v>1</v>
      </c>
      <c r="CE30" s="421">
        <f t="shared" si="30"/>
        <v>-1</v>
      </c>
      <c r="CF30" s="454">
        <v>1</v>
      </c>
      <c r="CG30" s="154">
        <f t="shared" si="31"/>
        <v>1</v>
      </c>
      <c r="CH30" s="73">
        <v>0</v>
      </c>
      <c r="CI30" s="74">
        <v>2</v>
      </c>
      <c r="CJ30" s="421">
        <f t="shared" si="32"/>
        <v>-2</v>
      </c>
      <c r="CK30" s="454">
        <v>2</v>
      </c>
      <c r="CL30" s="154">
        <f t="shared" si="33"/>
        <v>2</v>
      </c>
      <c r="CM30" s="73">
        <v>0</v>
      </c>
      <c r="CN30" s="74">
        <v>1</v>
      </c>
      <c r="CO30" s="421">
        <f t="shared" si="43"/>
        <v>-1</v>
      </c>
      <c r="CP30" s="454">
        <v>1</v>
      </c>
      <c r="CQ30" s="154">
        <f t="shared" si="35"/>
        <v>1</v>
      </c>
      <c r="CR30" s="73">
        <v>0</v>
      </c>
      <c r="CS30" s="74">
        <v>1</v>
      </c>
      <c r="CT30" s="75">
        <f t="shared" si="36"/>
        <v>-1</v>
      </c>
      <c r="CU30" s="129">
        <v>1</v>
      </c>
      <c r="CV30" s="154">
        <f t="shared" si="37"/>
        <v>1</v>
      </c>
    </row>
    <row r="31" customHeight="1" spans="2:100">
      <c r="B31" s="145"/>
      <c r="C31" s="145"/>
      <c r="D31" s="145"/>
      <c r="E31" s="145"/>
      <c r="F31" s="145"/>
      <c r="G31" s="145"/>
      <c r="H31" s="145"/>
      <c r="I31" s="145"/>
      <c r="J31" s="446"/>
      <c r="K31" s="145"/>
      <c r="L31" s="145"/>
      <c r="M31" s="145"/>
      <c r="N31" s="446"/>
      <c r="O31" s="446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</row>
    <row r="32" customHeight="1" spans="2:100">
      <c r="B32" s="145"/>
      <c r="C32" s="145"/>
      <c r="D32" s="145"/>
      <c r="E32" s="145"/>
      <c r="F32" s="145"/>
      <c r="G32" s="145"/>
      <c r="H32" s="145"/>
      <c r="I32" s="145"/>
      <c r="J32" s="446"/>
      <c r="K32" s="145"/>
      <c r="L32" s="145"/>
      <c r="M32" s="145"/>
      <c r="N32" s="446"/>
      <c r="O32" s="446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</row>
    <row r="33" customHeight="1" spans="2:100">
      <c r="B33" s="145"/>
      <c r="C33" s="145"/>
      <c r="D33" s="145"/>
      <c r="E33" s="145"/>
      <c r="F33" s="145"/>
      <c r="G33" s="145"/>
      <c r="H33" s="145"/>
      <c r="I33" s="145"/>
      <c r="J33" s="446"/>
      <c r="K33" s="145"/>
      <c r="L33" s="145"/>
      <c r="M33" s="145"/>
      <c r="N33" s="446"/>
      <c r="O33" s="446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</row>
    <row r="34" customHeight="1" spans="2:100">
      <c r="B34" s="145"/>
      <c r="C34" s="145"/>
      <c r="D34" s="145"/>
      <c r="E34" s="145"/>
      <c r="F34" s="145"/>
      <c r="G34" s="145"/>
      <c r="H34" s="145"/>
      <c r="I34" s="145"/>
      <c r="J34" s="446"/>
      <c r="K34" s="145"/>
      <c r="L34" s="145"/>
      <c r="M34" s="145"/>
      <c r="N34" s="446"/>
      <c r="O34" s="446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</row>
    <row r="35" customHeight="1" spans="2:100">
      <c r="B35" s="145"/>
      <c r="C35" s="145"/>
      <c r="D35" s="145"/>
      <c r="E35" s="145"/>
      <c r="F35" s="145"/>
      <c r="G35" s="145"/>
      <c r="H35" s="145"/>
      <c r="I35" s="145"/>
      <c r="J35" s="446"/>
      <c r="K35" s="145"/>
      <c r="L35" s="145"/>
      <c r="M35" s="145"/>
      <c r="N35" s="446"/>
      <c r="O35" s="446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</row>
    <row r="36" customHeight="1" spans="2:100">
      <c r="B36" s="145"/>
      <c r="C36" s="145"/>
      <c r="D36" s="145"/>
      <c r="E36" s="145"/>
      <c r="F36" s="145"/>
      <c r="G36" s="145"/>
      <c r="H36" s="145"/>
      <c r="I36" s="145"/>
      <c r="J36" s="446"/>
      <c r="K36" s="145"/>
      <c r="L36" s="145"/>
      <c r="M36" s="145"/>
      <c r="N36" s="446"/>
      <c r="O36" s="446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</row>
    <row r="37" customHeight="1" spans="2:100">
      <c r="B37" s="145"/>
      <c r="C37" s="145"/>
      <c r="D37" s="145"/>
      <c r="E37" s="145"/>
      <c r="F37" s="145"/>
      <c r="G37" s="145"/>
      <c r="H37" s="145"/>
      <c r="I37" s="145"/>
      <c r="J37" s="446"/>
      <c r="K37" s="145"/>
      <c r="L37" s="145"/>
      <c r="M37" s="145"/>
      <c r="N37" s="446"/>
      <c r="O37" s="446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</row>
    <row r="38" customHeight="1" spans="2:100">
      <c r="B38" s="145"/>
      <c r="C38" s="145"/>
      <c r="D38" s="145"/>
      <c r="E38" s="145"/>
      <c r="F38" s="145"/>
      <c r="G38" s="145"/>
      <c r="H38" s="145"/>
      <c r="I38" s="145"/>
      <c r="J38" s="446"/>
      <c r="K38" s="145"/>
      <c r="L38" s="145"/>
      <c r="M38" s="145"/>
      <c r="N38" s="446"/>
      <c r="O38" s="446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</row>
    <row r="39" customHeight="1" spans="2:100">
      <c r="B39" s="145"/>
      <c r="C39" s="145"/>
      <c r="D39" s="145"/>
      <c r="E39" s="145"/>
      <c r="F39" s="145"/>
      <c r="G39" s="145"/>
      <c r="H39" s="145"/>
      <c r="I39" s="145"/>
      <c r="J39" s="446"/>
      <c r="K39" s="145"/>
      <c r="L39" s="145"/>
      <c r="M39" s="145"/>
      <c r="N39" s="446"/>
      <c r="O39" s="44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</row>
    <row r="40" customHeight="1" spans="2:100">
      <c r="B40" s="145"/>
      <c r="C40" s="145"/>
      <c r="D40" s="145"/>
      <c r="E40" s="145"/>
      <c r="F40" s="145"/>
      <c r="G40" s="145"/>
      <c r="H40" s="145"/>
      <c r="I40" s="145"/>
      <c r="J40" s="446"/>
      <c r="K40" s="145"/>
      <c r="L40" s="145"/>
      <c r="M40" s="145"/>
      <c r="N40" s="446"/>
      <c r="O40" s="446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</row>
    <row r="41" customHeight="1" spans="2:100">
      <c r="B41" s="145"/>
      <c r="C41" s="145"/>
      <c r="D41" s="145"/>
      <c r="E41" s="145"/>
      <c r="F41" s="145"/>
      <c r="G41" s="145"/>
      <c r="H41" s="145"/>
      <c r="I41" s="145"/>
      <c r="J41" s="446"/>
      <c r="K41" s="145"/>
      <c r="L41" s="145"/>
      <c r="M41" s="145"/>
      <c r="N41" s="446"/>
      <c r="O41" s="44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</row>
    <row r="42" customHeight="1" spans="2:100">
      <c r="B42" s="145"/>
      <c r="C42" s="145"/>
      <c r="D42" s="145"/>
      <c r="E42" s="145"/>
      <c r="F42" s="145"/>
      <c r="G42" s="145"/>
      <c r="H42" s="145"/>
      <c r="I42" s="145"/>
      <c r="J42" s="446"/>
      <c r="K42" s="145"/>
      <c r="L42" s="145"/>
      <c r="M42" s="145"/>
      <c r="N42" s="446"/>
      <c r="O42" s="446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</row>
    <row r="43" customHeight="1" spans="2:100">
      <c r="B43" s="145"/>
      <c r="C43" s="145"/>
      <c r="D43" s="145"/>
      <c r="E43" s="145"/>
      <c r="F43" s="145"/>
      <c r="G43" s="145"/>
      <c r="H43" s="145"/>
      <c r="I43" s="145"/>
      <c r="J43" s="446"/>
      <c r="K43" s="145"/>
      <c r="L43" s="145"/>
      <c r="M43" s="145"/>
      <c r="N43" s="446"/>
      <c r="O43" s="446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</row>
    <row r="44" customHeight="1" spans="2:100">
      <c r="B44" s="145"/>
      <c r="C44" s="145"/>
      <c r="D44" s="145"/>
      <c r="E44" s="145"/>
      <c r="F44" s="145"/>
      <c r="G44" s="145"/>
      <c r="H44" s="145"/>
      <c r="I44" s="145"/>
      <c r="J44" s="446"/>
      <c r="K44" s="145"/>
      <c r="L44" s="145"/>
      <c r="M44" s="145"/>
      <c r="N44" s="446"/>
      <c r="O44" s="446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</row>
    <row r="45" customHeight="1" spans="2:100">
      <c r="B45" s="145"/>
      <c r="C45" s="145"/>
      <c r="D45" s="145"/>
      <c r="E45" s="145"/>
      <c r="F45" s="145"/>
      <c r="G45" s="145"/>
      <c r="H45" s="145"/>
      <c r="I45" s="145"/>
      <c r="J45" s="446"/>
      <c r="K45" s="145"/>
      <c r="L45" s="145"/>
      <c r="M45" s="145"/>
      <c r="N45" s="446"/>
      <c r="O45" s="446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</row>
    <row r="46" customHeight="1" spans="2:100">
      <c r="B46" s="145"/>
      <c r="C46" s="145"/>
      <c r="D46" s="145"/>
      <c r="E46" s="145"/>
      <c r="F46" s="145"/>
      <c r="G46" s="145"/>
      <c r="H46" s="145"/>
      <c r="I46" s="145"/>
      <c r="J46" s="446"/>
      <c r="K46" s="145"/>
      <c r="L46" s="145"/>
      <c r="M46" s="145"/>
      <c r="N46" s="446"/>
      <c r="O46" s="446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</row>
    <row r="47" customHeight="1" spans="2:100">
      <c r="B47" s="145"/>
      <c r="C47" s="145"/>
      <c r="D47" s="145"/>
      <c r="E47" s="145"/>
      <c r="F47" s="145"/>
      <c r="G47" s="145"/>
      <c r="H47" s="145"/>
      <c r="I47" s="145"/>
      <c r="J47" s="446"/>
      <c r="K47" s="145"/>
      <c r="L47" s="145"/>
      <c r="M47" s="145"/>
      <c r="N47" s="446"/>
      <c r="O47" s="446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customHeight="1" spans="2:100">
      <c r="B48" s="145"/>
      <c r="C48" s="145"/>
      <c r="D48" s="145"/>
      <c r="E48" s="145"/>
      <c r="F48" s="145"/>
      <c r="G48" s="145"/>
      <c r="H48" s="145"/>
      <c r="I48" s="145"/>
      <c r="J48" s="446"/>
      <c r="K48" s="145"/>
      <c r="L48" s="145"/>
      <c r="M48" s="145"/>
      <c r="N48" s="446"/>
      <c r="O48" s="446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</row>
    <row r="49" customHeight="1" spans="2:100">
      <c r="B49" s="145"/>
      <c r="C49" s="145"/>
      <c r="D49" s="145"/>
      <c r="E49" s="145"/>
      <c r="F49" s="145"/>
      <c r="G49" s="145"/>
      <c r="H49" s="145"/>
      <c r="I49" s="145"/>
      <c r="J49" s="446"/>
      <c r="K49" s="145"/>
      <c r="L49" s="145"/>
      <c r="M49" s="145"/>
      <c r="N49" s="446"/>
      <c r="O49" s="446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</row>
    <row r="50" customHeight="1" spans="2:100">
      <c r="B50" s="145"/>
      <c r="C50" s="145"/>
      <c r="D50" s="145"/>
      <c r="E50" s="145"/>
      <c r="F50" s="145"/>
      <c r="G50" s="145"/>
      <c r="H50" s="145"/>
      <c r="I50" s="145"/>
      <c r="J50" s="446"/>
      <c r="K50" s="145"/>
      <c r="L50" s="145"/>
      <c r="M50" s="145"/>
      <c r="N50" s="446"/>
      <c r="O50" s="446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</row>
    <row r="51" customHeight="1" spans="2:100">
      <c r="B51" s="145"/>
      <c r="C51" s="145"/>
      <c r="D51" s="145"/>
      <c r="E51" s="145"/>
      <c r="F51" s="145"/>
      <c r="G51" s="145"/>
      <c r="H51" s="145"/>
      <c r="I51" s="145"/>
      <c r="J51" s="446"/>
      <c r="K51" s="145"/>
      <c r="L51" s="145"/>
      <c r="M51" s="145"/>
      <c r="N51" s="446"/>
      <c r="O51" s="446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</row>
    <row r="52" customHeight="1" spans="2:100">
      <c r="B52" s="145"/>
      <c r="C52" s="145"/>
      <c r="D52" s="145"/>
      <c r="E52" s="145"/>
      <c r="F52" s="145"/>
      <c r="G52" s="145"/>
      <c r="H52" s="145"/>
      <c r="I52" s="145"/>
      <c r="J52" s="446"/>
      <c r="K52" s="145"/>
      <c r="L52" s="145"/>
      <c r="M52" s="145"/>
      <c r="N52" s="446"/>
      <c r="O52" s="446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</row>
    <row r="53" customHeight="1" spans="2:100">
      <c r="B53" s="145"/>
      <c r="C53" s="145"/>
      <c r="D53" s="145"/>
      <c r="E53" s="145"/>
      <c r="F53" s="145"/>
      <c r="G53" s="145"/>
      <c r="H53" s="145"/>
      <c r="I53" s="145"/>
      <c r="J53" s="446"/>
      <c r="K53" s="145"/>
      <c r="L53" s="145"/>
      <c r="M53" s="145"/>
      <c r="N53" s="446"/>
      <c r="O53" s="446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</row>
    <row r="54" customHeight="1" spans="2:100">
      <c r="B54" s="145"/>
      <c r="C54" s="145"/>
      <c r="D54" s="145"/>
      <c r="E54" s="145"/>
      <c r="F54" s="145"/>
      <c r="G54" s="145"/>
      <c r="H54" s="145"/>
      <c r="I54" s="145"/>
      <c r="J54" s="446"/>
      <c r="K54" s="145"/>
      <c r="L54" s="145"/>
      <c r="M54" s="145"/>
      <c r="N54" s="446"/>
      <c r="O54" s="446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</row>
    <row r="55" customHeight="1" spans="2:100">
      <c r="B55" s="145"/>
      <c r="C55" s="145"/>
      <c r="D55" s="145"/>
      <c r="E55" s="145"/>
      <c r="F55" s="145"/>
      <c r="G55" s="145"/>
      <c r="H55" s="145"/>
      <c r="I55" s="145"/>
      <c r="J55" s="446"/>
      <c r="K55" s="145"/>
      <c r="L55" s="145"/>
      <c r="M55" s="145"/>
      <c r="N55" s="446"/>
      <c r="O55" s="446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</row>
    <row r="56" customHeight="1" spans="2:100">
      <c r="B56" s="145"/>
      <c r="C56" s="145"/>
      <c r="D56" s="145"/>
      <c r="E56" s="145"/>
      <c r="F56" s="145"/>
      <c r="G56" s="145"/>
      <c r="H56" s="145"/>
      <c r="I56" s="145"/>
      <c r="J56" s="446"/>
      <c r="K56" s="145"/>
      <c r="L56" s="145"/>
      <c r="M56" s="145"/>
      <c r="N56" s="446"/>
      <c r="O56" s="446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</row>
    <row r="57" customHeight="1" spans="2:100">
      <c r="B57" s="145"/>
      <c r="C57" s="145"/>
      <c r="D57" s="145"/>
      <c r="E57" s="145"/>
      <c r="F57" s="145"/>
      <c r="G57" s="145"/>
      <c r="H57" s="145"/>
      <c r="I57" s="145"/>
      <c r="J57" s="446"/>
      <c r="K57" s="145"/>
      <c r="L57" s="145"/>
      <c r="M57" s="145"/>
      <c r="N57" s="446"/>
      <c r="O57" s="446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</row>
    <row r="58" customHeight="1" spans="2:100">
      <c r="B58" s="145"/>
      <c r="C58" s="145"/>
      <c r="D58" s="145"/>
      <c r="E58" s="145"/>
      <c r="F58" s="145"/>
      <c r="G58" s="145"/>
      <c r="H58" s="145"/>
      <c r="I58" s="145"/>
      <c r="J58" s="446"/>
      <c r="K58" s="145"/>
      <c r="L58" s="145"/>
      <c r="M58" s="145"/>
      <c r="N58" s="446"/>
      <c r="O58" s="446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</row>
    <row r="59" customHeight="1" spans="2:100">
      <c r="B59" s="145"/>
      <c r="C59" s="145"/>
      <c r="D59" s="145"/>
      <c r="E59" s="145"/>
      <c r="F59" s="145"/>
      <c r="G59" s="145"/>
      <c r="H59" s="145"/>
      <c r="I59" s="145"/>
      <c r="J59" s="446"/>
      <c r="K59" s="145"/>
      <c r="L59" s="145"/>
      <c r="M59" s="145"/>
      <c r="N59" s="446"/>
      <c r="O59" s="446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</row>
    <row r="60" customHeight="1" spans="2:100">
      <c r="B60" s="145"/>
      <c r="C60" s="145"/>
      <c r="D60" s="145"/>
      <c r="E60" s="145"/>
      <c r="F60" s="145"/>
      <c r="G60" s="145"/>
      <c r="H60" s="145"/>
      <c r="I60" s="145"/>
      <c r="J60" s="446"/>
      <c r="K60" s="145"/>
      <c r="L60" s="145"/>
      <c r="M60" s="145"/>
      <c r="N60" s="446"/>
      <c r="O60" s="446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</row>
    <row r="61" customHeight="1" spans="2:100">
      <c r="B61" s="145"/>
      <c r="C61" s="145"/>
      <c r="D61" s="145"/>
      <c r="E61" s="145"/>
      <c r="F61" s="145"/>
      <c r="G61" s="145"/>
      <c r="H61" s="145"/>
      <c r="I61" s="145"/>
      <c r="J61" s="446"/>
      <c r="K61" s="145"/>
      <c r="L61" s="145"/>
      <c r="M61" s="145"/>
      <c r="N61" s="446"/>
      <c r="O61" s="446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</row>
    <row r="62" customHeight="1" spans="2:100">
      <c r="B62" s="145"/>
      <c r="C62" s="145"/>
      <c r="D62" s="145"/>
      <c r="E62" s="145"/>
      <c r="F62" s="145"/>
      <c r="G62" s="145"/>
      <c r="H62" s="145"/>
      <c r="I62" s="145"/>
      <c r="J62" s="446"/>
      <c r="K62" s="145"/>
      <c r="L62" s="145"/>
      <c r="M62" s="145"/>
      <c r="N62" s="446"/>
      <c r="O62" s="446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</row>
    <row r="63" customHeight="1" spans="2:100">
      <c r="B63" s="145"/>
      <c r="C63" s="145"/>
      <c r="D63" s="145"/>
      <c r="E63" s="145"/>
      <c r="F63" s="145"/>
      <c r="G63" s="145"/>
      <c r="H63" s="145"/>
      <c r="I63" s="145"/>
      <c r="J63" s="446"/>
      <c r="K63" s="145"/>
      <c r="L63" s="145"/>
      <c r="M63" s="145"/>
      <c r="N63" s="446"/>
      <c r="O63" s="446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</row>
    <row r="64" customHeight="1" spans="2:100">
      <c r="B64" s="145"/>
      <c r="C64" s="145"/>
      <c r="D64" s="145"/>
      <c r="E64" s="145"/>
      <c r="F64" s="145"/>
      <c r="G64" s="145"/>
      <c r="H64" s="145"/>
      <c r="I64" s="145"/>
      <c r="J64" s="446"/>
      <c r="K64" s="145"/>
      <c r="L64" s="145"/>
      <c r="M64" s="145"/>
      <c r="N64" s="446"/>
      <c r="O64" s="446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</row>
    <row r="65" customHeight="1" spans="2:100">
      <c r="B65" s="145"/>
      <c r="C65" s="145"/>
      <c r="D65" s="145"/>
      <c r="E65" s="145"/>
      <c r="F65" s="145"/>
      <c r="G65" s="145"/>
      <c r="H65" s="145"/>
      <c r="I65" s="145"/>
      <c r="J65" s="446"/>
      <c r="K65" s="145"/>
      <c r="L65" s="145"/>
      <c r="M65" s="145"/>
      <c r="N65" s="446"/>
      <c r="O65" s="446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</row>
    <row r="66" customHeight="1" spans="2:100">
      <c r="B66" s="145"/>
      <c r="C66" s="145"/>
      <c r="D66" s="145"/>
      <c r="E66" s="145"/>
      <c r="F66" s="145"/>
      <c r="G66" s="145"/>
      <c r="H66" s="145"/>
      <c r="I66" s="145"/>
      <c r="J66" s="446"/>
      <c r="K66" s="145"/>
      <c r="L66" s="145"/>
      <c r="M66" s="145"/>
      <c r="N66" s="446"/>
      <c r="O66" s="446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</row>
    <row r="67" customHeight="1" spans="2:100">
      <c r="B67" s="145"/>
      <c r="C67" s="145"/>
      <c r="D67" s="145"/>
      <c r="E67" s="145"/>
      <c r="F67" s="145"/>
      <c r="G67" s="145"/>
      <c r="H67" s="145"/>
      <c r="I67" s="145"/>
      <c r="J67" s="446"/>
      <c r="K67" s="145"/>
      <c r="L67" s="145"/>
      <c r="M67" s="145"/>
      <c r="N67" s="446"/>
      <c r="O67" s="446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customHeight="1" spans="2:100">
      <c r="B68" s="145"/>
      <c r="C68" s="145"/>
      <c r="D68" s="145"/>
      <c r="E68" s="145"/>
      <c r="F68" s="145"/>
      <c r="G68" s="145"/>
      <c r="H68" s="145"/>
      <c r="I68" s="145"/>
      <c r="J68" s="446"/>
      <c r="K68" s="145"/>
      <c r="L68" s="145"/>
      <c r="M68" s="145"/>
      <c r="N68" s="446"/>
      <c r="O68" s="446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</row>
    <row r="69" customHeight="1" spans="2:100">
      <c r="B69" s="145"/>
      <c r="C69" s="145"/>
      <c r="D69" s="145"/>
      <c r="E69" s="145"/>
      <c r="F69" s="145"/>
      <c r="G69" s="145"/>
      <c r="H69" s="145"/>
      <c r="I69" s="145"/>
      <c r="J69" s="446"/>
      <c r="K69" s="145"/>
      <c r="L69" s="145"/>
      <c r="M69" s="145"/>
      <c r="N69" s="446"/>
      <c r="O69" s="446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</row>
    <row r="70" customHeight="1" spans="2:100">
      <c r="B70" s="145"/>
      <c r="C70" s="145"/>
      <c r="D70" s="145"/>
      <c r="E70" s="145"/>
      <c r="F70" s="145"/>
      <c r="G70" s="145"/>
      <c r="H70" s="145"/>
      <c r="I70" s="145"/>
      <c r="J70" s="446"/>
      <c r="K70" s="145"/>
      <c r="L70" s="145"/>
      <c r="M70" s="145"/>
      <c r="N70" s="446"/>
      <c r="O70" s="446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</row>
    <row r="71" customHeight="1" spans="2:100">
      <c r="B71" s="145"/>
      <c r="C71" s="145"/>
      <c r="D71" s="145"/>
      <c r="E71" s="145"/>
      <c r="F71" s="145"/>
      <c r="G71" s="145"/>
      <c r="H71" s="145"/>
      <c r="I71" s="145"/>
      <c r="J71" s="446"/>
      <c r="K71" s="145"/>
      <c r="L71" s="145"/>
      <c r="M71" s="145"/>
      <c r="N71" s="446"/>
      <c r="O71" s="446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</row>
    <row r="72" customHeight="1" spans="2:100">
      <c r="B72" s="145"/>
      <c r="C72" s="145"/>
      <c r="D72" s="145"/>
      <c r="E72" s="145"/>
      <c r="F72" s="145"/>
      <c r="G72" s="145"/>
      <c r="H72" s="145"/>
      <c r="I72" s="145"/>
      <c r="J72" s="446"/>
      <c r="K72" s="145"/>
      <c r="L72" s="145"/>
      <c r="M72" s="145"/>
      <c r="N72" s="446"/>
      <c r="O72" s="446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</row>
    <row r="73" customHeight="1" spans="2:100">
      <c r="B73" s="145"/>
      <c r="C73" s="145"/>
      <c r="D73" s="145"/>
      <c r="E73" s="145"/>
      <c r="F73" s="145"/>
      <c r="G73" s="145"/>
      <c r="H73" s="145"/>
      <c r="I73" s="145"/>
      <c r="J73" s="446"/>
      <c r="K73" s="145"/>
      <c r="L73" s="145"/>
      <c r="M73" s="145"/>
      <c r="N73" s="446"/>
      <c r="O73" s="446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</row>
    <row r="74" customHeight="1" spans="2:100">
      <c r="B74" s="145"/>
      <c r="C74" s="145"/>
      <c r="D74" s="145"/>
      <c r="E74" s="145"/>
      <c r="F74" s="145"/>
      <c r="G74" s="145"/>
      <c r="H74" s="145"/>
      <c r="I74" s="145"/>
      <c r="J74" s="446"/>
      <c r="K74" s="145"/>
      <c r="L74" s="145"/>
      <c r="M74" s="145"/>
      <c r="N74" s="446"/>
      <c r="O74" s="446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</row>
    <row r="75" customHeight="1" spans="2:100">
      <c r="B75" s="145"/>
      <c r="C75" s="145"/>
      <c r="D75" s="145"/>
      <c r="E75" s="145"/>
      <c r="F75" s="145"/>
      <c r="G75" s="145"/>
      <c r="H75" s="145"/>
      <c r="I75" s="145"/>
      <c r="J75" s="446"/>
      <c r="K75" s="145"/>
      <c r="L75" s="145"/>
      <c r="M75" s="145"/>
      <c r="N75" s="446"/>
      <c r="O75" s="446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</row>
    <row r="76" customHeight="1" spans="2:100">
      <c r="B76" s="145"/>
      <c r="C76" s="145"/>
      <c r="D76" s="145"/>
      <c r="E76" s="145"/>
      <c r="F76" s="145"/>
      <c r="G76" s="145"/>
      <c r="H76" s="145"/>
      <c r="I76" s="145"/>
      <c r="J76" s="446"/>
      <c r="K76" s="145"/>
      <c r="L76" s="145"/>
      <c r="M76" s="145"/>
      <c r="N76" s="446"/>
      <c r="O76" s="446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</row>
    <row r="77" customHeight="1" spans="2:100">
      <c r="B77" s="145"/>
      <c r="C77" s="145"/>
      <c r="D77" s="145"/>
      <c r="E77" s="145"/>
      <c r="F77" s="145"/>
      <c r="G77" s="145"/>
      <c r="H77" s="145"/>
      <c r="I77" s="145"/>
      <c r="J77" s="446"/>
      <c r="K77" s="145"/>
      <c r="L77" s="145"/>
      <c r="M77" s="145"/>
      <c r="N77" s="446"/>
      <c r="O77" s="446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</row>
    <row r="78" customHeight="1" spans="2:100">
      <c r="B78" s="145"/>
      <c r="C78" s="145"/>
      <c r="D78" s="145"/>
      <c r="E78" s="145"/>
      <c r="F78" s="145"/>
      <c r="G78" s="145"/>
      <c r="H78" s="145"/>
      <c r="I78" s="145"/>
      <c r="J78" s="446"/>
      <c r="K78" s="145"/>
      <c r="L78" s="145"/>
      <c r="M78" s="145"/>
      <c r="N78" s="446"/>
      <c r="O78" s="446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</row>
    <row r="79" customHeight="1" spans="2:100">
      <c r="B79" s="145"/>
      <c r="C79" s="145"/>
      <c r="D79" s="145"/>
      <c r="E79" s="145"/>
      <c r="F79" s="145"/>
      <c r="G79" s="145"/>
      <c r="H79" s="145"/>
      <c r="I79" s="145"/>
      <c r="J79" s="446"/>
      <c r="K79" s="145"/>
      <c r="L79" s="145"/>
      <c r="M79" s="145"/>
      <c r="N79" s="446"/>
      <c r="O79" s="446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</row>
    <row r="80" customHeight="1" spans="2:100">
      <c r="B80" s="145"/>
      <c r="C80" s="145"/>
      <c r="D80" s="145"/>
      <c r="E80" s="145"/>
      <c r="F80" s="145"/>
      <c r="G80" s="145"/>
      <c r="H80" s="145"/>
      <c r="I80" s="145"/>
      <c r="J80" s="446"/>
      <c r="K80" s="145"/>
      <c r="L80" s="145"/>
      <c r="M80" s="145"/>
      <c r="N80" s="446"/>
      <c r="O80" s="446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</row>
    <row r="81" customHeight="1" spans="2:100">
      <c r="B81" s="145"/>
      <c r="C81" s="145"/>
      <c r="D81" s="145"/>
      <c r="E81" s="145"/>
      <c r="F81" s="145"/>
      <c r="G81" s="145"/>
      <c r="H81" s="145"/>
      <c r="I81" s="145"/>
      <c r="J81" s="446"/>
      <c r="K81" s="145"/>
      <c r="L81" s="145"/>
      <c r="M81" s="145"/>
      <c r="N81" s="446"/>
      <c r="O81" s="446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</row>
    <row r="82" customHeight="1" spans="2:100">
      <c r="B82" s="145"/>
      <c r="C82" s="145"/>
      <c r="D82" s="145"/>
      <c r="E82" s="145"/>
      <c r="F82" s="145"/>
      <c r="G82" s="145"/>
      <c r="H82" s="145"/>
      <c r="I82" s="145"/>
      <c r="J82" s="446"/>
      <c r="K82" s="145"/>
      <c r="L82" s="145"/>
      <c r="M82" s="145"/>
      <c r="N82" s="446"/>
      <c r="O82" s="446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</row>
    <row r="83" customHeight="1" spans="2:100">
      <c r="B83" s="145"/>
      <c r="C83" s="145"/>
      <c r="D83" s="145"/>
      <c r="E83" s="145"/>
      <c r="F83" s="145"/>
      <c r="G83" s="145"/>
      <c r="H83" s="145"/>
      <c r="I83" s="145"/>
      <c r="J83" s="446"/>
      <c r="K83" s="145"/>
      <c r="L83" s="145"/>
      <c r="M83" s="145"/>
      <c r="N83" s="446"/>
      <c r="O83" s="446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</row>
    <row r="84" customHeight="1" spans="2:100">
      <c r="B84" s="145"/>
      <c r="C84" s="145"/>
      <c r="D84" s="145"/>
      <c r="E84" s="145"/>
      <c r="F84" s="145"/>
      <c r="G84" s="145"/>
      <c r="H84" s="145"/>
      <c r="I84" s="145"/>
      <c r="J84" s="446"/>
      <c r="K84" s="145"/>
      <c r="L84" s="145"/>
      <c r="M84" s="145"/>
      <c r="N84" s="446"/>
      <c r="O84" s="446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</row>
    <row r="85" customHeight="1" spans="2:100">
      <c r="B85" s="145"/>
      <c r="C85" s="145"/>
      <c r="D85" s="145"/>
      <c r="E85" s="145"/>
      <c r="F85" s="145"/>
      <c r="G85" s="145"/>
      <c r="H85" s="145"/>
      <c r="I85" s="145"/>
      <c r="J85" s="446"/>
      <c r="K85" s="145"/>
      <c r="L85" s="145"/>
      <c r="M85" s="145"/>
      <c r="N85" s="446"/>
      <c r="O85" s="446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</row>
    <row r="86" customHeight="1" spans="2:100">
      <c r="B86" s="145"/>
      <c r="C86" s="145"/>
      <c r="D86" s="145"/>
      <c r="E86" s="145"/>
      <c r="F86" s="145"/>
      <c r="G86" s="145"/>
      <c r="H86" s="145"/>
      <c r="I86" s="145"/>
      <c r="J86" s="446"/>
      <c r="K86" s="145"/>
      <c r="L86" s="145"/>
      <c r="M86" s="145"/>
      <c r="N86" s="446"/>
      <c r="O86" s="446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</row>
    <row r="87" customHeight="1" spans="2:100">
      <c r="B87" s="145"/>
      <c r="C87" s="145"/>
      <c r="D87" s="145"/>
      <c r="E87" s="145"/>
      <c r="F87" s="145"/>
      <c r="G87" s="145"/>
      <c r="H87" s="145"/>
      <c r="I87" s="145"/>
      <c r="J87" s="446"/>
      <c r="K87" s="145"/>
      <c r="L87" s="145"/>
      <c r="M87" s="145"/>
      <c r="N87" s="446"/>
      <c r="O87" s="446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</row>
    <row r="88" customHeight="1" spans="2:100">
      <c r="B88" s="145"/>
      <c r="C88" s="145"/>
      <c r="D88" s="145"/>
      <c r="E88" s="145"/>
      <c r="F88" s="145"/>
      <c r="G88" s="145"/>
      <c r="H88" s="145"/>
      <c r="I88" s="145"/>
      <c r="J88" s="446"/>
      <c r="K88" s="145"/>
      <c r="L88" s="145"/>
      <c r="M88" s="145"/>
      <c r="N88" s="446"/>
      <c r="O88" s="446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</row>
    <row r="89" customHeight="1" spans="2:100">
      <c r="B89" s="145"/>
      <c r="C89" s="145"/>
      <c r="D89" s="145"/>
      <c r="E89" s="145"/>
      <c r="F89" s="145"/>
      <c r="G89" s="145"/>
      <c r="H89" s="145"/>
      <c r="I89" s="145"/>
      <c r="J89" s="446"/>
      <c r="K89" s="145"/>
      <c r="L89" s="145"/>
      <c r="M89" s="145"/>
      <c r="N89" s="446"/>
      <c r="O89" s="446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</row>
    <row r="90" customHeight="1" spans="2:100">
      <c r="B90" s="145"/>
      <c r="C90" s="145"/>
      <c r="D90" s="145"/>
      <c r="E90" s="145"/>
      <c r="F90" s="145"/>
      <c r="G90" s="145"/>
      <c r="H90" s="145"/>
      <c r="I90" s="145"/>
      <c r="J90" s="446"/>
      <c r="K90" s="145"/>
      <c r="L90" s="145"/>
      <c r="M90" s="145"/>
      <c r="N90" s="446"/>
      <c r="O90" s="446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</row>
    <row r="91" customHeight="1" spans="2:100">
      <c r="B91" s="145"/>
      <c r="C91" s="145"/>
      <c r="D91" s="145"/>
      <c r="E91" s="145"/>
      <c r="F91" s="145"/>
      <c r="G91" s="145"/>
      <c r="H91" s="145"/>
      <c r="I91" s="145"/>
      <c r="J91" s="446"/>
      <c r="K91" s="145"/>
      <c r="L91" s="145"/>
      <c r="M91" s="145"/>
      <c r="N91" s="446"/>
      <c r="O91" s="446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</row>
    <row r="92" customHeight="1" spans="2:100">
      <c r="B92" s="145"/>
      <c r="C92" s="145"/>
      <c r="D92" s="145"/>
      <c r="E92" s="145"/>
      <c r="F92" s="145"/>
      <c r="G92" s="145"/>
      <c r="H92" s="145"/>
      <c r="I92" s="145"/>
      <c r="J92" s="446"/>
      <c r="K92" s="145"/>
      <c r="L92" s="145"/>
      <c r="M92" s="145"/>
      <c r="N92" s="446"/>
      <c r="O92" s="446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</row>
    <row r="93" customHeight="1" spans="2:100">
      <c r="B93" s="145"/>
      <c r="C93" s="145"/>
      <c r="D93" s="145"/>
      <c r="E93" s="145"/>
      <c r="F93" s="145"/>
      <c r="G93" s="145"/>
      <c r="H93" s="145"/>
      <c r="I93" s="145"/>
      <c r="J93" s="446"/>
      <c r="K93" s="145"/>
      <c r="L93" s="145"/>
      <c r="M93" s="145"/>
      <c r="N93" s="446"/>
      <c r="O93" s="446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</row>
    <row r="94" customHeight="1" spans="2:100">
      <c r="B94" s="145"/>
      <c r="C94" s="145"/>
      <c r="D94" s="145"/>
      <c r="E94" s="145"/>
      <c r="F94" s="145"/>
      <c r="G94" s="145"/>
      <c r="H94" s="145"/>
      <c r="I94" s="145"/>
      <c r="J94" s="446"/>
      <c r="K94" s="145"/>
      <c r="L94" s="145"/>
      <c r="M94" s="145"/>
      <c r="N94" s="446"/>
      <c r="O94" s="446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</row>
    <row r="95" customHeight="1" spans="2:100">
      <c r="B95" s="145"/>
      <c r="C95" s="145"/>
      <c r="D95" s="145"/>
      <c r="E95" s="145"/>
      <c r="F95" s="145"/>
      <c r="G95" s="145"/>
      <c r="H95" s="145"/>
      <c r="I95" s="145"/>
      <c r="J95" s="446"/>
      <c r="K95" s="145"/>
      <c r="L95" s="145"/>
      <c r="M95" s="145"/>
      <c r="N95" s="446"/>
      <c r="O95" s="446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</row>
    <row r="96" customHeight="1" spans="2:100">
      <c r="B96" s="145"/>
      <c r="C96" s="145"/>
      <c r="D96" s="145"/>
      <c r="E96" s="145"/>
      <c r="F96" s="145"/>
      <c r="G96" s="145"/>
      <c r="H96" s="145"/>
      <c r="I96" s="145"/>
      <c r="J96" s="446"/>
      <c r="K96" s="145"/>
      <c r="L96" s="145"/>
      <c r="M96" s="145"/>
      <c r="N96" s="446"/>
      <c r="O96" s="446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</row>
    <row r="97" customHeight="1" spans="2:100">
      <c r="B97" s="145"/>
      <c r="C97" s="145"/>
      <c r="D97" s="145"/>
      <c r="E97" s="145"/>
      <c r="F97" s="145"/>
      <c r="G97" s="145"/>
      <c r="H97" s="145"/>
      <c r="I97" s="145"/>
      <c r="J97" s="446"/>
      <c r="K97" s="145"/>
      <c r="L97" s="145"/>
      <c r="M97" s="145"/>
      <c r="N97" s="446"/>
      <c r="O97" s="446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</row>
    <row r="98" customHeight="1" spans="2:100">
      <c r="B98" s="145"/>
      <c r="C98" s="145"/>
      <c r="D98" s="145"/>
      <c r="E98" s="145"/>
      <c r="F98" s="145"/>
      <c r="G98" s="145"/>
      <c r="H98" s="145"/>
      <c r="I98" s="145"/>
      <c r="J98" s="446"/>
      <c r="K98" s="145"/>
      <c r="L98" s="145"/>
      <c r="M98" s="145"/>
      <c r="N98" s="446"/>
      <c r="O98" s="446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</row>
    <row r="99" customHeight="1" spans="2:100">
      <c r="B99" s="145"/>
      <c r="C99" s="145"/>
      <c r="D99" s="145"/>
      <c r="E99" s="145"/>
      <c r="F99" s="145"/>
      <c r="G99" s="145"/>
      <c r="H99" s="145"/>
      <c r="I99" s="145"/>
      <c r="J99" s="446"/>
      <c r="K99" s="145"/>
      <c r="L99" s="145"/>
      <c r="M99" s="145"/>
      <c r="N99" s="446"/>
      <c r="O99" s="446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</row>
    <row r="100" customHeight="1" spans="2:100">
      <c r="B100" s="145"/>
      <c r="C100" s="145"/>
      <c r="D100" s="145"/>
      <c r="E100" s="145"/>
      <c r="F100" s="145"/>
      <c r="G100" s="145"/>
      <c r="H100" s="145"/>
      <c r="I100" s="145"/>
      <c r="J100" s="446"/>
      <c r="K100" s="145"/>
      <c r="L100" s="145"/>
      <c r="M100" s="145"/>
      <c r="N100" s="446"/>
      <c r="O100" s="446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</row>
    <row r="101" customHeight="1" spans="2:100">
      <c r="B101" s="145"/>
      <c r="C101" s="145"/>
      <c r="D101" s="145"/>
      <c r="E101" s="145"/>
      <c r="F101" s="145"/>
      <c r="G101" s="145"/>
      <c r="H101" s="145"/>
      <c r="I101" s="145"/>
      <c r="J101" s="446"/>
      <c r="K101" s="145"/>
      <c r="L101" s="145"/>
      <c r="M101" s="145"/>
      <c r="N101" s="446"/>
      <c r="O101" s="446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</row>
    <row r="102" customHeight="1" spans="2:100">
      <c r="B102" s="145"/>
      <c r="C102" s="145"/>
      <c r="D102" s="145"/>
      <c r="E102" s="145"/>
      <c r="F102" s="145"/>
      <c r="G102" s="145"/>
      <c r="H102" s="145"/>
      <c r="I102" s="145"/>
      <c r="J102" s="446"/>
      <c r="K102" s="145"/>
      <c r="L102" s="145"/>
      <c r="M102" s="145"/>
      <c r="N102" s="446"/>
      <c r="O102" s="446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</row>
    <row r="103" customHeight="1" spans="2:100">
      <c r="B103" s="145"/>
      <c r="C103" s="145"/>
      <c r="D103" s="145"/>
      <c r="E103" s="145"/>
      <c r="F103" s="145"/>
      <c r="G103" s="145"/>
      <c r="H103" s="145"/>
      <c r="I103" s="145"/>
      <c r="J103" s="446"/>
      <c r="K103" s="145"/>
      <c r="L103" s="145"/>
      <c r="M103" s="145"/>
      <c r="N103" s="446"/>
      <c r="O103" s="446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</row>
    <row r="104" customHeight="1" spans="2:100">
      <c r="B104" s="145"/>
      <c r="C104" s="145"/>
      <c r="D104" s="145"/>
      <c r="E104" s="145"/>
      <c r="F104" s="145"/>
      <c r="G104" s="145"/>
      <c r="H104" s="145"/>
      <c r="I104" s="145"/>
      <c r="J104" s="446"/>
      <c r="K104" s="145"/>
      <c r="L104" s="145"/>
      <c r="M104" s="145"/>
      <c r="N104" s="446"/>
      <c r="O104" s="446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</row>
    <row r="105" customHeight="1" spans="2:100">
      <c r="B105" s="145"/>
      <c r="C105" s="145"/>
      <c r="D105" s="145"/>
      <c r="E105" s="145"/>
      <c r="F105" s="145"/>
      <c r="G105" s="145"/>
      <c r="H105" s="145"/>
      <c r="I105" s="145"/>
      <c r="J105" s="446"/>
      <c r="K105" s="145"/>
      <c r="L105" s="145"/>
      <c r="M105" s="145"/>
      <c r="N105" s="446"/>
      <c r="O105" s="446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</row>
    <row r="106" customHeight="1" spans="2:100">
      <c r="B106" s="145"/>
      <c r="C106" s="145"/>
      <c r="D106" s="145"/>
      <c r="E106" s="145"/>
      <c r="F106" s="145"/>
      <c r="G106" s="145"/>
      <c r="H106" s="145"/>
      <c r="I106" s="145"/>
      <c r="J106" s="446"/>
      <c r="K106" s="145"/>
      <c r="L106" s="145"/>
      <c r="M106" s="145"/>
      <c r="N106" s="446"/>
      <c r="O106" s="446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</row>
    <row r="107" customHeight="1" spans="2:100">
      <c r="B107" s="145"/>
      <c r="C107" s="145"/>
      <c r="D107" s="145"/>
      <c r="E107" s="145"/>
      <c r="F107" s="145"/>
      <c r="G107" s="145"/>
      <c r="H107" s="145"/>
      <c r="I107" s="145"/>
      <c r="J107" s="446"/>
      <c r="K107" s="145"/>
      <c r="L107" s="145"/>
      <c r="M107" s="145"/>
      <c r="N107" s="446"/>
      <c r="O107" s="446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</row>
    <row r="108" customHeight="1" spans="2:100">
      <c r="B108" s="145"/>
      <c r="C108" s="145"/>
      <c r="D108" s="145"/>
      <c r="E108" s="145"/>
      <c r="F108" s="145"/>
      <c r="G108" s="145"/>
      <c r="H108" s="145"/>
      <c r="I108" s="145"/>
      <c r="J108" s="446"/>
      <c r="K108" s="145"/>
      <c r="L108" s="145"/>
      <c r="M108" s="145"/>
      <c r="N108" s="446"/>
      <c r="O108" s="446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</row>
    <row r="109" customHeight="1" spans="2:100">
      <c r="B109" s="145"/>
      <c r="C109" s="145"/>
      <c r="D109" s="145"/>
      <c r="E109" s="145"/>
      <c r="F109" s="145"/>
      <c r="G109" s="145"/>
      <c r="H109" s="145"/>
      <c r="I109" s="145"/>
      <c r="J109" s="446"/>
      <c r="K109" s="145"/>
      <c r="L109" s="145"/>
      <c r="M109" s="145"/>
      <c r="N109" s="446"/>
      <c r="O109" s="446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</row>
    <row r="110" customHeight="1" spans="2:100">
      <c r="B110" s="145"/>
      <c r="C110" s="145"/>
      <c r="D110" s="145"/>
      <c r="E110" s="145"/>
      <c r="F110" s="145"/>
      <c r="G110" s="145"/>
      <c r="H110" s="145"/>
      <c r="I110" s="145"/>
      <c r="J110" s="446"/>
      <c r="K110" s="145"/>
      <c r="L110" s="145"/>
      <c r="M110" s="145"/>
      <c r="N110" s="446"/>
      <c r="O110" s="446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</row>
    <row r="111" customHeight="1" spans="2:100">
      <c r="B111" s="145"/>
      <c r="C111" s="145"/>
      <c r="D111" s="145"/>
      <c r="E111" s="145"/>
      <c r="F111" s="145"/>
      <c r="G111" s="145"/>
      <c r="H111" s="145"/>
      <c r="I111" s="145"/>
      <c r="J111" s="446"/>
      <c r="K111" s="145"/>
      <c r="L111" s="145"/>
      <c r="M111" s="145"/>
      <c r="N111" s="446"/>
      <c r="O111" s="446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</row>
    <row r="112" customHeight="1" spans="2:100">
      <c r="B112" s="145"/>
      <c r="C112" s="145"/>
      <c r="D112" s="145"/>
      <c r="E112" s="145"/>
      <c r="F112" s="145"/>
      <c r="G112" s="145"/>
      <c r="H112" s="145"/>
      <c r="I112" s="145"/>
      <c r="J112" s="446"/>
      <c r="K112" s="145"/>
      <c r="L112" s="145"/>
      <c r="M112" s="145"/>
      <c r="N112" s="446"/>
      <c r="O112" s="446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</row>
    <row r="113" customHeight="1" spans="2:100">
      <c r="B113" s="145"/>
      <c r="C113" s="145"/>
      <c r="D113" s="145"/>
      <c r="E113" s="145"/>
      <c r="F113" s="145"/>
      <c r="G113" s="145"/>
      <c r="H113" s="145"/>
      <c r="I113" s="145"/>
      <c r="J113" s="446"/>
      <c r="K113" s="145"/>
      <c r="L113" s="145"/>
      <c r="M113" s="145"/>
      <c r="N113" s="446"/>
      <c r="O113" s="446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</row>
    <row r="114" customHeight="1" spans="2:100">
      <c r="B114" s="145"/>
      <c r="C114" s="145"/>
      <c r="D114" s="145"/>
      <c r="E114" s="145"/>
      <c r="F114" s="145"/>
      <c r="G114" s="145"/>
      <c r="H114" s="145"/>
      <c r="I114" s="145"/>
      <c r="J114" s="446"/>
      <c r="K114" s="145"/>
      <c r="L114" s="145"/>
      <c r="M114" s="145"/>
      <c r="N114" s="446"/>
      <c r="O114" s="446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</row>
    <row r="115" customHeight="1" spans="2:100">
      <c r="B115" s="145"/>
      <c r="C115" s="145"/>
      <c r="D115" s="145"/>
      <c r="E115" s="145"/>
      <c r="F115" s="145"/>
      <c r="G115" s="145"/>
      <c r="H115" s="145"/>
      <c r="I115" s="145"/>
      <c r="J115" s="446"/>
      <c r="K115" s="145"/>
      <c r="L115" s="145"/>
      <c r="M115" s="145"/>
      <c r="N115" s="446"/>
      <c r="O115" s="446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</row>
    <row r="116" customHeight="1" spans="2:100">
      <c r="B116" s="145"/>
      <c r="C116" s="145"/>
      <c r="D116" s="145"/>
      <c r="E116" s="145"/>
      <c r="F116" s="145"/>
      <c r="G116" s="145"/>
      <c r="H116" s="145"/>
      <c r="I116" s="145"/>
      <c r="J116" s="446"/>
      <c r="K116" s="145"/>
      <c r="L116" s="145"/>
      <c r="M116" s="145"/>
      <c r="N116" s="446"/>
      <c r="O116" s="446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</row>
    <row r="117" customHeight="1" spans="2:100">
      <c r="B117" s="145"/>
      <c r="C117" s="145"/>
      <c r="D117" s="145"/>
      <c r="E117" s="145"/>
      <c r="F117" s="145"/>
      <c r="G117" s="145"/>
      <c r="H117" s="145"/>
      <c r="I117" s="145"/>
      <c r="J117" s="446"/>
      <c r="K117" s="145"/>
      <c r="L117" s="145"/>
      <c r="M117" s="145"/>
      <c r="N117" s="446"/>
      <c r="O117" s="446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</row>
    <row r="118" customHeight="1" spans="2:100">
      <c r="B118" s="145"/>
      <c r="C118" s="145"/>
      <c r="D118" s="145"/>
      <c r="E118" s="145"/>
      <c r="F118" s="145"/>
      <c r="G118" s="145"/>
      <c r="H118" s="145"/>
      <c r="I118" s="145"/>
      <c r="J118" s="446"/>
      <c r="K118" s="145"/>
      <c r="L118" s="145"/>
      <c r="M118" s="145"/>
      <c r="N118" s="446"/>
      <c r="O118" s="446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</row>
    <row r="119" customHeight="1" spans="2:100">
      <c r="B119" s="145"/>
      <c r="C119" s="145"/>
      <c r="D119" s="145"/>
      <c r="E119" s="145"/>
      <c r="F119" s="145"/>
      <c r="G119" s="145"/>
      <c r="H119" s="145"/>
      <c r="I119" s="145"/>
      <c r="J119" s="446"/>
      <c r="K119" s="145"/>
      <c r="L119" s="145"/>
      <c r="M119" s="145"/>
      <c r="N119" s="446"/>
      <c r="O119" s="446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</row>
    <row r="120" customHeight="1" spans="2:100">
      <c r="B120" s="145"/>
      <c r="C120" s="145"/>
      <c r="D120" s="145"/>
      <c r="E120" s="145"/>
      <c r="F120" s="145"/>
      <c r="G120" s="145"/>
      <c r="H120" s="145"/>
      <c r="I120" s="145"/>
      <c r="J120" s="446"/>
      <c r="K120" s="145"/>
      <c r="L120" s="145"/>
      <c r="M120" s="145"/>
      <c r="N120" s="446"/>
      <c r="O120" s="446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</row>
    <row r="121" customHeight="1" spans="2:100">
      <c r="B121" s="145"/>
      <c r="C121" s="145"/>
      <c r="D121" s="145"/>
      <c r="E121" s="145"/>
      <c r="F121" s="145"/>
      <c r="G121" s="145"/>
      <c r="H121" s="145"/>
      <c r="I121" s="145"/>
      <c r="J121" s="446"/>
      <c r="K121" s="145"/>
      <c r="L121" s="145"/>
      <c r="M121" s="145"/>
      <c r="N121" s="446"/>
      <c r="O121" s="446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</row>
    <row r="122" customHeight="1" spans="2:100">
      <c r="B122" s="145"/>
      <c r="C122" s="145"/>
      <c r="D122" s="145"/>
      <c r="E122" s="145"/>
      <c r="F122" s="145"/>
      <c r="G122" s="145"/>
      <c r="H122" s="145"/>
      <c r="I122" s="145"/>
      <c r="J122" s="446"/>
      <c r="K122" s="145"/>
      <c r="L122" s="145"/>
      <c r="M122" s="145"/>
      <c r="N122" s="446"/>
      <c r="O122" s="446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</row>
    <row r="123" customHeight="1" spans="2:100">
      <c r="B123" s="145"/>
      <c r="C123" s="145"/>
      <c r="D123" s="145"/>
      <c r="E123" s="145"/>
      <c r="F123" s="145"/>
      <c r="G123" s="145"/>
      <c r="H123" s="145"/>
      <c r="I123" s="145"/>
      <c r="J123" s="446"/>
      <c r="K123" s="145"/>
      <c r="L123" s="145"/>
      <c r="M123" s="145"/>
      <c r="N123" s="446"/>
      <c r="O123" s="446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</row>
    <row r="124" customHeight="1" spans="2:100">
      <c r="B124" s="145"/>
      <c r="C124" s="145"/>
      <c r="D124" s="145"/>
      <c r="E124" s="145"/>
      <c r="F124" s="145"/>
      <c r="G124" s="145"/>
      <c r="H124" s="145"/>
      <c r="I124" s="145"/>
      <c r="J124" s="446"/>
      <c r="K124" s="145"/>
      <c r="L124" s="145"/>
      <c r="M124" s="145"/>
      <c r="N124" s="446"/>
      <c r="O124" s="446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</row>
    <row r="125" customHeight="1" spans="2:100">
      <c r="B125" s="145"/>
      <c r="C125" s="145"/>
      <c r="D125" s="145"/>
      <c r="E125" s="145"/>
      <c r="F125" s="145"/>
      <c r="G125" s="145"/>
      <c r="H125" s="145"/>
      <c r="I125" s="145"/>
      <c r="J125" s="446"/>
      <c r="K125" s="145"/>
      <c r="L125" s="145"/>
      <c r="M125" s="145"/>
      <c r="N125" s="446"/>
      <c r="O125" s="446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</row>
    <row r="126" customHeight="1" spans="2:100">
      <c r="B126" s="145"/>
      <c r="C126" s="145"/>
      <c r="D126" s="145"/>
      <c r="E126" s="145"/>
      <c r="F126" s="145"/>
      <c r="G126" s="145"/>
      <c r="H126" s="145"/>
      <c r="I126" s="145"/>
      <c r="J126" s="446"/>
      <c r="K126" s="145"/>
      <c r="L126" s="145"/>
      <c r="M126" s="145"/>
      <c r="N126" s="446"/>
      <c r="O126" s="446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</row>
    <row r="127" customHeight="1" spans="2:100">
      <c r="B127" s="145"/>
      <c r="C127" s="145"/>
      <c r="D127" s="145"/>
      <c r="E127" s="145"/>
      <c r="F127" s="145"/>
      <c r="G127" s="145"/>
      <c r="H127" s="145"/>
      <c r="I127" s="145"/>
      <c r="J127" s="446"/>
      <c r="K127" s="145"/>
      <c r="L127" s="145"/>
      <c r="M127" s="145"/>
      <c r="N127" s="446"/>
      <c r="O127" s="446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</row>
    <row r="128" customHeight="1" spans="2:100">
      <c r="B128" s="145"/>
      <c r="C128" s="145"/>
      <c r="D128" s="145"/>
      <c r="E128" s="145"/>
      <c r="F128" s="145"/>
      <c r="G128" s="145"/>
      <c r="H128" s="145"/>
      <c r="I128" s="145"/>
      <c r="J128" s="446"/>
      <c r="K128" s="145"/>
      <c r="L128" s="145"/>
      <c r="M128" s="145"/>
      <c r="N128" s="446"/>
      <c r="O128" s="446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</row>
    <row r="129" customHeight="1" spans="2:100">
      <c r="B129" s="145"/>
      <c r="C129" s="145"/>
      <c r="D129" s="145"/>
      <c r="E129" s="145"/>
      <c r="F129" s="145"/>
      <c r="G129" s="145"/>
      <c r="H129" s="145"/>
      <c r="I129" s="145"/>
      <c r="J129" s="446"/>
      <c r="K129" s="145"/>
      <c r="L129" s="145"/>
      <c r="M129" s="145"/>
      <c r="N129" s="446"/>
      <c r="O129" s="446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</row>
    <row r="130" customHeight="1" spans="2:100">
      <c r="B130" s="145"/>
      <c r="C130" s="145"/>
      <c r="D130" s="145"/>
      <c r="E130" s="145"/>
      <c r="F130" s="145"/>
      <c r="G130" s="145"/>
      <c r="H130" s="145"/>
      <c r="I130" s="145"/>
      <c r="J130" s="446"/>
      <c r="K130" s="145"/>
      <c r="L130" s="145"/>
      <c r="M130" s="145"/>
      <c r="N130" s="446"/>
      <c r="O130" s="446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/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CU130" s="145"/>
      <c r="CV130" s="145"/>
    </row>
    <row r="131" customHeight="1" spans="2:100">
      <c r="B131" s="145"/>
      <c r="C131" s="145"/>
      <c r="D131" s="145"/>
      <c r="E131" s="145"/>
      <c r="F131" s="145"/>
      <c r="G131" s="145"/>
      <c r="H131" s="145"/>
      <c r="I131" s="145"/>
      <c r="J131" s="446"/>
      <c r="K131" s="145"/>
      <c r="L131" s="145"/>
      <c r="M131" s="145"/>
      <c r="N131" s="446"/>
      <c r="O131" s="446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</row>
    <row r="132" customHeight="1" spans="2:100">
      <c r="B132" s="145"/>
      <c r="C132" s="145"/>
      <c r="D132" s="145"/>
      <c r="E132" s="145"/>
      <c r="F132" s="145"/>
      <c r="G132" s="145"/>
      <c r="H132" s="145"/>
      <c r="I132" s="145"/>
      <c r="J132" s="446"/>
      <c r="K132" s="145"/>
      <c r="L132" s="145"/>
      <c r="M132" s="145"/>
      <c r="N132" s="446"/>
      <c r="O132" s="446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145"/>
      <c r="CV132" s="145"/>
    </row>
    <row r="133" customHeight="1" spans="2:100">
      <c r="B133" s="145"/>
      <c r="C133" s="145"/>
      <c r="D133" s="145"/>
      <c r="E133" s="145"/>
      <c r="F133" s="145"/>
      <c r="G133" s="145"/>
      <c r="H133" s="145"/>
      <c r="I133" s="145"/>
      <c r="J133" s="446"/>
      <c r="K133" s="145"/>
      <c r="L133" s="145"/>
      <c r="M133" s="145"/>
      <c r="N133" s="446"/>
      <c r="O133" s="446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145"/>
      <c r="CV133" s="145"/>
    </row>
    <row r="134" customHeight="1" spans="2:100">
      <c r="B134" s="145"/>
      <c r="C134" s="145"/>
      <c r="D134" s="145"/>
      <c r="E134" s="145"/>
      <c r="F134" s="145"/>
      <c r="G134" s="145"/>
      <c r="H134" s="145"/>
      <c r="I134" s="145"/>
      <c r="J134" s="446"/>
      <c r="K134" s="145"/>
      <c r="L134" s="145"/>
      <c r="M134" s="145"/>
      <c r="N134" s="446"/>
      <c r="O134" s="446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</row>
    <row r="135" customHeight="1" spans="2:100">
      <c r="B135" s="145"/>
      <c r="C135" s="145"/>
      <c r="D135" s="145"/>
      <c r="E135" s="145"/>
      <c r="F135" s="145"/>
      <c r="G135" s="145"/>
      <c r="H135" s="145"/>
      <c r="I135" s="145"/>
      <c r="J135" s="446"/>
      <c r="K135" s="145"/>
      <c r="L135" s="145"/>
      <c r="M135" s="145"/>
      <c r="N135" s="446"/>
      <c r="O135" s="446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</row>
    <row r="136" customHeight="1" spans="2:100">
      <c r="B136" s="145"/>
      <c r="C136" s="145"/>
      <c r="D136" s="145"/>
      <c r="E136" s="145"/>
      <c r="F136" s="145"/>
      <c r="G136" s="145"/>
      <c r="H136" s="145"/>
      <c r="I136" s="145"/>
      <c r="J136" s="446"/>
      <c r="K136" s="145"/>
      <c r="L136" s="145"/>
      <c r="M136" s="145"/>
      <c r="N136" s="446"/>
      <c r="O136" s="446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</row>
    <row r="137" customHeight="1" spans="2:100">
      <c r="B137" s="145"/>
      <c r="C137" s="145"/>
      <c r="D137" s="145"/>
      <c r="E137" s="145"/>
      <c r="F137" s="145"/>
      <c r="G137" s="145"/>
      <c r="H137" s="145"/>
      <c r="I137" s="145"/>
      <c r="J137" s="446"/>
      <c r="K137" s="145"/>
      <c r="L137" s="145"/>
      <c r="M137" s="145"/>
      <c r="N137" s="446"/>
      <c r="O137" s="446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</row>
    <row r="138" customHeight="1" spans="2:100">
      <c r="B138" s="145"/>
      <c r="C138" s="145"/>
      <c r="D138" s="145"/>
      <c r="E138" s="145"/>
      <c r="F138" s="145"/>
      <c r="G138" s="145"/>
      <c r="H138" s="145"/>
      <c r="I138" s="145"/>
      <c r="J138" s="446"/>
      <c r="K138" s="145"/>
      <c r="L138" s="145"/>
      <c r="M138" s="145"/>
      <c r="N138" s="446"/>
      <c r="O138" s="446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</row>
    <row r="139" customHeight="1" spans="2:100">
      <c r="B139" s="145"/>
      <c r="C139" s="145"/>
      <c r="D139" s="145"/>
      <c r="E139" s="145"/>
      <c r="F139" s="145"/>
      <c r="G139" s="145"/>
      <c r="H139" s="145"/>
      <c r="I139" s="145"/>
      <c r="J139" s="446"/>
      <c r="K139" s="145"/>
      <c r="L139" s="145"/>
      <c r="M139" s="145"/>
      <c r="N139" s="446"/>
      <c r="O139" s="446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</row>
    <row r="140" customHeight="1" spans="2:100">
      <c r="B140" s="145"/>
      <c r="C140" s="145"/>
      <c r="D140" s="145"/>
      <c r="E140" s="145"/>
      <c r="F140" s="145"/>
      <c r="G140" s="145"/>
      <c r="H140" s="145"/>
      <c r="I140" s="145"/>
      <c r="J140" s="446"/>
      <c r="K140" s="145"/>
      <c r="L140" s="145"/>
      <c r="M140" s="145"/>
      <c r="N140" s="446"/>
      <c r="O140" s="446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</row>
    <row r="141" customHeight="1" spans="2:100">
      <c r="B141" s="145"/>
      <c r="C141" s="145"/>
      <c r="D141" s="145"/>
      <c r="E141" s="145"/>
      <c r="F141" s="145"/>
      <c r="G141" s="145"/>
      <c r="H141" s="145"/>
      <c r="I141" s="145"/>
      <c r="J141" s="446"/>
      <c r="K141" s="145"/>
      <c r="L141" s="145"/>
      <c r="M141" s="145"/>
      <c r="N141" s="446"/>
      <c r="O141" s="446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</row>
    <row r="142" customHeight="1" spans="2:100">
      <c r="B142" s="145"/>
      <c r="C142" s="145"/>
      <c r="D142" s="145"/>
      <c r="E142" s="145"/>
      <c r="F142" s="145"/>
      <c r="G142" s="145"/>
      <c r="H142" s="145"/>
      <c r="I142" s="145"/>
      <c r="J142" s="446"/>
      <c r="K142" s="145"/>
      <c r="L142" s="145"/>
      <c r="M142" s="145"/>
      <c r="N142" s="446"/>
      <c r="O142" s="446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</row>
    <row r="143" customHeight="1" spans="2:100">
      <c r="B143" s="145"/>
      <c r="C143" s="145"/>
      <c r="D143" s="145"/>
      <c r="E143" s="145"/>
      <c r="F143" s="145"/>
      <c r="G143" s="145"/>
      <c r="H143" s="145"/>
      <c r="I143" s="145"/>
      <c r="J143" s="446"/>
      <c r="K143" s="145"/>
      <c r="L143" s="145"/>
      <c r="M143" s="145"/>
      <c r="N143" s="446"/>
      <c r="O143" s="446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</row>
    <row r="144" customHeight="1" spans="2:100">
      <c r="B144" s="145"/>
      <c r="C144" s="145"/>
      <c r="D144" s="145"/>
      <c r="E144" s="145"/>
      <c r="F144" s="145"/>
      <c r="G144" s="145"/>
      <c r="H144" s="145"/>
      <c r="I144" s="145"/>
      <c r="J144" s="446"/>
      <c r="K144" s="145"/>
      <c r="L144" s="145"/>
      <c r="M144" s="145"/>
      <c r="N144" s="446"/>
      <c r="O144" s="446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</row>
    <row r="145" customHeight="1" spans="2:100">
      <c r="B145" s="145"/>
      <c r="C145" s="145"/>
      <c r="D145" s="145"/>
      <c r="E145" s="145"/>
      <c r="F145" s="145"/>
      <c r="G145" s="145"/>
      <c r="H145" s="145"/>
      <c r="I145" s="145"/>
      <c r="J145" s="446"/>
      <c r="K145" s="145"/>
      <c r="L145" s="145"/>
      <c r="M145" s="145"/>
      <c r="N145" s="446"/>
      <c r="O145" s="446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</row>
    <row r="146" customHeight="1" spans="2:100">
      <c r="B146" s="145"/>
      <c r="C146" s="145"/>
      <c r="D146" s="145"/>
      <c r="E146" s="145"/>
      <c r="F146" s="145"/>
      <c r="G146" s="145"/>
      <c r="H146" s="145"/>
      <c r="I146" s="145"/>
      <c r="J146" s="446"/>
      <c r="K146" s="145"/>
      <c r="L146" s="145"/>
      <c r="M146" s="145"/>
      <c r="N146" s="446"/>
      <c r="O146" s="446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</row>
    <row r="147" customHeight="1" spans="2:100">
      <c r="B147" s="145"/>
      <c r="C147" s="145"/>
      <c r="D147" s="145"/>
      <c r="E147" s="145"/>
      <c r="F147" s="145"/>
      <c r="G147" s="145"/>
      <c r="H147" s="145"/>
      <c r="I147" s="145"/>
      <c r="J147" s="446"/>
      <c r="K147" s="145"/>
      <c r="L147" s="145"/>
      <c r="M147" s="145"/>
      <c r="N147" s="446"/>
      <c r="O147" s="446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</row>
    <row r="148" customHeight="1" spans="2:100">
      <c r="B148" s="145"/>
      <c r="C148" s="145"/>
      <c r="D148" s="145"/>
      <c r="E148" s="145"/>
      <c r="F148" s="145"/>
      <c r="G148" s="145"/>
      <c r="H148" s="145"/>
      <c r="I148" s="145"/>
      <c r="J148" s="446"/>
      <c r="K148" s="145"/>
      <c r="L148" s="145"/>
      <c r="M148" s="145"/>
      <c r="N148" s="446"/>
      <c r="O148" s="446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</row>
    <row r="149" customHeight="1" spans="2:100">
      <c r="B149" s="145"/>
      <c r="C149" s="145"/>
      <c r="D149" s="145"/>
      <c r="E149" s="145"/>
      <c r="F149" s="145"/>
      <c r="G149" s="145"/>
      <c r="H149" s="145"/>
      <c r="I149" s="145"/>
      <c r="J149" s="446"/>
      <c r="K149" s="145"/>
      <c r="L149" s="145"/>
      <c r="M149" s="145"/>
      <c r="N149" s="446"/>
      <c r="O149" s="446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145"/>
      <c r="CV149" s="145"/>
    </row>
    <row r="150" customHeight="1" spans="2:100">
      <c r="B150" s="145"/>
      <c r="C150" s="145"/>
      <c r="D150" s="145"/>
      <c r="E150" s="145"/>
      <c r="F150" s="145"/>
      <c r="G150" s="145"/>
      <c r="H150" s="145"/>
      <c r="I150" s="145"/>
      <c r="J150" s="446"/>
      <c r="K150" s="145"/>
      <c r="L150" s="145"/>
      <c r="M150" s="145"/>
      <c r="N150" s="446"/>
      <c r="O150" s="446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CU150" s="145"/>
      <c r="CV150" s="145"/>
    </row>
    <row r="151" customHeight="1" spans="2:100">
      <c r="B151" s="145"/>
      <c r="C151" s="145"/>
      <c r="D151" s="145"/>
      <c r="E151" s="145"/>
      <c r="F151" s="145"/>
      <c r="G151" s="145"/>
      <c r="H151" s="145"/>
      <c r="I151" s="145"/>
      <c r="J151" s="446"/>
      <c r="K151" s="145"/>
      <c r="L151" s="145"/>
      <c r="M151" s="145"/>
      <c r="N151" s="446"/>
      <c r="O151" s="446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5"/>
      <c r="CI151" s="145"/>
      <c r="CJ151" s="145"/>
      <c r="CK151" s="145"/>
      <c r="CL151" s="145"/>
      <c r="CM151" s="145"/>
      <c r="CN151" s="145"/>
      <c r="CO151" s="145"/>
      <c r="CP151" s="145"/>
      <c r="CQ151" s="145"/>
      <c r="CR151" s="145"/>
      <c r="CS151" s="145"/>
      <c r="CT151" s="145"/>
      <c r="CU151" s="145"/>
      <c r="CV151" s="145"/>
    </row>
    <row r="152" customHeight="1" spans="2:100">
      <c r="B152" s="145"/>
      <c r="C152" s="145"/>
      <c r="D152" s="145"/>
      <c r="E152" s="145"/>
      <c r="F152" s="145"/>
      <c r="G152" s="145"/>
      <c r="H152" s="145"/>
      <c r="I152" s="145"/>
      <c r="J152" s="446"/>
      <c r="K152" s="145"/>
      <c r="L152" s="145"/>
      <c r="M152" s="145"/>
      <c r="N152" s="446"/>
      <c r="O152" s="446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</row>
    <row r="153" customHeight="1" spans="2:100">
      <c r="B153" s="145"/>
      <c r="C153" s="145"/>
      <c r="D153" s="145"/>
      <c r="E153" s="145"/>
      <c r="F153" s="145"/>
      <c r="G153" s="145"/>
      <c r="H153" s="145"/>
      <c r="I153" s="145"/>
      <c r="J153" s="446"/>
      <c r="K153" s="145"/>
      <c r="L153" s="145"/>
      <c r="M153" s="145"/>
      <c r="N153" s="446"/>
      <c r="O153" s="446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</row>
    <row r="154" customHeight="1" spans="2:100">
      <c r="B154" s="145"/>
      <c r="C154" s="145"/>
      <c r="D154" s="145"/>
      <c r="E154" s="145"/>
      <c r="F154" s="145"/>
      <c r="G154" s="145"/>
      <c r="H154" s="145"/>
      <c r="I154" s="145"/>
      <c r="J154" s="446"/>
      <c r="K154" s="145"/>
      <c r="L154" s="145"/>
      <c r="M154" s="145"/>
      <c r="N154" s="446"/>
      <c r="O154" s="446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</row>
    <row r="155" customHeight="1" spans="2:100">
      <c r="B155" s="145"/>
      <c r="C155" s="145"/>
      <c r="D155" s="145"/>
      <c r="E155" s="145"/>
      <c r="F155" s="145"/>
      <c r="G155" s="145"/>
      <c r="H155" s="145"/>
      <c r="I155" s="145"/>
      <c r="J155" s="446"/>
      <c r="K155" s="145"/>
      <c r="L155" s="145"/>
      <c r="M155" s="145"/>
      <c r="N155" s="446"/>
      <c r="O155" s="446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</row>
    <row r="156" customHeight="1" spans="2:100">
      <c r="B156" s="145"/>
      <c r="C156" s="145"/>
      <c r="D156" s="145"/>
      <c r="E156" s="145"/>
      <c r="F156" s="145"/>
      <c r="G156" s="145"/>
      <c r="H156" s="145"/>
      <c r="I156" s="145"/>
      <c r="J156" s="446"/>
      <c r="K156" s="145"/>
      <c r="L156" s="145"/>
      <c r="M156" s="145"/>
      <c r="N156" s="446"/>
      <c r="O156" s="446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</row>
    <row r="157" customHeight="1" spans="2:100">
      <c r="B157" s="145"/>
      <c r="C157" s="145"/>
      <c r="D157" s="145"/>
      <c r="E157" s="145"/>
      <c r="F157" s="145"/>
      <c r="G157" s="145"/>
      <c r="H157" s="145"/>
      <c r="I157" s="145"/>
      <c r="J157" s="446"/>
      <c r="K157" s="145"/>
      <c r="L157" s="145"/>
      <c r="M157" s="145"/>
      <c r="N157" s="446"/>
      <c r="O157" s="446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CV157" s="145"/>
    </row>
    <row r="158" customHeight="1" spans="2:100">
      <c r="B158" s="145"/>
      <c r="C158" s="145"/>
      <c r="D158" s="145"/>
      <c r="E158" s="145"/>
      <c r="F158" s="145"/>
      <c r="G158" s="145"/>
      <c r="H158" s="145"/>
      <c r="I158" s="145"/>
      <c r="J158" s="446"/>
      <c r="K158" s="145"/>
      <c r="L158" s="145"/>
      <c r="M158" s="145"/>
      <c r="N158" s="446"/>
      <c r="O158" s="446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</row>
    <row r="159" customHeight="1" spans="2:100">
      <c r="B159" s="145"/>
      <c r="C159" s="145"/>
      <c r="D159" s="145"/>
      <c r="E159" s="145"/>
      <c r="F159" s="145"/>
      <c r="G159" s="145"/>
      <c r="H159" s="145"/>
      <c r="I159" s="145"/>
      <c r="J159" s="446"/>
      <c r="K159" s="145"/>
      <c r="L159" s="145"/>
      <c r="M159" s="145"/>
      <c r="N159" s="446"/>
      <c r="O159" s="446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</row>
    <row r="160" customHeight="1" spans="2:100">
      <c r="B160" s="145"/>
      <c r="C160" s="145"/>
      <c r="D160" s="145"/>
      <c r="E160" s="145"/>
      <c r="F160" s="145"/>
      <c r="G160" s="145"/>
      <c r="H160" s="145"/>
      <c r="I160" s="145"/>
      <c r="J160" s="446"/>
      <c r="K160" s="145"/>
      <c r="L160" s="145"/>
      <c r="M160" s="145"/>
      <c r="N160" s="446"/>
      <c r="O160" s="446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</row>
    <row r="161" customHeight="1" spans="2:100">
      <c r="B161" s="145"/>
      <c r="C161" s="145"/>
      <c r="D161" s="145"/>
      <c r="E161" s="145"/>
      <c r="F161" s="145"/>
      <c r="G161" s="145"/>
      <c r="H161" s="145"/>
      <c r="I161" s="145"/>
      <c r="J161" s="446"/>
      <c r="K161" s="145"/>
      <c r="L161" s="145"/>
      <c r="M161" s="145"/>
      <c r="N161" s="446"/>
      <c r="O161" s="446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</row>
    <row r="162" customHeight="1" spans="2:100">
      <c r="B162" s="145"/>
      <c r="C162" s="145"/>
      <c r="D162" s="145"/>
      <c r="E162" s="145"/>
      <c r="F162" s="145"/>
      <c r="G162" s="145"/>
      <c r="H162" s="145"/>
      <c r="I162" s="145"/>
      <c r="J162" s="446"/>
      <c r="K162" s="145"/>
      <c r="L162" s="145"/>
      <c r="M162" s="145"/>
      <c r="N162" s="446"/>
      <c r="O162" s="446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</row>
    <row r="163" customHeight="1" spans="2:100">
      <c r="B163" s="145"/>
      <c r="C163" s="145"/>
      <c r="D163" s="145"/>
      <c r="E163" s="145"/>
      <c r="F163" s="145"/>
      <c r="G163" s="145"/>
      <c r="H163" s="145"/>
      <c r="I163" s="145"/>
      <c r="J163" s="446"/>
      <c r="K163" s="145"/>
      <c r="L163" s="145"/>
      <c r="M163" s="145"/>
      <c r="N163" s="446"/>
      <c r="O163" s="446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</row>
    <row r="164" customHeight="1" spans="2:100">
      <c r="B164" s="145"/>
      <c r="C164" s="145"/>
      <c r="D164" s="145"/>
      <c r="E164" s="145"/>
      <c r="F164" s="145"/>
      <c r="G164" s="145"/>
      <c r="H164" s="145"/>
      <c r="I164" s="145"/>
      <c r="J164" s="446"/>
      <c r="K164" s="145"/>
      <c r="L164" s="145"/>
      <c r="M164" s="145"/>
      <c r="N164" s="446"/>
      <c r="O164" s="446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</row>
    <row r="165" customHeight="1" spans="2:100">
      <c r="B165" s="145"/>
      <c r="C165" s="145"/>
      <c r="D165" s="145"/>
      <c r="E165" s="145"/>
      <c r="F165" s="145"/>
      <c r="G165" s="145"/>
      <c r="H165" s="145"/>
      <c r="I165" s="145"/>
      <c r="J165" s="446"/>
      <c r="K165" s="145"/>
      <c r="L165" s="145"/>
      <c r="M165" s="145"/>
      <c r="N165" s="446"/>
      <c r="O165" s="446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</row>
    <row r="166" customHeight="1" spans="2:100">
      <c r="B166" s="145"/>
      <c r="C166" s="145"/>
      <c r="D166" s="145"/>
      <c r="E166" s="145"/>
      <c r="F166" s="145"/>
      <c r="G166" s="145"/>
      <c r="H166" s="145"/>
      <c r="I166" s="145"/>
      <c r="J166" s="446"/>
      <c r="K166" s="145"/>
      <c r="L166" s="145"/>
      <c r="M166" s="145"/>
      <c r="N166" s="446"/>
      <c r="O166" s="446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</row>
    <row r="167" customHeight="1" spans="2:100">
      <c r="B167" s="145"/>
      <c r="C167" s="145"/>
      <c r="D167" s="145"/>
      <c r="E167" s="145"/>
      <c r="F167" s="145"/>
      <c r="G167" s="145"/>
      <c r="H167" s="145"/>
      <c r="I167" s="145"/>
      <c r="J167" s="446"/>
      <c r="K167" s="145"/>
      <c r="L167" s="145"/>
      <c r="M167" s="145"/>
      <c r="N167" s="446"/>
      <c r="O167" s="446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</row>
    <row r="168" customHeight="1" spans="2:100">
      <c r="B168" s="145"/>
      <c r="C168" s="145"/>
      <c r="D168" s="145"/>
      <c r="E168" s="145"/>
      <c r="F168" s="145"/>
      <c r="G168" s="145"/>
      <c r="H168" s="145"/>
      <c r="I168" s="145"/>
      <c r="J168" s="446"/>
      <c r="K168" s="145"/>
      <c r="L168" s="145"/>
      <c r="M168" s="145"/>
      <c r="N168" s="446"/>
      <c r="O168" s="446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</row>
    <row r="169" customHeight="1" spans="2:100">
      <c r="B169" s="145"/>
      <c r="C169" s="145"/>
      <c r="D169" s="145"/>
      <c r="E169" s="145"/>
      <c r="F169" s="145"/>
      <c r="G169" s="145"/>
      <c r="H169" s="145"/>
      <c r="I169" s="145"/>
      <c r="J169" s="446"/>
      <c r="K169" s="145"/>
      <c r="L169" s="145"/>
      <c r="M169" s="145"/>
      <c r="N169" s="446"/>
      <c r="O169" s="446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</row>
    <row r="170" customHeight="1" spans="2:100">
      <c r="B170" s="145"/>
      <c r="C170" s="145"/>
      <c r="D170" s="145"/>
      <c r="E170" s="145"/>
      <c r="F170" s="145"/>
      <c r="G170" s="145"/>
      <c r="H170" s="145"/>
      <c r="I170" s="145"/>
      <c r="J170" s="446"/>
      <c r="K170" s="145"/>
      <c r="L170" s="145"/>
      <c r="M170" s="145"/>
      <c r="N170" s="446"/>
      <c r="O170" s="446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</row>
    <row r="171" customHeight="1" spans="2:100">
      <c r="B171" s="145"/>
      <c r="C171" s="145"/>
      <c r="D171" s="145"/>
      <c r="E171" s="145"/>
      <c r="F171" s="145"/>
      <c r="G171" s="145"/>
      <c r="H171" s="145"/>
      <c r="I171" s="145"/>
      <c r="J171" s="446"/>
      <c r="K171" s="145"/>
      <c r="L171" s="145"/>
      <c r="M171" s="145"/>
      <c r="N171" s="446"/>
      <c r="O171" s="446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5"/>
      <c r="CN171" s="145"/>
      <c r="CO171" s="145"/>
      <c r="CP171" s="145"/>
      <c r="CQ171" s="145"/>
      <c r="CR171" s="145"/>
      <c r="CS171" s="145"/>
      <c r="CT171" s="145"/>
      <c r="CU171" s="145"/>
      <c r="CV171" s="145"/>
    </row>
    <row r="172" customHeight="1" spans="2:100">
      <c r="B172" s="145"/>
      <c r="C172" s="145"/>
      <c r="D172" s="145"/>
      <c r="E172" s="145"/>
      <c r="F172" s="145"/>
      <c r="G172" s="145"/>
      <c r="H172" s="145"/>
      <c r="I172" s="145"/>
      <c r="J172" s="446"/>
      <c r="K172" s="145"/>
      <c r="L172" s="145"/>
      <c r="M172" s="145"/>
      <c r="N172" s="446"/>
      <c r="O172" s="446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</row>
    <row r="173" customHeight="1" spans="2:100">
      <c r="B173" s="145"/>
      <c r="C173" s="145"/>
      <c r="D173" s="145"/>
      <c r="E173" s="145"/>
      <c r="F173" s="145"/>
      <c r="G173" s="145"/>
      <c r="H173" s="145"/>
      <c r="I173" s="145"/>
      <c r="J173" s="446"/>
      <c r="K173" s="145"/>
      <c r="L173" s="145"/>
      <c r="M173" s="145"/>
      <c r="N173" s="446"/>
      <c r="O173" s="446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45"/>
      <c r="CU173" s="145"/>
      <c r="CV173" s="145"/>
    </row>
    <row r="174" customHeight="1" spans="2:100">
      <c r="B174" s="145"/>
      <c r="C174" s="145"/>
      <c r="D174" s="145"/>
      <c r="E174" s="145"/>
      <c r="F174" s="145"/>
      <c r="G174" s="145"/>
      <c r="H174" s="145"/>
      <c r="I174" s="145"/>
      <c r="J174" s="446"/>
      <c r="K174" s="145"/>
      <c r="L174" s="145"/>
      <c r="M174" s="145"/>
      <c r="N174" s="446"/>
      <c r="O174" s="446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</row>
    <row r="175" customHeight="1" spans="2:100">
      <c r="B175" s="145"/>
      <c r="C175" s="145"/>
      <c r="D175" s="145"/>
      <c r="E175" s="145"/>
      <c r="F175" s="145"/>
      <c r="G175" s="145"/>
      <c r="H175" s="145"/>
      <c r="I175" s="145"/>
      <c r="J175" s="446"/>
      <c r="K175" s="145"/>
      <c r="L175" s="145"/>
      <c r="M175" s="145"/>
      <c r="N175" s="446"/>
      <c r="O175" s="446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</row>
    <row r="176" customHeight="1" spans="2:100">
      <c r="B176" s="145"/>
      <c r="C176" s="145"/>
      <c r="D176" s="145"/>
      <c r="E176" s="145"/>
      <c r="F176" s="145"/>
      <c r="G176" s="145"/>
      <c r="H176" s="145"/>
      <c r="I176" s="145"/>
      <c r="J176" s="446"/>
      <c r="K176" s="145"/>
      <c r="L176" s="145"/>
      <c r="M176" s="145"/>
      <c r="N176" s="446"/>
      <c r="O176" s="446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</row>
    <row r="177" customHeight="1" spans="2:100">
      <c r="B177" s="145"/>
      <c r="C177" s="145"/>
      <c r="D177" s="145"/>
      <c r="E177" s="145"/>
      <c r="F177" s="145"/>
      <c r="G177" s="145"/>
      <c r="H177" s="145"/>
      <c r="I177" s="145"/>
      <c r="J177" s="446"/>
      <c r="K177" s="145"/>
      <c r="L177" s="145"/>
      <c r="M177" s="145"/>
      <c r="N177" s="446"/>
      <c r="O177" s="446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</row>
    <row r="178" customHeight="1" spans="2:100">
      <c r="B178" s="145"/>
      <c r="C178" s="145"/>
      <c r="D178" s="145"/>
      <c r="E178" s="145"/>
      <c r="F178" s="145"/>
      <c r="G178" s="145"/>
      <c r="H178" s="145"/>
      <c r="I178" s="145"/>
      <c r="J178" s="446"/>
      <c r="K178" s="145"/>
      <c r="L178" s="145"/>
      <c r="M178" s="145"/>
      <c r="N178" s="446"/>
      <c r="O178" s="446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5"/>
      <c r="CN178" s="145"/>
      <c r="CO178" s="145"/>
      <c r="CP178" s="145"/>
      <c r="CQ178" s="145"/>
      <c r="CR178" s="145"/>
      <c r="CS178" s="145"/>
      <c r="CT178" s="145"/>
      <c r="CU178" s="145"/>
      <c r="CV178" s="145"/>
    </row>
    <row r="179" customHeight="1" spans="2:100">
      <c r="B179" s="145"/>
      <c r="C179" s="145"/>
      <c r="D179" s="145"/>
      <c r="E179" s="145"/>
      <c r="F179" s="145"/>
      <c r="G179" s="145"/>
      <c r="H179" s="145"/>
      <c r="I179" s="145"/>
      <c r="J179" s="446"/>
      <c r="K179" s="145"/>
      <c r="L179" s="145"/>
      <c r="M179" s="145"/>
      <c r="N179" s="446"/>
      <c r="O179" s="446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</row>
    <row r="180" customHeight="1" spans="2:100">
      <c r="B180" s="145"/>
      <c r="C180" s="145"/>
      <c r="D180" s="145"/>
      <c r="E180" s="145"/>
      <c r="F180" s="145"/>
      <c r="G180" s="145"/>
      <c r="H180" s="145"/>
      <c r="I180" s="145"/>
      <c r="J180" s="446"/>
      <c r="K180" s="145"/>
      <c r="L180" s="145"/>
      <c r="M180" s="145"/>
      <c r="N180" s="446"/>
      <c r="O180" s="446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</row>
    <row r="181" customHeight="1" spans="2:100">
      <c r="B181" s="145"/>
      <c r="C181" s="145"/>
      <c r="D181" s="145"/>
      <c r="E181" s="145"/>
      <c r="F181" s="145"/>
      <c r="G181" s="145"/>
      <c r="H181" s="145"/>
      <c r="I181" s="145"/>
      <c r="J181" s="446"/>
      <c r="K181" s="145"/>
      <c r="L181" s="145"/>
      <c r="M181" s="145"/>
      <c r="N181" s="446"/>
      <c r="O181" s="446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</row>
    <row r="182" customHeight="1" spans="2:100">
      <c r="B182" s="145"/>
      <c r="C182" s="145"/>
      <c r="D182" s="145"/>
      <c r="E182" s="145"/>
      <c r="F182" s="145"/>
      <c r="G182" s="145"/>
      <c r="H182" s="145"/>
      <c r="I182" s="145"/>
      <c r="J182" s="446"/>
      <c r="K182" s="145"/>
      <c r="L182" s="145"/>
      <c r="M182" s="145"/>
      <c r="N182" s="446"/>
      <c r="O182" s="446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  <c r="BU182" s="145"/>
      <c r="BV182" s="145"/>
      <c r="BW182" s="145"/>
      <c r="BX182" s="145"/>
      <c r="BY182" s="145"/>
      <c r="BZ182" s="145"/>
      <c r="CA182" s="145"/>
      <c r="CB182" s="145"/>
      <c r="CC182" s="145"/>
      <c r="CD182" s="145"/>
      <c r="CE182" s="145"/>
      <c r="CF182" s="145"/>
      <c r="CG182" s="145"/>
      <c r="CH182" s="145"/>
      <c r="CI182" s="145"/>
      <c r="CJ182" s="145"/>
      <c r="CK182" s="145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</row>
    <row r="183" customHeight="1" spans="2:100">
      <c r="B183" s="145"/>
      <c r="C183" s="145"/>
      <c r="D183" s="145"/>
      <c r="E183" s="145"/>
      <c r="F183" s="145"/>
      <c r="G183" s="145"/>
      <c r="H183" s="145"/>
      <c r="I183" s="145"/>
      <c r="J183" s="446"/>
      <c r="K183" s="145"/>
      <c r="L183" s="145"/>
      <c r="M183" s="145"/>
      <c r="N183" s="446"/>
      <c r="O183" s="446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  <c r="BQ183" s="145"/>
      <c r="BR183" s="145"/>
      <c r="BS183" s="145"/>
      <c r="BT183" s="145"/>
      <c r="BU183" s="145"/>
      <c r="BV183" s="145"/>
      <c r="BW183" s="145"/>
      <c r="BX183" s="145"/>
      <c r="BY183" s="145"/>
      <c r="BZ183" s="145"/>
      <c r="CA183" s="145"/>
      <c r="CB183" s="145"/>
      <c r="CC183" s="145"/>
      <c r="CD183" s="145"/>
      <c r="CE183" s="145"/>
      <c r="CF183" s="145"/>
      <c r="CG183" s="145"/>
      <c r="CH183" s="145"/>
      <c r="CI183" s="145"/>
      <c r="CJ183" s="145"/>
      <c r="CK183" s="145"/>
      <c r="CL183" s="145"/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</row>
    <row r="184" customHeight="1" spans="2:100">
      <c r="B184" s="145"/>
      <c r="C184" s="145"/>
      <c r="D184" s="145"/>
      <c r="E184" s="145"/>
      <c r="F184" s="145"/>
      <c r="G184" s="145"/>
      <c r="H184" s="145"/>
      <c r="I184" s="145"/>
      <c r="J184" s="446"/>
      <c r="K184" s="145"/>
      <c r="L184" s="145"/>
      <c r="M184" s="145"/>
      <c r="N184" s="446"/>
      <c r="O184" s="446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5"/>
      <c r="CG184" s="145"/>
      <c r="CH184" s="145"/>
      <c r="CI184" s="145"/>
      <c r="CJ184" s="145"/>
      <c r="CK184" s="145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</row>
    <row r="185" customHeight="1" spans="2:100">
      <c r="B185" s="145"/>
      <c r="C185" s="145"/>
      <c r="D185" s="145"/>
      <c r="E185" s="145"/>
      <c r="F185" s="145"/>
      <c r="G185" s="145"/>
      <c r="H185" s="145"/>
      <c r="I185" s="145"/>
      <c r="J185" s="446"/>
      <c r="K185" s="145"/>
      <c r="L185" s="145"/>
      <c r="M185" s="145"/>
      <c r="N185" s="446"/>
      <c r="O185" s="446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145"/>
      <c r="BY185" s="145"/>
      <c r="BZ185" s="145"/>
      <c r="CA185" s="145"/>
      <c r="CB185" s="145"/>
      <c r="CC185" s="145"/>
      <c r="CD185" s="145"/>
      <c r="CE185" s="145"/>
      <c r="CF185" s="145"/>
      <c r="CG185" s="145"/>
      <c r="CH185" s="145"/>
      <c r="CI185" s="145"/>
      <c r="CJ185" s="145"/>
      <c r="CK185" s="145"/>
      <c r="CL185" s="145"/>
      <c r="CM185" s="145"/>
      <c r="CN185" s="145"/>
      <c r="CO185" s="145"/>
      <c r="CP185" s="145"/>
      <c r="CQ185" s="145"/>
      <c r="CR185" s="145"/>
      <c r="CS185" s="145"/>
      <c r="CT185" s="145"/>
      <c r="CU185" s="145"/>
      <c r="CV185" s="145"/>
    </row>
    <row r="186" customHeight="1" spans="2:100">
      <c r="B186" s="145"/>
      <c r="C186" s="145"/>
      <c r="D186" s="145"/>
      <c r="E186" s="145"/>
      <c r="F186" s="145"/>
      <c r="G186" s="145"/>
      <c r="H186" s="145"/>
      <c r="I186" s="145"/>
      <c r="J186" s="446"/>
      <c r="K186" s="145"/>
      <c r="L186" s="145"/>
      <c r="M186" s="145"/>
      <c r="N186" s="446"/>
      <c r="O186" s="446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  <c r="BQ186" s="145"/>
      <c r="BR186" s="145"/>
      <c r="BS186" s="145"/>
      <c r="BT186" s="145"/>
      <c r="BU186" s="145"/>
      <c r="BV186" s="145"/>
      <c r="BW186" s="145"/>
      <c r="BX186" s="145"/>
      <c r="BY186" s="145"/>
      <c r="BZ186" s="145"/>
      <c r="CA186" s="145"/>
      <c r="CB186" s="145"/>
      <c r="CC186" s="145"/>
      <c r="CD186" s="145"/>
      <c r="CE186" s="145"/>
      <c r="CF186" s="145"/>
      <c r="CG186" s="145"/>
      <c r="CH186" s="145"/>
      <c r="CI186" s="145"/>
      <c r="CJ186" s="145"/>
      <c r="CK186" s="145"/>
      <c r="CL186" s="145"/>
      <c r="CM186" s="145"/>
      <c r="CN186" s="145"/>
      <c r="CO186" s="145"/>
      <c r="CP186" s="145"/>
      <c r="CQ186" s="145"/>
      <c r="CR186" s="145"/>
      <c r="CS186" s="145"/>
      <c r="CT186" s="145"/>
      <c r="CU186" s="145"/>
      <c r="CV186" s="145"/>
    </row>
    <row r="187" customHeight="1" spans="2:100">
      <c r="B187" s="145"/>
      <c r="C187" s="145"/>
      <c r="D187" s="145"/>
      <c r="E187" s="145"/>
      <c r="F187" s="145"/>
      <c r="G187" s="145"/>
      <c r="H187" s="145"/>
      <c r="I187" s="145"/>
      <c r="J187" s="446"/>
      <c r="K187" s="145"/>
      <c r="L187" s="145"/>
      <c r="M187" s="145"/>
      <c r="N187" s="446"/>
      <c r="O187" s="446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  <c r="BQ187" s="145"/>
      <c r="BR187" s="145"/>
      <c r="BS187" s="145"/>
      <c r="BT187" s="145"/>
      <c r="BU187" s="145"/>
      <c r="BV187" s="145"/>
      <c r="BW187" s="145"/>
      <c r="BX187" s="145"/>
      <c r="BY187" s="145"/>
      <c r="BZ187" s="145"/>
      <c r="CA187" s="145"/>
      <c r="CB187" s="145"/>
      <c r="CC187" s="145"/>
      <c r="CD187" s="145"/>
      <c r="CE187" s="145"/>
      <c r="CF187" s="145"/>
      <c r="CG187" s="145"/>
      <c r="CH187" s="145"/>
      <c r="CI187" s="145"/>
      <c r="CJ187" s="145"/>
      <c r="CK187" s="145"/>
      <c r="CL187" s="145"/>
      <c r="CM187" s="145"/>
      <c r="CN187" s="145"/>
      <c r="CO187" s="145"/>
      <c r="CP187" s="145"/>
      <c r="CQ187" s="145"/>
      <c r="CR187" s="145"/>
      <c r="CS187" s="145"/>
      <c r="CT187" s="145"/>
      <c r="CU187" s="145"/>
      <c r="CV187" s="145"/>
    </row>
    <row r="188" customHeight="1" spans="2:100">
      <c r="B188" s="145"/>
      <c r="C188" s="145"/>
      <c r="D188" s="145"/>
      <c r="E188" s="145"/>
      <c r="F188" s="145"/>
      <c r="G188" s="145"/>
      <c r="H188" s="145"/>
      <c r="I188" s="145"/>
      <c r="J188" s="446"/>
      <c r="K188" s="145"/>
      <c r="L188" s="145"/>
      <c r="M188" s="145"/>
      <c r="N188" s="446"/>
      <c r="O188" s="446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  <c r="BQ188" s="145"/>
      <c r="BR188" s="145"/>
      <c r="BS188" s="145"/>
      <c r="BT188" s="145"/>
      <c r="BU188" s="145"/>
      <c r="BV188" s="145"/>
      <c r="BW188" s="145"/>
      <c r="BX188" s="145"/>
      <c r="BY188" s="145"/>
      <c r="BZ188" s="145"/>
      <c r="CA188" s="145"/>
      <c r="CB188" s="145"/>
      <c r="CC188" s="145"/>
      <c r="CD188" s="145"/>
      <c r="CE188" s="145"/>
      <c r="CF188" s="145"/>
      <c r="CG188" s="145"/>
      <c r="CH188" s="145"/>
      <c r="CI188" s="145"/>
      <c r="CJ188" s="145"/>
      <c r="CK188" s="145"/>
      <c r="CL188" s="145"/>
      <c r="CM188" s="145"/>
      <c r="CN188" s="145"/>
      <c r="CO188" s="145"/>
      <c r="CP188" s="145"/>
      <c r="CQ188" s="145"/>
      <c r="CR188" s="145"/>
      <c r="CS188" s="145"/>
      <c r="CT188" s="145"/>
      <c r="CU188" s="145"/>
      <c r="CV188" s="145"/>
    </row>
    <row r="189" customHeight="1" spans="2:100">
      <c r="B189" s="145"/>
      <c r="C189" s="145"/>
      <c r="D189" s="145"/>
      <c r="E189" s="145"/>
      <c r="F189" s="145"/>
      <c r="G189" s="145"/>
      <c r="H189" s="145"/>
      <c r="I189" s="145"/>
      <c r="J189" s="446"/>
      <c r="K189" s="145"/>
      <c r="L189" s="145"/>
      <c r="M189" s="145"/>
      <c r="N189" s="446"/>
      <c r="O189" s="446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  <c r="BQ189" s="145"/>
      <c r="BR189" s="145"/>
      <c r="BS189" s="145"/>
      <c r="BT189" s="145"/>
      <c r="BU189" s="145"/>
      <c r="BV189" s="145"/>
      <c r="BW189" s="145"/>
      <c r="BX189" s="145"/>
      <c r="BY189" s="145"/>
      <c r="BZ189" s="145"/>
      <c r="CA189" s="145"/>
      <c r="CB189" s="145"/>
      <c r="CC189" s="145"/>
      <c r="CD189" s="145"/>
      <c r="CE189" s="145"/>
      <c r="CF189" s="145"/>
      <c r="CG189" s="145"/>
      <c r="CH189" s="145"/>
      <c r="CI189" s="145"/>
      <c r="CJ189" s="145"/>
      <c r="CK189" s="145"/>
      <c r="CL189" s="145"/>
      <c r="CM189" s="145"/>
      <c r="CN189" s="145"/>
      <c r="CO189" s="145"/>
      <c r="CP189" s="145"/>
      <c r="CQ189" s="145"/>
      <c r="CR189" s="145"/>
      <c r="CS189" s="145"/>
      <c r="CT189" s="145"/>
      <c r="CU189" s="145"/>
      <c r="CV189" s="145"/>
    </row>
    <row r="190" customHeight="1" spans="2:100">
      <c r="B190" s="145"/>
      <c r="C190" s="145"/>
      <c r="D190" s="145"/>
      <c r="E190" s="145"/>
      <c r="F190" s="145"/>
      <c r="G190" s="145"/>
      <c r="H190" s="145"/>
      <c r="I190" s="145"/>
      <c r="J190" s="446"/>
      <c r="K190" s="145"/>
      <c r="L190" s="145"/>
      <c r="M190" s="145"/>
      <c r="N190" s="446"/>
      <c r="O190" s="446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  <c r="BQ190" s="145"/>
      <c r="BR190" s="145"/>
      <c r="BS190" s="145"/>
      <c r="BT190" s="145"/>
      <c r="BU190" s="145"/>
      <c r="BV190" s="145"/>
      <c r="BW190" s="145"/>
      <c r="BX190" s="145"/>
      <c r="BY190" s="145"/>
      <c r="BZ190" s="145"/>
      <c r="CA190" s="145"/>
      <c r="CB190" s="145"/>
      <c r="CC190" s="145"/>
      <c r="CD190" s="145"/>
      <c r="CE190" s="145"/>
      <c r="CF190" s="145"/>
      <c r="CG190" s="145"/>
      <c r="CH190" s="145"/>
      <c r="CI190" s="145"/>
      <c r="CJ190" s="145"/>
      <c r="CK190" s="145"/>
      <c r="CL190" s="145"/>
      <c r="CM190" s="145"/>
      <c r="CN190" s="145"/>
      <c r="CO190" s="145"/>
      <c r="CP190" s="145"/>
      <c r="CQ190" s="145"/>
      <c r="CR190" s="145"/>
      <c r="CS190" s="145"/>
      <c r="CT190" s="145"/>
      <c r="CU190" s="145"/>
      <c r="CV190" s="145"/>
    </row>
    <row r="191" customHeight="1" spans="2:100">
      <c r="B191" s="145"/>
      <c r="C191" s="145"/>
      <c r="D191" s="145"/>
      <c r="E191" s="145"/>
      <c r="F191" s="145"/>
      <c r="G191" s="145"/>
      <c r="H191" s="145"/>
      <c r="I191" s="145"/>
      <c r="J191" s="446"/>
      <c r="K191" s="145"/>
      <c r="L191" s="145"/>
      <c r="M191" s="145"/>
      <c r="N191" s="446"/>
      <c r="O191" s="446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  <c r="BQ191" s="145"/>
      <c r="BR191" s="145"/>
      <c r="BS191" s="145"/>
      <c r="BT191" s="145"/>
      <c r="BU191" s="145"/>
      <c r="BV191" s="145"/>
      <c r="BW191" s="145"/>
      <c r="BX191" s="145"/>
      <c r="BY191" s="145"/>
      <c r="BZ191" s="145"/>
      <c r="CA191" s="145"/>
      <c r="CB191" s="145"/>
      <c r="CC191" s="145"/>
      <c r="CD191" s="145"/>
      <c r="CE191" s="145"/>
      <c r="CF191" s="145"/>
      <c r="CG191" s="145"/>
      <c r="CH191" s="145"/>
      <c r="CI191" s="145"/>
      <c r="CJ191" s="145"/>
      <c r="CK191" s="145"/>
      <c r="CL191" s="145"/>
      <c r="CM191" s="145"/>
      <c r="CN191" s="145"/>
      <c r="CO191" s="145"/>
      <c r="CP191" s="145"/>
      <c r="CQ191" s="145"/>
      <c r="CR191" s="145"/>
      <c r="CS191" s="145"/>
      <c r="CT191" s="145"/>
      <c r="CU191" s="145"/>
      <c r="CV191" s="145"/>
    </row>
    <row r="192" customHeight="1" spans="2:100">
      <c r="B192" s="145"/>
      <c r="C192" s="145"/>
      <c r="D192" s="145"/>
      <c r="E192" s="145"/>
      <c r="F192" s="145"/>
      <c r="G192" s="145"/>
      <c r="H192" s="145"/>
      <c r="I192" s="145"/>
      <c r="J192" s="446"/>
      <c r="K192" s="145"/>
      <c r="L192" s="145"/>
      <c r="M192" s="145"/>
      <c r="N192" s="446"/>
      <c r="O192" s="446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145"/>
      <c r="CA192" s="145"/>
      <c r="CB192" s="145"/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5"/>
      <c r="CP192" s="145"/>
      <c r="CQ192" s="145"/>
      <c r="CR192" s="145"/>
      <c r="CS192" s="145"/>
      <c r="CT192" s="145"/>
      <c r="CU192" s="145"/>
      <c r="CV192" s="145"/>
    </row>
    <row r="193" customHeight="1" spans="2:100">
      <c r="B193" s="145"/>
      <c r="C193" s="145"/>
      <c r="D193" s="145"/>
      <c r="E193" s="145"/>
      <c r="F193" s="145"/>
      <c r="G193" s="145"/>
      <c r="H193" s="145"/>
      <c r="I193" s="145"/>
      <c r="J193" s="446"/>
      <c r="K193" s="145"/>
      <c r="L193" s="145"/>
      <c r="M193" s="145"/>
      <c r="N193" s="446"/>
      <c r="O193" s="446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  <c r="BQ193" s="145"/>
      <c r="BR193" s="145"/>
      <c r="BS193" s="145"/>
      <c r="BT193" s="145"/>
      <c r="BU193" s="145"/>
      <c r="BV193" s="145"/>
      <c r="BW193" s="145"/>
      <c r="BX193" s="145"/>
      <c r="BY193" s="145"/>
      <c r="BZ193" s="145"/>
      <c r="CA193" s="145"/>
      <c r="CB193" s="145"/>
      <c r="CC193" s="145"/>
      <c r="CD193" s="145"/>
      <c r="CE193" s="145"/>
      <c r="CF193" s="145"/>
      <c r="CG193" s="145"/>
      <c r="CH193" s="145"/>
      <c r="CI193" s="145"/>
      <c r="CJ193" s="145"/>
      <c r="CK193" s="145"/>
      <c r="CL193" s="145"/>
      <c r="CM193" s="145"/>
      <c r="CN193" s="145"/>
      <c r="CO193" s="145"/>
      <c r="CP193" s="145"/>
      <c r="CQ193" s="145"/>
      <c r="CR193" s="145"/>
      <c r="CS193" s="145"/>
      <c r="CT193" s="145"/>
      <c r="CU193" s="145"/>
      <c r="CV193" s="145"/>
    </row>
    <row r="194" customHeight="1" spans="2:100">
      <c r="B194" s="145"/>
      <c r="C194" s="145"/>
      <c r="D194" s="145"/>
      <c r="E194" s="145"/>
      <c r="F194" s="145"/>
      <c r="G194" s="145"/>
      <c r="H194" s="145"/>
      <c r="I194" s="145"/>
      <c r="J194" s="446"/>
      <c r="K194" s="145"/>
      <c r="L194" s="145"/>
      <c r="M194" s="145"/>
      <c r="N194" s="446"/>
      <c r="O194" s="446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  <c r="BQ194" s="145"/>
      <c r="BR194" s="145"/>
      <c r="BS194" s="145"/>
      <c r="BT194" s="145"/>
      <c r="BU194" s="145"/>
      <c r="BV194" s="145"/>
      <c r="BW194" s="145"/>
      <c r="BX194" s="145"/>
      <c r="BY194" s="145"/>
      <c r="BZ194" s="145"/>
      <c r="CA194" s="145"/>
      <c r="CB194" s="145"/>
      <c r="CC194" s="145"/>
      <c r="CD194" s="145"/>
      <c r="CE194" s="145"/>
      <c r="CF194" s="145"/>
      <c r="CG194" s="145"/>
      <c r="CH194" s="145"/>
      <c r="CI194" s="145"/>
      <c r="CJ194" s="145"/>
      <c r="CK194" s="145"/>
      <c r="CL194" s="145"/>
      <c r="CM194" s="145"/>
      <c r="CN194" s="145"/>
      <c r="CO194" s="145"/>
      <c r="CP194" s="145"/>
      <c r="CQ194" s="145"/>
      <c r="CR194" s="145"/>
      <c r="CS194" s="145"/>
      <c r="CT194" s="145"/>
      <c r="CU194" s="145"/>
      <c r="CV194" s="145"/>
    </row>
    <row r="195" customHeight="1" spans="2:100">
      <c r="B195" s="145"/>
      <c r="C195" s="145"/>
      <c r="D195" s="145"/>
      <c r="E195" s="145"/>
      <c r="F195" s="145"/>
      <c r="G195" s="145"/>
      <c r="H195" s="145"/>
      <c r="I195" s="145"/>
      <c r="J195" s="446"/>
      <c r="K195" s="145"/>
      <c r="L195" s="145"/>
      <c r="M195" s="145"/>
      <c r="N195" s="446"/>
      <c r="O195" s="446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  <c r="BQ195" s="145"/>
      <c r="BR195" s="145"/>
      <c r="BS195" s="145"/>
      <c r="BT195" s="145"/>
      <c r="BU195" s="145"/>
      <c r="BV195" s="145"/>
      <c r="BW195" s="145"/>
      <c r="BX195" s="145"/>
      <c r="BY195" s="145"/>
      <c r="BZ195" s="145"/>
      <c r="CA195" s="145"/>
      <c r="CB195" s="145"/>
      <c r="CC195" s="145"/>
      <c r="CD195" s="145"/>
      <c r="CE195" s="145"/>
      <c r="CF195" s="145"/>
      <c r="CG195" s="145"/>
      <c r="CH195" s="145"/>
      <c r="CI195" s="145"/>
      <c r="CJ195" s="145"/>
      <c r="CK195" s="145"/>
      <c r="CL195" s="145"/>
      <c r="CM195" s="145"/>
      <c r="CN195" s="145"/>
      <c r="CO195" s="145"/>
      <c r="CP195" s="145"/>
      <c r="CQ195" s="145"/>
      <c r="CR195" s="145"/>
      <c r="CS195" s="145"/>
      <c r="CT195" s="145"/>
      <c r="CU195" s="145"/>
      <c r="CV195" s="145"/>
    </row>
    <row r="196" customHeight="1" spans="2:100">
      <c r="B196" s="145"/>
      <c r="C196" s="145"/>
      <c r="D196" s="145"/>
      <c r="E196" s="145"/>
      <c r="F196" s="145"/>
      <c r="G196" s="145"/>
      <c r="H196" s="145"/>
      <c r="I196" s="145"/>
      <c r="J196" s="446"/>
      <c r="K196" s="145"/>
      <c r="L196" s="145"/>
      <c r="M196" s="145"/>
      <c r="N196" s="446"/>
      <c r="O196" s="446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  <c r="BQ196" s="145"/>
      <c r="BR196" s="145"/>
      <c r="BS196" s="145"/>
      <c r="BT196" s="145"/>
      <c r="BU196" s="145"/>
      <c r="BV196" s="145"/>
      <c r="BW196" s="145"/>
      <c r="BX196" s="145"/>
      <c r="BY196" s="145"/>
      <c r="BZ196" s="145"/>
      <c r="CA196" s="145"/>
      <c r="CB196" s="145"/>
      <c r="CC196" s="145"/>
      <c r="CD196" s="145"/>
      <c r="CE196" s="145"/>
      <c r="CF196" s="145"/>
      <c r="CG196" s="145"/>
      <c r="CH196" s="145"/>
      <c r="CI196" s="145"/>
      <c r="CJ196" s="145"/>
      <c r="CK196" s="145"/>
      <c r="CL196" s="145"/>
      <c r="CM196" s="145"/>
      <c r="CN196" s="145"/>
      <c r="CO196" s="145"/>
      <c r="CP196" s="145"/>
      <c r="CQ196" s="145"/>
      <c r="CR196" s="145"/>
      <c r="CS196" s="145"/>
      <c r="CT196" s="145"/>
      <c r="CU196" s="145"/>
      <c r="CV196" s="145"/>
    </row>
    <row r="197" customHeight="1" spans="2:100">
      <c r="B197" s="145"/>
      <c r="C197" s="145"/>
      <c r="D197" s="145"/>
      <c r="E197" s="145"/>
      <c r="F197" s="145"/>
      <c r="G197" s="145"/>
      <c r="H197" s="145"/>
      <c r="I197" s="145"/>
      <c r="J197" s="446"/>
      <c r="K197" s="145"/>
      <c r="L197" s="145"/>
      <c r="M197" s="145"/>
      <c r="N197" s="446"/>
      <c r="O197" s="446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  <c r="BQ197" s="145"/>
      <c r="BR197" s="145"/>
      <c r="BS197" s="145"/>
      <c r="BT197" s="145"/>
      <c r="BU197" s="145"/>
      <c r="BV197" s="145"/>
      <c r="BW197" s="145"/>
      <c r="BX197" s="145"/>
      <c r="BY197" s="145"/>
      <c r="BZ197" s="145"/>
      <c r="CA197" s="145"/>
      <c r="CB197" s="145"/>
      <c r="CC197" s="145"/>
      <c r="CD197" s="145"/>
      <c r="CE197" s="145"/>
      <c r="CF197" s="145"/>
      <c r="CG197" s="145"/>
      <c r="CH197" s="145"/>
      <c r="CI197" s="145"/>
      <c r="CJ197" s="145"/>
      <c r="CK197" s="145"/>
      <c r="CL197" s="145"/>
      <c r="CM197" s="145"/>
      <c r="CN197" s="145"/>
      <c r="CO197" s="145"/>
      <c r="CP197" s="145"/>
      <c r="CQ197" s="145"/>
      <c r="CR197" s="145"/>
      <c r="CS197" s="145"/>
      <c r="CT197" s="145"/>
      <c r="CU197" s="145"/>
      <c r="CV197" s="145"/>
    </row>
    <row r="198" customHeight="1" spans="2:100">
      <c r="B198" s="145"/>
      <c r="C198" s="145"/>
      <c r="D198" s="145"/>
      <c r="E198" s="145"/>
      <c r="F198" s="145"/>
      <c r="G198" s="145"/>
      <c r="H198" s="145"/>
      <c r="I198" s="145"/>
      <c r="J198" s="446"/>
      <c r="K198" s="145"/>
      <c r="L198" s="145"/>
      <c r="M198" s="145"/>
      <c r="N198" s="446"/>
      <c r="O198" s="446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  <c r="BQ198" s="145"/>
      <c r="BR198" s="145"/>
      <c r="BS198" s="145"/>
      <c r="BT198" s="145"/>
      <c r="BU198" s="145"/>
      <c r="BV198" s="145"/>
      <c r="BW198" s="145"/>
      <c r="BX198" s="145"/>
      <c r="BY198" s="145"/>
      <c r="BZ198" s="145"/>
      <c r="CA198" s="145"/>
      <c r="CB198" s="145"/>
      <c r="CC198" s="145"/>
      <c r="CD198" s="145"/>
      <c r="CE198" s="145"/>
      <c r="CF198" s="145"/>
      <c r="CG198" s="145"/>
      <c r="CH198" s="145"/>
      <c r="CI198" s="145"/>
      <c r="CJ198" s="145"/>
      <c r="CK198" s="145"/>
      <c r="CL198" s="145"/>
      <c r="CM198" s="145"/>
      <c r="CN198" s="145"/>
      <c r="CO198" s="145"/>
      <c r="CP198" s="145"/>
      <c r="CQ198" s="145"/>
      <c r="CR198" s="145"/>
      <c r="CS198" s="145"/>
      <c r="CT198" s="145"/>
      <c r="CU198" s="145"/>
      <c r="CV198" s="145"/>
    </row>
    <row r="199" customHeight="1" spans="2:100">
      <c r="B199" s="145"/>
      <c r="C199" s="145"/>
      <c r="D199" s="145"/>
      <c r="E199" s="145"/>
      <c r="F199" s="145"/>
      <c r="G199" s="145"/>
      <c r="H199" s="145"/>
      <c r="I199" s="145"/>
      <c r="J199" s="446"/>
      <c r="K199" s="145"/>
      <c r="L199" s="145"/>
      <c r="M199" s="145"/>
      <c r="N199" s="446"/>
      <c r="O199" s="446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  <c r="BQ199" s="145"/>
      <c r="BR199" s="145"/>
      <c r="BS199" s="145"/>
      <c r="BT199" s="145"/>
      <c r="BU199" s="145"/>
      <c r="BV199" s="145"/>
      <c r="BW199" s="145"/>
      <c r="BX199" s="145"/>
      <c r="BY199" s="145"/>
      <c r="BZ199" s="145"/>
      <c r="CA199" s="145"/>
      <c r="CB199" s="145"/>
      <c r="CC199" s="145"/>
      <c r="CD199" s="145"/>
      <c r="CE199" s="145"/>
      <c r="CF199" s="145"/>
      <c r="CG199" s="145"/>
      <c r="CH199" s="145"/>
      <c r="CI199" s="145"/>
      <c r="CJ199" s="145"/>
      <c r="CK199" s="145"/>
      <c r="CL199" s="145"/>
      <c r="CM199" s="145"/>
      <c r="CN199" s="145"/>
      <c r="CO199" s="145"/>
      <c r="CP199" s="145"/>
      <c r="CQ199" s="145"/>
      <c r="CR199" s="145"/>
      <c r="CS199" s="145"/>
      <c r="CT199" s="145"/>
      <c r="CU199" s="145"/>
      <c r="CV199" s="145"/>
    </row>
    <row r="200" customHeight="1" spans="2:100">
      <c r="B200" s="145"/>
      <c r="C200" s="145"/>
      <c r="D200" s="145"/>
      <c r="E200" s="145"/>
      <c r="F200" s="145"/>
      <c r="G200" s="145"/>
      <c r="H200" s="145"/>
      <c r="I200" s="145"/>
      <c r="J200" s="446"/>
      <c r="K200" s="145"/>
      <c r="L200" s="145"/>
      <c r="M200" s="145"/>
      <c r="N200" s="446"/>
      <c r="O200" s="446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  <c r="BQ200" s="145"/>
      <c r="BR200" s="145"/>
      <c r="BS200" s="145"/>
      <c r="BT200" s="145"/>
      <c r="BU200" s="145"/>
      <c r="BV200" s="145"/>
      <c r="BW200" s="145"/>
      <c r="BX200" s="145"/>
      <c r="BY200" s="145"/>
      <c r="BZ200" s="145"/>
      <c r="CA200" s="145"/>
      <c r="CB200" s="145"/>
      <c r="CC200" s="145"/>
      <c r="CD200" s="145"/>
      <c r="CE200" s="145"/>
      <c r="CF200" s="145"/>
      <c r="CG200" s="145"/>
      <c r="CH200" s="145"/>
      <c r="CI200" s="145"/>
      <c r="CJ200" s="145"/>
      <c r="CK200" s="145"/>
      <c r="CL200" s="145"/>
      <c r="CM200" s="145"/>
      <c r="CN200" s="145"/>
      <c r="CO200" s="145"/>
      <c r="CP200" s="145"/>
      <c r="CQ200" s="145"/>
      <c r="CR200" s="145"/>
      <c r="CS200" s="145"/>
      <c r="CT200" s="145"/>
      <c r="CU200" s="145"/>
      <c r="CV200" s="145"/>
    </row>
    <row r="201" customHeight="1" spans="2:100">
      <c r="B201" s="145"/>
      <c r="C201" s="145"/>
      <c r="D201" s="145"/>
      <c r="E201" s="145"/>
      <c r="F201" s="145"/>
      <c r="G201" s="145"/>
      <c r="H201" s="145"/>
      <c r="I201" s="145"/>
      <c r="J201" s="446"/>
      <c r="K201" s="145"/>
      <c r="L201" s="145"/>
      <c r="M201" s="145"/>
      <c r="N201" s="446"/>
      <c r="O201" s="446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  <c r="BQ201" s="145"/>
      <c r="BR201" s="145"/>
      <c r="BS201" s="145"/>
      <c r="BT201" s="145"/>
      <c r="BU201" s="145"/>
      <c r="BV201" s="145"/>
      <c r="BW201" s="145"/>
      <c r="BX201" s="145"/>
      <c r="BY201" s="145"/>
      <c r="BZ201" s="145"/>
      <c r="CA201" s="145"/>
      <c r="CB201" s="145"/>
      <c r="CC201" s="145"/>
      <c r="CD201" s="145"/>
      <c r="CE201" s="145"/>
      <c r="CF201" s="145"/>
      <c r="CG201" s="145"/>
      <c r="CH201" s="145"/>
      <c r="CI201" s="145"/>
      <c r="CJ201" s="145"/>
      <c r="CK201" s="145"/>
      <c r="CL201" s="145"/>
      <c r="CM201" s="145"/>
      <c r="CN201" s="145"/>
      <c r="CO201" s="145"/>
      <c r="CP201" s="145"/>
      <c r="CQ201" s="145"/>
      <c r="CR201" s="145"/>
      <c r="CS201" s="145"/>
      <c r="CT201" s="145"/>
      <c r="CU201" s="145"/>
      <c r="CV201" s="145"/>
    </row>
    <row r="202" customHeight="1" spans="2:100">
      <c r="B202" s="145"/>
      <c r="C202" s="145"/>
      <c r="D202" s="145"/>
      <c r="E202" s="145"/>
      <c r="F202" s="145"/>
      <c r="G202" s="145"/>
      <c r="H202" s="145"/>
      <c r="I202" s="145"/>
      <c r="J202" s="446"/>
      <c r="K202" s="145"/>
      <c r="L202" s="145"/>
      <c r="M202" s="145"/>
      <c r="N202" s="446"/>
      <c r="O202" s="446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  <c r="BQ202" s="145"/>
      <c r="BR202" s="145"/>
      <c r="BS202" s="145"/>
      <c r="BT202" s="145"/>
      <c r="BU202" s="145"/>
      <c r="BV202" s="145"/>
      <c r="BW202" s="145"/>
      <c r="BX202" s="145"/>
      <c r="BY202" s="145"/>
      <c r="BZ202" s="145"/>
      <c r="CA202" s="145"/>
      <c r="CB202" s="145"/>
      <c r="CC202" s="145"/>
      <c r="CD202" s="145"/>
      <c r="CE202" s="145"/>
      <c r="CF202" s="145"/>
      <c r="CG202" s="145"/>
      <c r="CH202" s="145"/>
      <c r="CI202" s="145"/>
      <c r="CJ202" s="145"/>
      <c r="CK202" s="145"/>
      <c r="CL202" s="145"/>
      <c r="CM202" s="145"/>
      <c r="CN202" s="145"/>
      <c r="CO202" s="145"/>
      <c r="CP202" s="145"/>
      <c r="CQ202" s="145"/>
      <c r="CR202" s="145"/>
      <c r="CS202" s="145"/>
      <c r="CT202" s="145"/>
      <c r="CU202" s="145"/>
      <c r="CV202" s="145"/>
    </row>
    <row r="203" customHeight="1" spans="2:100">
      <c r="B203" s="145"/>
      <c r="C203" s="145"/>
      <c r="D203" s="145"/>
      <c r="E203" s="145"/>
      <c r="F203" s="145"/>
      <c r="G203" s="145"/>
      <c r="H203" s="145"/>
      <c r="I203" s="145"/>
      <c r="J203" s="446"/>
      <c r="K203" s="145"/>
      <c r="L203" s="145"/>
      <c r="M203" s="145"/>
      <c r="N203" s="446"/>
      <c r="O203" s="446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  <c r="BQ203" s="145"/>
      <c r="BR203" s="145"/>
      <c r="BS203" s="145"/>
      <c r="BT203" s="145"/>
      <c r="BU203" s="145"/>
      <c r="BV203" s="145"/>
      <c r="BW203" s="145"/>
      <c r="BX203" s="145"/>
      <c r="BY203" s="145"/>
      <c r="BZ203" s="145"/>
      <c r="CA203" s="145"/>
      <c r="CB203" s="145"/>
      <c r="CC203" s="145"/>
      <c r="CD203" s="145"/>
      <c r="CE203" s="145"/>
      <c r="CF203" s="145"/>
      <c r="CG203" s="145"/>
      <c r="CH203" s="145"/>
      <c r="CI203" s="145"/>
      <c r="CJ203" s="145"/>
      <c r="CK203" s="145"/>
      <c r="CL203" s="145"/>
      <c r="CM203" s="145"/>
      <c r="CN203" s="145"/>
      <c r="CO203" s="145"/>
      <c r="CP203" s="145"/>
      <c r="CQ203" s="145"/>
      <c r="CR203" s="145"/>
      <c r="CS203" s="145"/>
      <c r="CT203" s="145"/>
      <c r="CU203" s="145"/>
      <c r="CV203" s="145"/>
    </row>
    <row r="204" customHeight="1" spans="2:100">
      <c r="B204" s="145"/>
      <c r="C204" s="145"/>
      <c r="D204" s="145"/>
      <c r="E204" s="145"/>
      <c r="F204" s="145"/>
      <c r="G204" s="145"/>
      <c r="H204" s="145"/>
      <c r="I204" s="145"/>
      <c r="J204" s="446"/>
      <c r="K204" s="145"/>
      <c r="L204" s="145"/>
      <c r="M204" s="145"/>
      <c r="N204" s="446"/>
      <c r="O204" s="446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  <c r="BQ204" s="145"/>
      <c r="BR204" s="145"/>
      <c r="BS204" s="145"/>
      <c r="BT204" s="145"/>
      <c r="BU204" s="145"/>
      <c r="BV204" s="145"/>
      <c r="BW204" s="145"/>
      <c r="BX204" s="145"/>
      <c r="BY204" s="145"/>
      <c r="BZ204" s="145"/>
      <c r="CA204" s="145"/>
      <c r="CB204" s="145"/>
      <c r="CC204" s="145"/>
      <c r="CD204" s="145"/>
      <c r="CE204" s="145"/>
      <c r="CF204" s="145"/>
      <c r="CG204" s="145"/>
      <c r="CH204" s="145"/>
      <c r="CI204" s="145"/>
      <c r="CJ204" s="145"/>
      <c r="CK204" s="145"/>
      <c r="CL204" s="145"/>
      <c r="CM204" s="145"/>
      <c r="CN204" s="145"/>
      <c r="CO204" s="145"/>
      <c r="CP204" s="145"/>
      <c r="CQ204" s="145"/>
      <c r="CR204" s="145"/>
      <c r="CS204" s="145"/>
      <c r="CT204" s="145"/>
      <c r="CU204" s="145"/>
      <c r="CV204" s="145"/>
    </row>
    <row r="205" customHeight="1" spans="2:100">
      <c r="B205" s="145"/>
      <c r="C205" s="145"/>
      <c r="D205" s="145"/>
      <c r="E205" s="145"/>
      <c r="F205" s="145"/>
      <c r="G205" s="145"/>
      <c r="H205" s="145"/>
      <c r="I205" s="145"/>
      <c r="J205" s="446"/>
      <c r="K205" s="145"/>
      <c r="L205" s="145"/>
      <c r="M205" s="145"/>
      <c r="N205" s="446"/>
      <c r="O205" s="446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  <c r="BQ205" s="145"/>
      <c r="BR205" s="145"/>
      <c r="BS205" s="145"/>
      <c r="BT205" s="145"/>
      <c r="BU205" s="145"/>
      <c r="BV205" s="145"/>
      <c r="BW205" s="145"/>
      <c r="BX205" s="145"/>
      <c r="BY205" s="145"/>
      <c r="BZ205" s="145"/>
      <c r="CA205" s="145"/>
      <c r="CB205" s="145"/>
      <c r="CC205" s="145"/>
      <c r="CD205" s="145"/>
      <c r="CE205" s="145"/>
      <c r="CF205" s="145"/>
      <c r="CG205" s="145"/>
      <c r="CH205" s="145"/>
      <c r="CI205" s="145"/>
      <c r="CJ205" s="145"/>
      <c r="CK205" s="145"/>
      <c r="CL205" s="145"/>
      <c r="CM205" s="145"/>
      <c r="CN205" s="145"/>
      <c r="CO205" s="145"/>
      <c r="CP205" s="145"/>
      <c r="CQ205" s="145"/>
      <c r="CR205" s="145"/>
      <c r="CS205" s="145"/>
      <c r="CT205" s="145"/>
      <c r="CU205" s="145"/>
      <c r="CV205" s="145"/>
    </row>
    <row r="206" customHeight="1" spans="2:100">
      <c r="B206" s="145"/>
      <c r="C206" s="145"/>
      <c r="D206" s="145"/>
      <c r="E206" s="145"/>
      <c r="F206" s="145"/>
      <c r="G206" s="145"/>
      <c r="H206" s="145"/>
      <c r="I206" s="145"/>
      <c r="J206" s="446"/>
      <c r="K206" s="145"/>
      <c r="L206" s="145"/>
      <c r="M206" s="145"/>
      <c r="N206" s="446"/>
      <c r="O206" s="446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  <c r="BQ206" s="145"/>
      <c r="BR206" s="145"/>
      <c r="BS206" s="145"/>
      <c r="BT206" s="145"/>
      <c r="BU206" s="145"/>
      <c r="BV206" s="145"/>
      <c r="BW206" s="145"/>
      <c r="BX206" s="145"/>
      <c r="BY206" s="145"/>
      <c r="BZ206" s="145"/>
      <c r="CA206" s="145"/>
      <c r="CB206" s="145"/>
      <c r="CC206" s="145"/>
      <c r="CD206" s="145"/>
      <c r="CE206" s="145"/>
      <c r="CF206" s="145"/>
      <c r="CG206" s="145"/>
      <c r="CH206" s="145"/>
      <c r="CI206" s="145"/>
      <c r="CJ206" s="145"/>
      <c r="CK206" s="145"/>
      <c r="CL206" s="145"/>
      <c r="CM206" s="145"/>
      <c r="CN206" s="145"/>
      <c r="CO206" s="145"/>
      <c r="CP206" s="145"/>
      <c r="CQ206" s="145"/>
      <c r="CR206" s="145"/>
      <c r="CS206" s="145"/>
      <c r="CT206" s="145"/>
      <c r="CU206" s="145"/>
      <c r="CV206" s="145"/>
    </row>
    <row r="207" customHeight="1" spans="2:100">
      <c r="B207" s="145"/>
      <c r="C207" s="145"/>
      <c r="D207" s="145"/>
      <c r="E207" s="145"/>
      <c r="F207" s="145"/>
      <c r="G207" s="145"/>
      <c r="H207" s="145"/>
      <c r="I207" s="145"/>
      <c r="J207" s="446"/>
      <c r="K207" s="145"/>
      <c r="L207" s="145"/>
      <c r="M207" s="145"/>
      <c r="N207" s="446"/>
      <c r="O207" s="446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  <c r="BQ207" s="145"/>
      <c r="BR207" s="145"/>
      <c r="BS207" s="145"/>
      <c r="BT207" s="145"/>
      <c r="BU207" s="145"/>
      <c r="BV207" s="145"/>
      <c r="BW207" s="145"/>
      <c r="BX207" s="145"/>
      <c r="BY207" s="145"/>
      <c r="BZ207" s="145"/>
      <c r="CA207" s="145"/>
      <c r="CB207" s="145"/>
      <c r="CC207" s="145"/>
      <c r="CD207" s="145"/>
      <c r="CE207" s="145"/>
      <c r="CF207" s="145"/>
      <c r="CG207" s="145"/>
      <c r="CH207" s="145"/>
      <c r="CI207" s="145"/>
      <c r="CJ207" s="145"/>
      <c r="CK207" s="145"/>
      <c r="CL207" s="145"/>
      <c r="CM207" s="145"/>
      <c r="CN207" s="145"/>
      <c r="CO207" s="145"/>
      <c r="CP207" s="145"/>
      <c r="CQ207" s="145"/>
      <c r="CR207" s="145"/>
      <c r="CS207" s="145"/>
      <c r="CT207" s="145"/>
      <c r="CU207" s="145"/>
      <c r="CV207" s="145"/>
    </row>
    <row r="208" customHeight="1" spans="2:100">
      <c r="B208" s="145"/>
      <c r="C208" s="145"/>
      <c r="D208" s="145"/>
      <c r="E208" s="145"/>
      <c r="F208" s="145"/>
      <c r="G208" s="145"/>
      <c r="H208" s="145"/>
      <c r="I208" s="145"/>
      <c r="J208" s="446"/>
      <c r="K208" s="145"/>
      <c r="L208" s="145"/>
      <c r="M208" s="145"/>
      <c r="N208" s="446"/>
      <c r="O208" s="446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  <c r="BQ208" s="145"/>
      <c r="BR208" s="145"/>
      <c r="BS208" s="145"/>
      <c r="BT208" s="145"/>
      <c r="BU208" s="145"/>
      <c r="BV208" s="145"/>
      <c r="BW208" s="145"/>
      <c r="BX208" s="145"/>
      <c r="BY208" s="145"/>
      <c r="BZ208" s="145"/>
      <c r="CA208" s="145"/>
      <c r="CB208" s="145"/>
      <c r="CC208" s="145"/>
      <c r="CD208" s="145"/>
      <c r="CE208" s="145"/>
      <c r="CF208" s="145"/>
      <c r="CG208" s="145"/>
      <c r="CH208" s="145"/>
      <c r="CI208" s="145"/>
      <c r="CJ208" s="145"/>
      <c r="CK208" s="145"/>
      <c r="CL208" s="145"/>
      <c r="CM208" s="145"/>
      <c r="CN208" s="145"/>
      <c r="CO208" s="145"/>
      <c r="CP208" s="145"/>
      <c r="CQ208" s="145"/>
      <c r="CR208" s="145"/>
      <c r="CS208" s="145"/>
      <c r="CT208" s="145"/>
      <c r="CU208" s="145"/>
      <c r="CV208" s="145"/>
    </row>
    <row r="209" customHeight="1" spans="2:100">
      <c r="B209" s="145"/>
      <c r="C209" s="145"/>
      <c r="D209" s="145"/>
      <c r="E209" s="145"/>
      <c r="F209" s="145"/>
      <c r="G209" s="145"/>
      <c r="H209" s="145"/>
      <c r="I209" s="145"/>
      <c r="J209" s="446"/>
      <c r="K209" s="145"/>
      <c r="L209" s="145"/>
      <c r="M209" s="145"/>
      <c r="N209" s="446"/>
      <c r="O209" s="446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  <c r="BQ209" s="145"/>
      <c r="BR209" s="145"/>
      <c r="BS209" s="145"/>
      <c r="BT209" s="145"/>
      <c r="BU209" s="145"/>
      <c r="BV209" s="145"/>
      <c r="BW209" s="145"/>
      <c r="BX209" s="145"/>
      <c r="BY209" s="145"/>
      <c r="BZ209" s="145"/>
      <c r="CA209" s="145"/>
      <c r="CB209" s="145"/>
      <c r="CC209" s="145"/>
      <c r="CD209" s="145"/>
      <c r="CE209" s="145"/>
      <c r="CF209" s="145"/>
      <c r="CG209" s="145"/>
      <c r="CH209" s="145"/>
      <c r="CI209" s="145"/>
      <c r="CJ209" s="145"/>
      <c r="CK209" s="145"/>
      <c r="CL209" s="145"/>
      <c r="CM209" s="145"/>
      <c r="CN209" s="145"/>
      <c r="CO209" s="145"/>
      <c r="CP209" s="145"/>
      <c r="CQ209" s="145"/>
      <c r="CR209" s="145"/>
      <c r="CS209" s="145"/>
      <c r="CT209" s="145"/>
      <c r="CU209" s="145"/>
      <c r="CV209" s="145"/>
    </row>
    <row r="210" customHeight="1" spans="2:100">
      <c r="B210" s="145"/>
      <c r="C210" s="145"/>
      <c r="D210" s="145"/>
      <c r="E210" s="145"/>
      <c r="F210" s="145"/>
      <c r="G210" s="145"/>
      <c r="H210" s="145"/>
      <c r="I210" s="145"/>
      <c r="J210" s="446"/>
      <c r="K210" s="145"/>
      <c r="L210" s="145"/>
      <c r="M210" s="145"/>
      <c r="N210" s="446"/>
      <c r="O210" s="446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  <c r="BQ210" s="145"/>
      <c r="BR210" s="145"/>
      <c r="BS210" s="145"/>
      <c r="BT210" s="145"/>
      <c r="BU210" s="145"/>
      <c r="BV210" s="145"/>
      <c r="BW210" s="145"/>
      <c r="BX210" s="145"/>
      <c r="BY210" s="145"/>
      <c r="BZ210" s="145"/>
      <c r="CA210" s="145"/>
      <c r="CB210" s="145"/>
      <c r="CC210" s="145"/>
      <c r="CD210" s="145"/>
      <c r="CE210" s="145"/>
      <c r="CF210" s="145"/>
      <c r="CG210" s="145"/>
      <c r="CH210" s="145"/>
      <c r="CI210" s="145"/>
      <c r="CJ210" s="145"/>
      <c r="CK210" s="145"/>
      <c r="CL210" s="145"/>
      <c r="CM210" s="145"/>
      <c r="CN210" s="145"/>
      <c r="CO210" s="145"/>
      <c r="CP210" s="145"/>
      <c r="CQ210" s="145"/>
      <c r="CR210" s="145"/>
      <c r="CS210" s="145"/>
      <c r="CT210" s="145"/>
      <c r="CU210" s="145"/>
      <c r="CV210" s="145"/>
    </row>
    <row r="211" customHeight="1" spans="2:100">
      <c r="B211" s="145"/>
      <c r="C211" s="145"/>
      <c r="D211" s="145"/>
      <c r="E211" s="145"/>
      <c r="F211" s="145"/>
      <c r="G211" s="145"/>
      <c r="H211" s="145"/>
      <c r="I211" s="145"/>
      <c r="J211" s="446"/>
      <c r="K211" s="145"/>
      <c r="L211" s="145"/>
      <c r="M211" s="145"/>
      <c r="N211" s="446"/>
      <c r="O211" s="446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  <c r="BQ211" s="145"/>
      <c r="BR211" s="145"/>
      <c r="BS211" s="145"/>
      <c r="BT211" s="145"/>
      <c r="BU211" s="145"/>
      <c r="BV211" s="145"/>
      <c r="BW211" s="145"/>
      <c r="BX211" s="145"/>
      <c r="BY211" s="145"/>
      <c r="BZ211" s="145"/>
      <c r="CA211" s="145"/>
      <c r="CB211" s="145"/>
      <c r="CC211" s="145"/>
      <c r="CD211" s="145"/>
      <c r="CE211" s="145"/>
      <c r="CF211" s="145"/>
      <c r="CG211" s="145"/>
      <c r="CH211" s="145"/>
      <c r="CI211" s="145"/>
      <c r="CJ211" s="145"/>
      <c r="CK211" s="145"/>
      <c r="CL211" s="145"/>
      <c r="CM211" s="145"/>
      <c r="CN211" s="145"/>
      <c r="CO211" s="145"/>
      <c r="CP211" s="145"/>
      <c r="CQ211" s="145"/>
      <c r="CR211" s="145"/>
      <c r="CS211" s="145"/>
      <c r="CT211" s="145"/>
      <c r="CU211" s="145"/>
      <c r="CV211" s="145"/>
    </row>
    <row r="212" customHeight="1" spans="2:100">
      <c r="B212" s="145"/>
      <c r="C212" s="145"/>
      <c r="D212" s="145"/>
      <c r="E212" s="145"/>
      <c r="F212" s="145"/>
      <c r="G212" s="145"/>
      <c r="H212" s="145"/>
      <c r="I212" s="145"/>
      <c r="J212" s="446"/>
      <c r="K212" s="145"/>
      <c r="L212" s="145"/>
      <c r="M212" s="145"/>
      <c r="N212" s="446"/>
      <c r="O212" s="446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  <c r="BQ212" s="145"/>
      <c r="BR212" s="145"/>
      <c r="BS212" s="145"/>
      <c r="BT212" s="145"/>
      <c r="BU212" s="145"/>
      <c r="BV212" s="145"/>
      <c r="BW212" s="145"/>
      <c r="BX212" s="145"/>
      <c r="BY212" s="145"/>
      <c r="BZ212" s="145"/>
      <c r="CA212" s="145"/>
      <c r="CB212" s="145"/>
      <c r="CC212" s="145"/>
      <c r="CD212" s="145"/>
      <c r="CE212" s="145"/>
      <c r="CF212" s="145"/>
      <c r="CG212" s="145"/>
      <c r="CH212" s="145"/>
      <c r="CI212" s="145"/>
      <c r="CJ212" s="145"/>
      <c r="CK212" s="145"/>
      <c r="CL212" s="145"/>
      <c r="CM212" s="145"/>
      <c r="CN212" s="145"/>
      <c r="CO212" s="145"/>
      <c r="CP212" s="145"/>
      <c r="CQ212" s="145"/>
      <c r="CR212" s="145"/>
      <c r="CS212" s="145"/>
      <c r="CT212" s="145"/>
      <c r="CU212" s="145"/>
      <c r="CV212" s="145"/>
    </row>
    <row r="213" customHeight="1" spans="2:100">
      <c r="B213" s="145"/>
      <c r="C213" s="145"/>
      <c r="D213" s="145"/>
      <c r="E213" s="145"/>
      <c r="F213" s="145"/>
      <c r="G213" s="145"/>
      <c r="H213" s="145"/>
      <c r="I213" s="145"/>
      <c r="J213" s="446"/>
      <c r="K213" s="145"/>
      <c r="L213" s="145"/>
      <c r="M213" s="145"/>
      <c r="N213" s="446"/>
      <c r="O213" s="446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  <c r="BU213" s="145"/>
      <c r="BV213" s="145"/>
      <c r="BW213" s="145"/>
      <c r="BX213" s="145"/>
      <c r="BY213" s="145"/>
      <c r="BZ213" s="145"/>
      <c r="CA213" s="145"/>
      <c r="CB213" s="145"/>
      <c r="CC213" s="145"/>
      <c r="CD213" s="145"/>
      <c r="CE213" s="145"/>
      <c r="CF213" s="145"/>
      <c r="CG213" s="145"/>
      <c r="CH213" s="145"/>
      <c r="CI213" s="145"/>
      <c r="CJ213" s="145"/>
      <c r="CK213" s="145"/>
      <c r="CL213" s="145"/>
      <c r="CM213" s="145"/>
      <c r="CN213" s="145"/>
      <c r="CO213" s="145"/>
      <c r="CP213" s="145"/>
      <c r="CQ213" s="145"/>
      <c r="CR213" s="145"/>
      <c r="CS213" s="145"/>
      <c r="CT213" s="145"/>
      <c r="CU213" s="145"/>
      <c r="CV213" s="145"/>
    </row>
    <row r="214" customHeight="1" spans="2:100">
      <c r="B214" s="145"/>
      <c r="C214" s="145"/>
      <c r="D214" s="145"/>
      <c r="E214" s="145"/>
      <c r="F214" s="145"/>
      <c r="G214" s="145"/>
      <c r="H214" s="145"/>
      <c r="I214" s="145"/>
      <c r="J214" s="446"/>
      <c r="K214" s="145"/>
      <c r="L214" s="145"/>
      <c r="M214" s="145"/>
      <c r="N214" s="446"/>
      <c r="O214" s="446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145"/>
      <c r="BW214" s="145"/>
      <c r="BX214" s="145"/>
      <c r="BY214" s="145"/>
      <c r="BZ214" s="145"/>
      <c r="CA214" s="145"/>
      <c r="CB214" s="145"/>
      <c r="CC214" s="145"/>
      <c r="CD214" s="145"/>
      <c r="CE214" s="145"/>
      <c r="CF214" s="145"/>
      <c r="CG214" s="145"/>
      <c r="CH214" s="145"/>
      <c r="CI214" s="145"/>
      <c r="CJ214" s="145"/>
      <c r="CK214" s="145"/>
      <c r="CL214" s="145"/>
      <c r="CM214" s="145"/>
      <c r="CN214" s="145"/>
      <c r="CO214" s="145"/>
      <c r="CP214" s="145"/>
      <c r="CQ214" s="145"/>
      <c r="CR214" s="145"/>
      <c r="CS214" s="145"/>
      <c r="CT214" s="145"/>
      <c r="CU214" s="145"/>
      <c r="CV214" s="145"/>
    </row>
    <row r="215" customHeight="1" spans="2:100">
      <c r="B215" s="145"/>
      <c r="C215" s="145"/>
      <c r="D215" s="145"/>
      <c r="E215" s="145"/>
      <c r="F215" s="145"/>
      <c r="G215" s="145"/>
      <c r="H215" s="145"/>
      <c r="I215" s="145"/>
      <c r="J215" s="446"/>
      <c r="K215" s="145"/>
      <c r="L215" s="145"/>
      <c r="M215" s="145"/>
      <c r="N215" s="446"/>
      <c r="O215" s="446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  <c r="BU215" s="145"/>
      <c r="BV215" s="145"/>
      <c r="BW215" s="145"/>
      <c r="BX215" s="145"/>
      <c r="BY215" s="145"/>
      <c r="BZ215" s="145"/>
      <c r="CA215" s="145"/>
      <c r="CB215" s="145"/>
      <c r="CC215" s="145"/>
      <c r="CD215" s="145"/>
      <c r="CE215" s="145"/>
      <c r="CF215" s="145"/>
      <c r="CG215" s="145"/>
      <c r="CH215" s="145"/>
      <c r="CI215" s="145"/>
      <c r="CJ215" s="145"/>
      <c r="CK215" s="145"/>
      <c r="CL215" s="145"/>
      <c r="CM215" s="145"/>
      <c r="CN215" s="145"/>
      <c r="CO215" s="145"/>
      <c r="CP215" s="145"/>
      <c r="CQ215" s="145"/>
      <c r="CR215" s="145"/>
      <c r="CS215" s="145"/>
      <c r="CT215" s="145"/>
      <c r="CU215" s="145"/>
      <c r="CV215" s="145"/>
    </row>
    <row r="216" customHeight="1" spans="2:100">
      <c r="B216" s="145"/>
      <c r="C216" s="145"/>
      <c r="D216" s="145"/>
      <c r="E216" s="145"/>
      <c r="F216" s="145"/>
      <c r="G216" s="145"/>
      <c r="H216" s="145"/>
      <c r="I216" s="145"/>
      <c r="J216" s="446"/>
      <c r="K216" s="145"/>
      <c r="L216" s="145"/>
      <c r="M216" s="145"/>
      <c r="N216" s="446"/>
      <c r="O216" s="446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  <c r="BQ216" s="145"/>
      <c r="BR216" s="145"/>
      <c r="BS216" s="145"/>
      <c r="BT216" s="145"/>
      <c r="BU216" s="145"/>
      <c r="BV216" s="145"/>
      <c r="BW216" s="145"/>
      <c r="BX216" s="145"/>
      <c r="BY216" s="145"/>
      <c r="BZ216" s="145"/>
      <c r="CA216" s="145"/>
      <c r="CB216" s="145"/>
      <c r="CC216" s="145"/>
      <c r="CD216" s="145"/>
      <c r="CE216" s="145"/>
      <c r="CF216" s="145"/>
      <c r="CG216" s="145"/>
      <c r="CH216" s="145"/>
      <c r="CI216" s="145"/>
      <c r="CJ216" s="145"/>
      <c r="CK216" s="145"/>
      <c r="CL216" s="145"/>
      <c r="CM216" s="145"/>
      <c r="CN216" s="145"/>
      <c r="CO216" s="145"/>
      <c r="CP216" s="145"/>
      <c r="CQ216" s="145"/>
      <c r="CR216" s="145"/>
      <c r="CS216" s="145"/>
      <c r="CT216" s="145"/>
      <c r="CU216" s="145"/>
      <c r="CV216" s="145"/>
    </row>
    <row r="217" customHeight="1" spans="2:100">
      <c r="B217" s="145"/>
      <c r="C217" s="145"/>
      <c r="D217" s="145"/>
      <c r="E217" s="145"/>
      <c r="F217" s="145"/>
      <c r="G217" s="145"/>
      <c r="H217" s="145"/>
      <c r="I217" s="145"/>
      <c r="J217" s="446"/>
      <c r="K217" s="145"/>
      <c r="L217" s="145"/>
      <c r="M217" s="145"/>
      <c r="N217" s="446"/>
      <c r="O217" s="446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  <c r="BQ217" s="145"/>
      <c r="BR217" s="145"/>
      <c r="BS217" s="145"/>
      <c r="BT217" s="145"/>
      <c r="BU217" s="145"/>
      <c r="BV217" s="145"/>
      <c r="BW217" s="145"/>
      <c r="BX217" s="145"/>
      <c r="BY217" s="145"/>
      <c r="BZ217" s="145"/>
      <c r="CA217" s="145"/>
      <c r="CB217" s="145"/>
      <c r="CC217" s="145"/>
      <c r="CD217" s="145"/>
      <c r="CE217" s="145"/>
      <c r="CF217" s="145"/>
      <c r="CG217" s="145"/>
      <c r="CH217" s="145"/>
      <c r="CI217" s="145"/>
      <c r="CJ217" s="145"/>
      <c r="CK217" s="145"/>
      <c r="CL217" s="145"/>
      <c r="CM217" s="145"/>
      <c r="CN217" s="145"/>
      <c r="CO217" s="145"/>
      <c r="CP217" s="145"/>
      <c r="CQ217" s="145"/>
      <c r="CR217" s="145"/>
      <c r="CS217" s="145"/>
      <c r="CT217" s="145"/>
      <c r="CU217" s="145"/>
      <c r="CV217" s="145"/>
    </row>
    <row r="218" customHeight="1" spans="2:100">
      <c r="B218" s="145"/>
      <c r="C218" s="145"/>
      <c r="D218" s="145"/>
      <c r="E218" s="145"/>
      <c r="F218" s="145"/>
      <c r="G218" s="145"/>
      <c r="H218" s="145"/>
      <c r="I218" s="145"/>
      <c r="J218" s="446"/>
      <c r="K218" s="145"/>
      <c r="L218" s="145"/>
      <c r="M218" s="145"/>
      <c r="N218" s="446"/>
      <c r="O218" s="446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  <c r="BU218" s="145"/>
      <c r="BV218" s="145"/>
      <c r="BW218" s="145"/>
      <c r="BX218" s="145"/>
      <c r="BY218" s="145"/>
      <c r="BZ218" s="145"/>
      <c r="CA218" s="145"/>
      <c r="CB218" s="145"/>
      <c r="CC218" s="145"/>
      <c r="CD218" s="145"/>
      <c r="CE218" s="145"/>
      <c r="CF218" s="145"/>
      <c r="CG218" s="145"/>
      <c r="CH218" s="145"/>
      <c r="CI218" s="145"/>
      <c r="CJ218" s="145"/>
      <c r="CK218" s="145"/>
      <c r="CL218" s="145"/>
      <c r="CM218" s="145"/>
      <c r="CN218" s="145"/>
      <c r="CO218" s="145"/>
      <c r="CP218" s="145"/>
      <c r="CQ218" s="145"/>
      <c r="CR218" s="145"/>
      <c r="CS218" s="145"/>
      <c r="CT218" s="145"/>
      <c r="CU218" s="145"/>
      <c r="CV218" s="145"/>
    </row>
    <row r="219" customHeight="1" spans="2:100">
      <c r="B219" s="145"/>
      <c r="C219" s="145"/>
      <c r="D219" s="145"/>
      <c r="E219" s="145"/>
      <c r="F219" s="145"/>
      <c r="G219" s="145"/>
      <c r="H219" s="145"/>
      <c r="I219" s="145"/>
      <c r="J219" s="446"/>
      <c r="K219" s="145"/>
      <c r="L219" s="145"/>
      <c r="M219" s="145"/>
      <c r="N219" s="446"/>
      <c r="O219" s="446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  <c r="BQ219" s="145"/>
      <c r="BR219" s="145"/>
      <c r="BS219" s="145"/>
      <c r="BT219" s="145"/>
      <c r="BU219" s="145"/>
      <c r="BV219" s="145"/>
      <c r="BW219" s="145"/>
      <c r="BX219" s="145"/>
      <c r="BY219" s="145"/>
      <c r="BZ219" s="145"/>
      <c r="CA219" s="145"/>
      <c r="CB219" s="145"/>
      <c r="CC219" s="145"/>
      <c r="CD219" s="145"/>
      <c r="CE219" s="145"/>
      <c r="CF219" s="145"/>
      <c r="CG219" s="145"/>
      <c r="CH219" s="145"/>
      <c r="CI219" s="145"/>
      <c r="CJ219" s="145"/>
      <c r="CK219" s="145"/>
      <c r="CL219" s="145"/>
      <c r="CM219" s="145"/>
      <c r="CN219" s="145"/>
      <c r="CO219" s="145"/>
      <c r="CP219" s="145"/>
      <c r="CQ219" s="145"/>
      <c r="CR219" s="145"/>
      <c r="CS219" s="145"/>
      <c r="CT219" s="145"/>
      <c r="CU219" s="145"/>
      <c r="CV219" s="145"/>
    </row>
    <row r="220" customHeight="1" spans="2:100">
      <c r="B220" s="145"/>
      <c r="C220" s="145"/>
      <c r="D220" s="145"/>
      <c r="E220" s="145"/>
      <c r="F220" s="145"/>
      <c r="G220" s="145"/>
      <c r="H220" s="145"/>
      <c r="I220" s="145"/>
      <c r="J220" s="446"/>
      <c r="K220" s="145"/>
      <c r="L220" s="145"/>
      <c r="M220" s="145"/>
      <c r="N220" s="446"/>
      <c r="O220" s="446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  <c r="BQ220" s="145"/>
      <c r="BR220" s="145"/>
      <c r="BS220" s="145"/>
      <c r="BT220" s="145"/>
      <c r="BU220" s="145"/>
      <c r="BV220" s="145"/>
      <c r="BW220" s="145"/>
      <c r="BX220" s="145"/>
      <c r="BY220" s="145"/>
      <c r="BZ220" s="145"/>
      <c r="CA220" s="145"/>
      <c r="CB220" s="145"/>
      <c r="CC220" s="145"/>
      <c r="CD220" s="145"/>
      <c r="CE220" s="145"/>
      <c r="CF220" s="145"/>
      <c r="CG220" s="145"/>
      <c r="CH220" s="145"/>
      <c r="CI220" s="145"/>
      <c r="CJ220" s="145"/>
      <c r="CK220" s="145"/>
      <c r="CL220" s="145"/>
      <c r="CM220" s="145"/>
      <c r="CN220" s="145"/>
      <c r="CO220" s="145"/>
      <c r="CP220" s="145"/>
      <c r="CQ220" s="145"/>
      <c r="CR220" s="145"/>
      <c r="CS220" s="145"/>
      <c r="CT220" s="145"/>
      <c r="CU220" s="145"/>
      <c r="CV220" s="145"/>
    </row>
    <row r="221" customHeight="1" spans="2:100">
      <c r="B221" s="145"/>
      <c r="C221" s="145"/>
      <c r="D221" s="145"/>
      <c r="E221" s="145"/>
      <c r="F221" s="145"/>
      <c r="G221" s="145"/>
      <c r="H221" s="145"/>
      <c r="I221" s="145"/>
      <c r="J221" s="446"/>
      <c r="K221" s="145"/>
      <c r="L221" s="145"/>
      <c r="M221" s="145"/>
      <c r="N221" s="446"/>
      <c r="O221" s="446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  <c r="BQ221" s="145"/>
      <c r="BR221" s="145"/>
      <c r="BS221" s="145"/>
      <c r="BT221" s="145"/>
      <c r="BU221" s="145"/>
      <c r="BV221" s="145"/>
      <c r="BW221" s="145"/>
      <c r="BX221" s="145"/>
      <c r="BY221" s="145"/>
      <c r="BZ221" s="145"/>
      <c r="CA221" s="145"/>
      <c r="CB221" s="145"/>
      <c r="CC221" s="145"/>
      <c r="CD221" s="145"/>
      <c r="CE221" s="145"/>
      <c r="CF221" s="145"/>
      <c r="CG221" s="145"/>
      <c r="CH221" s="145"/>
      <c r="CI221" s="145"/>
      <c r="CJ221" s="145"/>
      <c r="CK221" s="145"/>
      <c r="CL221" s="145"/>
      <c r="CM221" s="145"/>
      <c r="CN221" s="145"/>
      <c r="CO221" s="145"/>
      <c r="CP221" s="145"/>
      <c r="CQ221" s="145"/>
      <c r="CR221" s="145"/>
      <c r="CS221" s="145"/>
      <c r="CT221" s="145"/>
      <c r="CU221" s="145"/>
      <c r="CV221" s="145"/>
    </row>
    <row r="222" customHeight="1" spans="2:100">
      <c r="B222" s="145"/>
      <c r="C222" s="145"/>
      <c r="D222" s="145"/>
      <c r="E222" s="145"/>
      <c r="F222" s="145"/>
      <c r="G222" s="145"/>
      <c r="H222" s="145"/>
      <c r="I222" s="145"/>
      <c r="J222" s="446"/>
      <c r="K222" s="145"/>
      <c r="L222" s="145"/>
      <c r="M222" s="145"/>
      <c r="N222" s="446"/>
      <c r="O222" s="446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  <c r="BQ222" s="145"/>
      <c r="BR222" s="145"/>
      <c r="BS222" s="145"/>
      <c r="BT222" s="145"/>
      <c r="BU222" s="145"/>
      <c r="BV222" s="145"/>
      <c r="BW222" s="145"/>
      <c r="BX222" s="145"/>
      <c r="BY222" s="145"/>
      <c r="BZ222" s="145"/>
      <c r="CA222" s="145"/>
      <c r="CB222" s="145"/>
      <c r="CC222" s="145"/>
      <c r="CD222" s="145"/>
      <c r="CE222" s="145"/>
      <c r="CF222" s="145"/>
      <c r="CG222" s="145"/>
      <c r="CH222" s="145"/>
      <c r="CI222" s="145"/>
      <c r="CJ222" s="145"/>
      <c r="CK222" s="145"/>
      <c r="CL222" s="145"/>
      <c r="CM222" s="145"/>
      <c r="CN222" s="145"/>
      <c r="CO222" s="145"/>
      <c r="CP222" s="145"/>
      <c r="CQ222" s="145"/>
      <c r="CR222" s="145"/>
      <c r="CS222" s="145"/>
      <c r="CT222" s="145"/>
      <c r="CU222" s="145"/>
      <c r="CV222" s="145"/>
    </row>
    <row r="223" customHeight="1" spans="2:100">
      <c r="B223" s="145"/>
      <c r="C223" s="145"/>
      <c r="D223" s="145"/>
      <c r="E223" s="145"/>
      <c r="F223" s="145"/>
      <c r="G223" s="145"/>
      <c r="H223" s="145"/>
      <c r="I223" s="145"/>
      <c r="J223" s="446"/>
      <c r="K223" s="145"/>
      <c r="L223" s="145"/>
      <c r="M223" s="145"/>
      <c r="N223" s="446"/>
      <c r="O223" s="446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  <c r="BQ223" s="145"/>
      <c r="BR223" s="145"/>
      <c r="BS223" s="145"/>
      <c r="BT223" s="145"/>
      <c r="BU223" s="145"/>
      <c r="BV223" s="145"/>
      <c r="BW223" s="145"/>
      <c r="BX223" s="145"/>
      <c r="BY223" s="145"/>
      <c r="BZ223" s="145"/>
      <c r="CA223" s="145"/>
      <c r="CB223" s="145"/>
      <c r="CC223" s="145"/>
      <c r="CD223" s="145"/>
      <c r="CE223" s="145"/>
      <c r="CF223" s="145"/>
      <c r="CG223" s="145"/>
      <c r="CH223" s="145"/>
      <c r="CI223" s="145"/>
      <c r="CJ223" s="145"/>
      <c r="CK223" s="145"/>
      <c r="CL223" s="145"/>
      <c r="CM223" s="145"/>
      <c r="CN223" s="145"/>
      <c r="CO223" s="145"/>
      <c r="CP223" s="145"/>
      <c r="CQ223" s="145"/>
      <c r="CR223" s="145"/>
      <c r="CS223" s="145"/>
      <c r="CT223" s="145"/>
      <c r="CU223" s="145"/>
      <c r="CV223" s="145"/>
    </row>
    <row r="224" customHeight="1" spans="2:100">
      <c r="B224" s="145"/>
      <c r="C224" s="145"/>
      <c r="D224" s="145"/>
      <c r="E224" s="145"/>
      <c r="F224" s="145"/>
      <c r="G224" s="145"/>
      <c r="H224" s="145"/>
      <c r="I224" s="145"/>
      <c r="J224" s="446"/>
      <c r="K224" s="145"/>
      <c r="L224" s="145"/>
      <c r="M224" s="145"/>
      <c r="N224" s="446"/>
      <c r="O224" s="446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  <c r="BQ224" s="145"/>
      <c r="BR224" s="145"/>
      <c r="BS224" s="145"/>
      <c r="BT224" s="145"/>
      <c r="BU224" s="145"/>
      <c r="BV224" s="145"/>
      <c r="BW224" s="145"/>
      <c r="BX224" s="145"/>
      <c r="BY224" s="145"/>
      <c r="BZ224" s="145"/>
      <c r="CA224" s="145"/>
      <c r="CB224" s="145"/>
      <c r="CC224" s="145"/>
      <c r="CD224" s="145"/>
      <c r="CE224" s="145"/>
      <c r="CF224" s="145"/>
      <c r="CG224" s="145"/>
      <c r="CH224" s="145"/>
      <c r="CI224" s="145"/>
      <c r="CJ224" s="145"/>
      <c r="CK224" s="145"/>
      <c r="CL224" s="145"/>
      <c r="CM224" s="145"/>
      <c r="CN224" s="145"/>
      <c r="CO224" s="145"/>
      <c r="CP224" s="145"/>
      <c r="CQ224" s="145"/>
      <c r="CR224" s="145"/>
      <c r="CS224" s="145"/>
      <c r="CT224" s="145"/>
      <c r="CU224" s="145"/>
      <c r="CV224" s="145"/>
    </row>
    <row r="225" customHeight="1" spans="2:100">
      <c r="B225" s="145"/>
      <c r="C225" s="145"/>
      <c r="D225" s="145"/>
      <c r="E225" s="145"/>
      <c r="F225" s="145"/>
      <c r="G225" s="145"/>
      <c r="H225" s="145"/>
      <c r="I225" s="145"/>
      <c r="J225" s="446"/>
      <c r="K225" s="145"/>
      <c r="L225" s="145"/>
      <c r="M225" s="145"/>
      <c r="N225" s="446"/>
      <c r="O225" s="446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  <c r="BQ225" s="145"/>
      <c r="BR225" s="145"/>
      <c r="BS225" s="145"/>
      <c r="BT225" s="145"/>
      <c r="BU225" s="145"/>
      <c r="BV225" s="145"/>
      <c r="BW225" s="145"/>
      <c r="BX225" s="145"/>
      <c r="BY225" s="145"/>
      <c r="BZ225" s="145"/>
      <c r="CA225" s="145"/>
      <c r="CB225" s="145"/>
      <c r="CC225" s="145"/>
      <c r="CD225" s="145"/>
      <c r="CE225" s="145"/>
      <c r="CF225" s="145"/>
      <c r="CG225" s="145"/>
      <c r="CH225" s="145"/>
      <c r="CI225" s="145"/>
      <c r="CJ225" s="145"/>
      <c r="CK225" s="145"/>
      <c r="CL225" s="145"/>
      <c r="CM225" s="145"/>
      <c r="CN225" s="145"/>
      <c r="CO225" s="145"/>
      <c r="CP225" s="145"/>
      <c r="CQ225" s="145"/>
      <c r="CR225" s="145"/>
      <c r="CS225" s="145"/>
      <c r="CT225" s="145"/>
      <c r="CU225" s="145"/>
      <c r="CV225" s="145"/>
    </row>
    <row r="226" customHeight="1" spans="2:100">
      <c r="B226" s="145"/>
      <c r="C226" s="145"/>
      <c r="D226" s="145"/>
      <c r="E226" s="145"/>
      <c r="F226" s="145"/>
      <c r="G226" s="145"/>
      <c r="H226" s="145"/>
      <c r="I226" s="145"/>
      <c r="J226" s="446"/>
      <c r="K226" s="145"/>
      <c r="L226" s="145"/>
      <c r="M226" s="145"/>
      <c r="N226" s="446"/>
      <c r="O226" s="446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  <c r="BQ226" s="145"/>
      <c r="BR226" s="145"/>
      <c r="BS226" s="145"/>
      <c r="BT226" s="145"/>
      <c r="BU226" s="145"/>
      <c r="BV226" s="145"/>
      <c r="BW226" s="145"/>
      <c r="BX226" s="145"/>
      <c r="BY226" s="145"/>
      <c r="BZ226" s="145"/>
      <c r="CA226" s="145"/>
      <c r="CB226" s="145"/>
      <c r="CC226" s="145"/>
      <c r="CD226" s="145"/>
      <c r="CE226" s="145"/>
      <c r="CF226" s="145"/>
      <c r="CG226" s="145"/>
      <c r="CH226" s="145"/>
      <c r="CI226" s="145"/>
      <c r="CJ226" s="145"/>
      <c r="CK226" s="145"/>
      <c r="CL226" s="145"/>
      <c r="CM226" s="145"/>
      <c r="CN226" s="145"/>
      <c r="CO226" s="145"/>
      <c r="CP226" s="145"/>
      <c r="CQ226" s="145"/>
      <c r="CR226" s="145"/>
      <c r="CS226" s="145"/>
      <c r="CT226" s="145"/>
      <c r="CU226" s="145"/>
      <c r="CV226" s="145"/>
    </row>
    <row r="227" customHeight="1" spans="2:100">
      <c r="B227" s="145"/>
      <c r="C227" s="145"/>
      <c r="D227" s="145"/>
      <c r="E227" s="145"/>
      <c r="F227" s="145"/>
      <c r="G227" s="145"/>
      <c r="H227" s="145"/>
      <c r="I227" s="145"/>
      <c r="J227" s="446"/>
      <c r="K227" s="145"/>
      <c r="L227" s="145"/>
      <c r="M227" s="145"/>
      <c r="N227" s="446"/>
      <c r="O227" s="446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  <c r="BQ227" s="145"/>
      <c r="BR227" s="145"/>
      <c r="BS227" s="145"/>
      <c r="BT227" s="145"/>
      <c r="BU227" s="145"/>
      <c r="BV227" s="145"/>
      <c r="BW227" s="145"/>
      <c r="BX227" s="145"/>
      <c r="BY227" s="145"/>
      <c r="BZ227" s="145"/>
      <c r="CA227" s="145"/>
      <c r="CB227" s="145"/>
      <c r="CC227" s="145"/>
      <c r="CD227" s="145"/>
      <c r="CE227" s="145"/>
      <c r="CF227" s="145"/>
      <c r="CG227" s="145"/>
      <c r="CH227" s="145"/>
      <c r="CI227" s="145"/>
      <c r="CJ227" s="145"/>
      <c r="CK227" s="145"/>
      <c r="CL227" s="145"/>
      <c r="CM227" s="145"/>
      <c r="CN227" s="145"/>
      <c r="CO227" s="145"/>
      <c r="CP227" s="145"/>
      <c r="CQ227" s="145"/>
      <c r="CR227" s="145"/>
      <c r="CS227" s="145"/>
      <c r="CT227" s="145"/>
      <c r="CU227" s="145"/>
      <c r="CV227" s="145"/>
    </row>
    <row r="228" customHeight="1" spans="2:100">
      <c r="B228" s="145"/>
      <c r="C228" s="145"/>
      <c r="D228" s="145"/>
      <c r="E228" s="145"/>
      <c r="F228" s="145"/>
      <c r="G228" s="145"/>
      <c r="H228" s="145"/>
      <c r="I228" s="145"/>
      <c r="J228" s="446"/>
      <c r="K228" s="145"/>
      <c r="L228" s="145"/>
      <c r="M228" s="145"/>
      <c r="N228" s="446"/>
      <c r="O228" s="446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  <c r="BQ228" s="145"/>
      <c r="BR228" s="145"/>
      <c r="BS228" s="145"/>
      <c r="BT228" s="145"/>
      <c r="BU228" s="145"/>
      <c r="BV228" s="145"/>
      <c r="BW228" s="145"/>
      <c r="BX228" s="145"/>
      <c r="BY228" s="145"/>
      <c r="BZ228" s="145"/>
      <c r="CA228" s="145"/>
      <c r="CB228" s="145"/>
      <c r="CC228" s="145"/>
      <c r="CD228" s="145"/>
      <c r="CE228" s="145"/>
      <c r="CF228" s="145"/>
      <c r="CG228" s="145"/>
      <c r="CH228" s="145"/>
      <c r="CI228" s="145"/>
      <c r="CJ228" s="145"/>
      <c r="CK228" s="145"/>
      <c r="CL228" s="145"/>
      <c r="CM228" s="145"/>
      <c r="CN228" s="145"/>
      <c r="CO228" s="145"/>
      <c r="CP228" s="145"/>
      <c r="CQ228" s="145"/>
      <c r="CR228" s="145"/>
      <c r="CS228" s="145"/>
      <c r="CT228" s="145"/>
      <c r="CU228" s="145"/>
      <c r="CV228" s="145"/>
    </row>
    <row r="229" customHeight="1" spans="2:100">
      <c r="B229" s="145"/>
      <c r="C229" s="145"/>
      <c r="D229" s="145"/>
      <c r="E229" s="145"/>
      <c r="F229" s="145"/>
      <c r="G229" s="145"/>
      <c r="H229" s="145"/>
      <c r="I229" s="145"/>
      <c r="J229" s="446"/>
      <c r="K229" s="145"/>
      <c r="L229" s="145"/>
      <c r="M229" s="145"/>
      <c r="N229" s="446"/>
      <c r="O229" s="446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  <c r="BQ229" s="145"/>
      <c r="BR229" s="145"/>
      <c r="BS229" s="145"/>
      <c r="BT229" s="145"/>
      <c r="BU229" s="145"/>
      <c r="BV229" s="145"/>
      <c r="BW229" s="145"/>
      <c r="BX229" s="145"/>
      <c r="BY229" s="145"/>
      <c r="BZ229" s="145"/>
      <c r="CA229" s="145"/>
      <c r="CB229" s="145"/>
      <c r="CC229" s="145"/>
      <c r="CD229" s="145"/>
      <c r="CE229" s="145"/>
      <c r="CF229" s="145"/>
      <c r="CG229" s="145"/>
      <c r="CH229" s="145"/>
      <c r="CI229" s="145"/>
      <c r="CJ229" s="145"/>
      <c r="CK229" s="145"/>
      <c r="CL229" s="145"/>
      <c r="CM229" s="145"/>
      <c r="CN229" s="145"/>
      <c r="CO229" s="145"/>
      <c r="CP229" s="145"/>
      <c r="CQ229" s="145"/>
      <c r="CR229" s="145"/>
      <c r="CS229" s="145"/>
      <c r="CT229" s="145"/>
      <c r="CU229" s="145"/>
      <c r="CV229" s="145"/>
    </row>
    <row r="230" customHeight="1" spans="2:100">
      <c r="B230" s="145"/>
      <c r="C230" s="145"/>
      <c r="D230" s="145"/>
      <c r="E230" s="145"/>
      <c r="F230" s="145"/>
      <c r="G230" s="145"/>
      <c r="H230" s="145"/>
      <c r="I230" s="145"/>
      <c r="J230" s="446"/>
      <c r="K230" s="145"/>
      <c r="L230" s="145"/>
      <c r="M230" s="145"/>
      <c r="N230" s="446"/>
      <c r="O230" s="446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  <c r="BQ230" s="145"/>
      <c r="BR230" s="145"/>
      <c r="BS230" s="145"/>
      <c r="BT230" s="145"/>
      <c r="BU230" s="145"/>
      <c r="BV230" s="145"/>
      <c r="BW230" s="145"/>
      <c r="BX230" s="145"/>
      <c r="BY230" s="145"/>
      <c r="BZ230" s="145"/>
      <c r="CA230" s="145"/>
      <c r="CB230" s="145"/>
      <c r="CC230" s="145"/>
      <c r="CD230" s="145"/>
      <c r="CE230" s="145"/>
      <c r="CF230" s="145"/>
      <c r="CG230" s="145"/>
      <c r="CH230" s="145"/>
      <c r="CI230" s="145"/>
      <c r="CJ230" s="145"/>
      <c r="CK230" s="145"/>
      <c r="CL230" s="145"/>
      <c r="CM230" s="145"/>
      <c r="CN230" s="145"/>
      <c r="CO230" s="145"/>
      <c r="CP230" s="145"/>
      <c r="CQ230" s="145"/>
      <c r="CR230" s="145"/>
      <c r="CS230" s="145"/>
      <c r="CT230" s="145"/>
      <c r="CU230" s="145"/>
      <c r="CV230" s="145"/>
    </row>
    <row r="231" customHeight="1" spans="2:100">
      <c r="B231" s="145"/>
      <c r="C231" s="145"/>
      <c r="D231" s="145"/>
      <c r="E231" s="145"/>
      <c r="F231" s="145"/>
      <c r="G231" s="145"/>
      <c r="H231" s="145"/>
      <c r="I231" s="145"/>
      <c r="J231" s="446"/>
      <c r="K231" s="145"/>
      <c r="L231" s="145"/>
      <c r="M231" s="145"/>
      <c r="N231" s="446"/>
      <c r="O231" s="446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  <c r="BQ231" s="145"/>
      <c r="BR231" s="145"/>
      <c r="BS231" s="145"/>
      <c r="BT231" s="145"/>
      <c r="BU231" s="145"/>
      <c r="BV231" s="145"/>
      <c r="BW231" s="145"/>
      <c r="BX231" s="145"/>
      <c r="BY231" s="145"/>
      <c r="BZ231" s="145"/>
      <c r="CA231" s="145"/>
      <c r="CB231" s="145"/>
      <c r="CC231" s="145"/>
      <c r="CD231" s="145"/>
      <c r="CE231" s="145"/>
      <c r="CF231" s="145"/>
      <c r="CG231" s="145"/>
      <c r="CH231" s="145"/>
      <c r="CI231" s="145"/>
      <c r="CJ231" s="145"/>
      <c r="CK231" s="145"/>
      <c r="CL231" s="145"/>
      <c r="CM231" s="145"/>
      <c r="CN231" s="145"/>
      <c r="CO231" s="145"/>
      <c r="CP231" s="145"/>
      <c r="CQ231" s="145"/>
      <c r="CR231" s="145"/>
      <c r="CS231" s="145"/>
      <c r="CT231" s="145"/>
      <c r="CU231" s="145"/>
      <c r="CV231" s="145"/>
    </row>
    <row r="232" customHeight="1" spans="2:100">
      <c r="B232" s="145"/>
      <c r="C232" s="145"/>
      <c r="D232" s="145"/>
      <c r="E232" s="145"/>
      <c r="F232" s="145"/>
      <c r="G232" s="145"/>
      <c r="H232" s="145"/>
      <c r="I232" s="145"/>
      <c r="J232" s="446"/>
      <c r="K232" s="145"/>
      <c r="L232" s="145"/>
      <c r="M232" s="145"/>
      <c r="N232" s="446"/>
      <c r="O232" s="446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  <c r="BQ232" s="145"/>
      <c r="BR232" s="145"/>
      <c r="BS232" s="145"/>
      <c r="BT232" s="145"/>
      <c r="BU232" s="145"/>
      <c r="BV232" s="145"/>
      <c r="BW232" s="145"/>
      <c r="BX232" s="145"/>
      <c r="BY232" s="145"/>
      <c r="BZ232" s="145"/>
      <c r="CA232" s="145"/>
      <c r="CB232" s="145"/>
      <c r="CC232" s="145"/>
      <c r="CD232" s="145"/>
      <c r="CE232" s="145"/>
      <c r="CF232" s="145"/>
      <c r="CG232" s="145"/>
      <c r="CH232" s="145"/>
      <c r="CI232" s="145"/>
      <c r="CJ232" s="145"/>
      <c r="CK232" s="145"/>
      <c r="CL232" s="145"/>
      <c r="CM232" s="145"/>
      <c r="CN232" s="145"/>
      <c r="CO232" s="145"/>
      <c r="CP232" s="145"/>
      <c r="CQ232" s="145"/>
      <c r="CR232" s="145"/>
      <c r="CS232" s="145"/>
      <c r="CT232" s="145"/>
      <c r="CU232" s="145"/>
      <c r="CV232" s="145"/>
    </row>
    <row r="233" customHeight="1" spans="2:100">
      <c r="B233" s="145"/>
      <c r="C233" s="145"/>
      <c r="D233" s="145"/>
      <c r="E233" s="145"/>
      <c r="F233" s="145"/>
      <c r="G233" s="145"/>
      <c r="H233" s="145"/>
      <c r="I233" s="145"/>
      <c r="J233" s="446"/>
      <c r="K233" s="145"/>
      <c r="L233" s="145"/>
      <c r="M233" s="145"/>
      <c r="N233" s="446"/>
      <c r="O233" s="446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  <c r="BQ233" s="145"/>
      <c r="BR233" s="145"/>
      <c r="BS233" s="145"/>
      <c r="BT233" s="145"/>
      <c r="BU233" s="145"/>
      <c r="BV233" s="145"/>
      <c r="BW233" s="145"/>
      <c r="BX233" s="145"/>
      <c r="BY233" s="145"/>
      <c r="BZ233" s="145"/>
      <c r="CA233" s="145"/>
      <c r="CB233" s="145"/>
      <c r="CC233" s="145"/>
      <c r="CD233" s="145"/>
      <c r="CE233" s="145"/>
      <c r="CF233" s="145"/>
      <c r="CG233" s="145"/>
      <c r="CH233" s="145"/>
      <c r="CI233" s="145"/>
      <c r="CJ233" s="145"/>
      <c r="CK233" s="145"/>
      <c r="CL233" s="145"/>
      <c r="CM233" s="145"/>
      <c r="CN233" s="145"/>
      <c r="CO233" s="145"/>
      <c r="CP233" s="145"/>
      <c r="CQ233" s="145"/>
      <c r="CR233" s="145"/>
      <c r="CS233" s="145"/>
      <c r="CT233" s="145"/>
      <c r="CU233" s="145"/>
      <c r="CV233" s="145"/>
    </row>
    <row r="234" customHeight="1" spans="2:100">
      <c r="B234" s="145"/>
      <c r="C234" s="145"/>
      <c r="D234" s="145"/>
      <c r="E234" s="145"/>
      <c r="F234" s="145"/>
      <c r="G234" s="145"/>
      <c r="H234" s="145"/>
      <c r="I234" s="145"/>
      <c r="J234" s="446"/>
      <c r="K234" s="145"/>
      <c r="L234" s="145"/>
      <c r="M234" s="145"/>
      <c r="N234" s="446"/>
      <c r="O234" s="446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  <c r="BQ234" s="145"/>
      <c r="BR234" s="145"/>
      <c r="BS234" s="145"/>
      <c r="BT234" s="145"/>
      <c r="BU234" s="145"/>
      <c r="BV234" s="145"/>
      <c r="BW234" s="145"/>
      <c r="BX234" s="145"/>
      <c r="BY234" s="145"/>
      <c r="BZ234" s="145"/>
      <c r="CA234" s="145"/>
      <c r="CB234" s="145"/>
      <c r="CC234" s="145"/>
      <c r="CD234" s="145"/>
      <c r="CE234" s="145"/>
      <c r="CF234" s="145"/>
      <c r="CG234" s="145"/>
      <c r="CH234" s="145"/>
      <c r="CI234" s="145"/>
      <c r="CJ234" s="145"/>
      <c r="CK234" s="145"/>
      <c r="CL234" s="145"/>
      <c r="CM234" s="145"/>
      <c r="CN234" s="145"/>
      <c r="CO234" s="145"/>
      <c r="CP234" s="145"/>
      <c r="CQ234" s="145"/>
      <c r="CR234" s="145"/>
      <c r="CS234" s="145"/>
      <c r="CT234" s="145"/>
      <c r="CU234" s="145"/>
      <c r="CV234" s="145"/>
    </row>
    <row r="235" customHeight="1" spans="2:100">
      <c r="B235" s="145"/>
      <c r="C235" s="145"/>
      <c r="D235" s="145"/>
      <c r="E235" s="145"/>
      <c r="F235" s="145"/>
      <c r="G235" s="145"/>
      <c r="H235" s="145"/>
      <c r="I235" s="145"/>
      <c r="J235" s="446"/>
      <c r="K235" s="145"/>
      <c r="L235" s="145"/>
      <c r="M235" s="145"/>
      <c r="N235" s="446"/>
      <c r="O235" s="446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  <c r="BQ235" s="145"/>
      <c r="BR235" s="145"/>
      <c r="BS235" s="145"/>
      <c r="BT235" s="145"/>
      <c r="BU235" s="145"/>
      <c r="BV235" s="145"/>
      <c r="BW235" s="145"/>
      <c r="BX235" s="145"/>
      <c r="BY235" s="145"/>
      <c r="BZ235" s="145"/>
      <c r="CA235" s="145"/>
      <c r="CB235" s="145"/>
      <c r="CC235" s="145"/>
      <c r="CD235" s="145"/>
      <c r="CE235" s="145"/>
      <c r="CF235" s="145"/>
      <c r="CG235" s="145"/>
      <c r="CH235" s="145"/>
      <c r="CI235" s="145"/>
      <c r="CJ235" s="145"/>
      <c r="CK235" s="145"/>
      <c r="CL235" s="145"/>
      <c r="CM235" s="145"/>
      <c r="CN235" s="145"/>
      <c r="CO235" s="145"/>
      <c r="CP235" s="145"/>
      <c r="CQ235" s="145"/>
      <c r="CR235" s="145"/>
      <c r="CS235" s="145"/>
      <c r="CT235" s="145"/>
      <c r="CU235" s="145"/>
      <c r="CV235" s="145"/>
    </row>
    <row r="236" customHeight="1" spans="2:100">
      <c r="B236" s="145"/>
      <c r="C236" s="145"/>
      <c r="D236" s="145"/>
      <c r="E236" s="145"/>
      <c r="F236" s="145"/>
      <c r="G236" s="145"/>
      <c r="H236" s="145"/>
      <c r="I236" s="145"/>
      <c r="J236" s="446"/>
      <c r="K236" s="145"/>
      <c r="L236" s="145"/>
      <c r="M236" s="145"/>
      <c r="N236" s="446"/>
      <c r="O236" s="446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  <c r="BQ236" s="145"/>
      <c r="BR236" s="145"/>
      <c r="BS236" s="145"/>
      <c r="BT236" s="145"/>
      <c r="BU236" s="145"/>
      <c r="BV236" s="145"/>
      <c r="BW236" s="145"/>
      <c r="BX236" s="145"/>
      <c r="BY236" s="145"/>
      <c r="BZ236" s="145"/>
      <c r="CA236" s="145"/>
      <c r="CB236" s="145"/>
      <c r="CC236" s="145"/>
      <c r="CD236" s="145"/>
      <c r="CE236" s="145"/>
      <c r="CF236" s="145"/>
      <c r="CG236" s="145"/>
      <c r="CH236" s="145"/>
      <c r="CI236" s="145"/>
      <c r="CJ236" s="145"/>
      <c r="CK236" s="145"/>
      <c r="CL236" s="145"/>
      <c r="CM236" s="145"/>
      <c r="CN236" s="145"/>
      <c r="CO236" s="145"/>
      <c r="CP236" s="145"/>
      <c r="CQ236" s="145"/>
      <c r="CR236" s="145"/>
      <c r="CS236" s="145"/>
      <c r="CT236" s="145"/>
      <c r="CU236" s="145"/>
      <c r="CV236" s="145"/>
    </row>
    <row r="237" customHeight="1" spans="2:100">
      <c r="B237" s="145"/>
      <c r="C237" s="145"/>
      <c r="D237" s="145"/>
      <c r="E237" s="145"/>
      <c r="F237" s="145"/>
      <c r="G237" s="145"/>
      <c r="H237" s="145"/>
      <c r="I237" s="145"/>
      <c r="J237" s="446"/>
      <c r="K237" s="145"/>
      <c r="L237" s="145"/>
      <c r="M237" s="145"/>
      <c r="N237" s="446"/>
      <c r="O237" s="446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  <c r="BQ237" s="145"/>
      <c r="BR237" s="145"/>
      <c r="BS237" s="145"/>
      <c r="BT237" s="145"/>
      <c r="BU237" s="145"/>
      <c r="BV237" s="145"/>
      <c r="BW237" s="145"/>
      <c r="BX237" s="145"/>
      <c r="BY237" s="145"/>
      <c r="BZ237" s="145"/>
      <c r="CA237" s="145"/>
      <c r="CB237" s="145"/>
      <c r="CC237" s="145"/>
      <c r="CD237" s="145"/>
      <c r="CE237" s="145"/>
      <c r="CF237" s="145"/>
      <c r="CG237" s="145"/>
      <c r="CH237" s="145"/>
      <c r="CI237" s="145"/>
      <c r="CJ237" s="145"/>
      <c r="CK237" s="145"/>
      <c r="CL237" s="145"/>
      <c r="CM237" s="145"/>
      <c r="CN237" s="145"/>
      <c r="CO237" s="145"/>
      <c r="CP237" s="145"/>
      <c r="CQ237" s="145"/>
      <c r="CR237" s="145"/>
      <c r="CS237" s="145"/>
      <c r="CT237" s="145"/>
      <c r="CU237" s="145"/>
      <c r="CV237" s="145"/>
    </row>
    <row r="238" customHeight="1" spans="2:100">
      <c r="B238" s="145"/>
      <c r="C238" s="145"/>
      <c r="D238" s="145"/>
      <c r="E238" s="145"/>
      <c r="F238" s="145"/>
      <c r="G238" s="145"/>
      <c r="H238" s="145"/>
      <c r="I238" s="145"/>
      <c r="J238" s="446"/>
      <c r="K238" s="145"/>
      <c r="L238" s="145"/>
      <c r="M238" s="145"/>
      <c r="N238" s="446"/>
      <c r="O238" s="446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  <c r="BQ238" s="145"/>
      <c r="BR238" s="145"/>
      <c r="BS238" s="145"/>
      <c r="BT238" s="145"/>
      <c r="BU238" s="145"/>
      <c r="BV238" s="145"/>
      <c r="BW238" s="145"/>
      <c r="BX238" s="145"/>
      <c r="BY238" s="145"/>
      <c r="BZ238" s="145"/>
      <c r="CA238" s="145"/>
      <c r="CB238" s="145"/>
      <c r="CC238" s="145"/>
      <c r="CD238" s="145"/>
      <c r="CE238" s="145"/>
      <c r="CF238" s="145"/>
      <c r="CG238" s="145"/>
      <c r="CH238" s="145"/>
      <c r="CI238" s="145"/>
      <c r="CJ238" s="145"/>
      <c r="CK238" s="145"/>
      <c r="CL238" s="145"/>
      <c r="CM238" s="145"/>
      <c r="CN238" s="145"/>
      <c r="CO238" s="145"/>
      <c r="CP238" s="145"/>
      <c r="CQ238" s="145"/>
      <c r="CR238" s="145"/>
      <c r="CS238" s="145"/>
      <c r="CT238" s="145"/>
      <c r="CU238" s="145"/>
      <c r="CV238" s="145"/>
    </row>
    <row r="239" customHeight="1" spans="2:100">
      <c r="B239" s="145"/>
      <c r="C239" s="145"/>
      <c r="D239" s="145"/>
      <c r="E239" s="145"/>
      <c r="F239" s="145"/>
      <c r="G239" s="145"/>
      <c r="H239" s="145"/>
      <c r="I239" s="145"/>
      <c r="J239" s="446"/>
      <c r="K239" s="145"/>
      <c r="L239" s="145"/>
      <c r="M239" s="145"/>
      <c r="N239" s="446"/>
      <c r="O239" s="446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  <c r="BQ239" s="145"/>
      <c r="BR239" s="145"/>
      <c r="BS239" s="145"/>
      <c r="BT239" s="145"/>
      <c r="BU239" s="145"/>
      <c r="BV239" s="145"/>
      <c r="BW239" s="145"/>
      <c r="BX239" s="145"/>
      <c r="BY239" s="145"/>
      <c r="BZ239" s="145"/>
      <c r="CA239" s="145"/>
      <c r="CB239" s="145"/>
      <c r="CC239" s="145"/>
      <c r="CD239" s="145"/>
      <c r="CE239" s="145"/>
      <c r="CF239" s="145"/>
      <c r="CG239" s="145"/>
      <c r="CH239" s="145"/>
      <c r="CI239" s="145"/>
      <c r="CJ239" s="145"/>
      <c r="CK239" s="145"/>
      <c r="CL239" s="145"/>
      <c r="CM239" s="145"/>
      <c r="CN239" s="145"/>
      <c r="CO239" s="145"/>
      <c r="CP239" s="145"/>
      <c r="CQ239" s="145"/>
      <c r="CR239" s="145"/>
      <c r="CS239" s="145"/>
      <c r="CT239" s="145"/>
      <c r="CU239" s="145"/>
      <c r="CV239" s="145"/>
    </row>
    <row r="240" customHeight="1" spans="2:100">
      <c r="B240" s="145"/>
      <c r="C240" s="145"/>
      <c r="D240" s="145"/>
      <c r="E240" s="145"/>
      <c r="F240" s="145"/>
      <c r="G240" s="145"/>
      <c r="H240" s="145"/>
      <c r="I240" s="145"/>
      <c r="J240" s="446"/>
      <c r="K240" s="145"/>
      <c r="L240" s="145"/>
      <c r="M240" s="145"/>
      <c r="N240" s="446"/>
      <c r="O240" s="446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  <c r="BQ240" s="145"/>
      <c r="BR240" s="145"/>
      <c r="BS240" s="145"/>
      <c r="BT240" s="145"/>
      <c r="BU240" s="145"/>
      <c r="BV240" s="145"/>
      <c r="BW240" s="145"/>
      <c r="BX240" s="145"/>
      <c r="BY240" s="145"/>
      <c r="BZ240" s="145"/>
      <c r="CA240" s="145"/>
      <c r="CB240" s="145"/>
      <c r="CC240" s="145"/>
      <c r="CD240" s="145"/>
      <c r="CE240" s="145"/>
      <c r="CF240" s="145"/>
      <c r="CG240" s="145"/>
      <c r="CH240" s="145"/>
      <c r="CI240" s="145"/>
      <c r="CJ240" s="145"/>
      <c r="CK240" s="145"/>
      <c r="CL240" s="145"/>
      <c r="CM240" s="145"/>
      <c r="CN240" s="145"/>
      <c r="CO240" s="145"/>
      <c r="CP240" s="145"/>
      <c r="CQ240" s="145"/>
      <c r="CR240" s="145"/>
      <c r="CS240" s="145"/>
      <c r="CT240" s="145"/>
      <c r="CU240" s="145"/>
      <c r="CV240" s="145"/>
    </row>
    <row r="241" customHeight="1" spans="2:100">
      <c r="B241" s="145"/>
      <c r="C241" s="145"/>
      <c r="D241" s="145"/>
      <c r="E241" s="145"/>
      <c r="F241" s="145"/>
      <c r="G241" s="145"/>
      <c r="H241" s="145"/>
      <c r="I241" s="145"/>
      <c r="J241" s="446"/>
      <c r="K241" s="145"/>
      <c r="L241" s="145"/>
      <c r="M241" s="145"/>
      <c r="N241" s="446"/>
      <c r="O241" s="446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  <c r="BQ241" s="145"/>
      <c r="BR241" s="145"/>
      <c r="BS241" s="145"/>
      <c r="BT241" s="145"/>
      <c r="BU241" s="145"/>
      <c r="BV241" s="145"/>
      <c r="BW241" s="145"/>
      <c r="BX241" s="145"/>
      <c r="BY241" s="145"/>
      <c r="BZ241" s="145"/>
      <c r="CA241" s="145"/>
      <c r="CB241" s="145"/>
      <c r="CC241" s="145"/>
      <c r="CD241" s="145"/>
      <c r="CE241" s="145"/>
      <c r="CF241" s="145"/>
      <c r="CG241" s="145"/>
      <c r="CH241" s="145"/>
      <c r="CI241" s="145"/>
      <c r="CJ241" s="145"/>
      <c r="CK241" s="145"/>
      <c r="CL241" s="145"/>
      <c r="CM241" s="145"/>
      <c r="CN241" s="145"/>
      <c r="CO241" s="145"/>
      <c r="CP241" s="145"/>
      <c r="CQ241" s="145"/>
      <c r="CR241" s="145"/>
      <c r="CS241" s="145"/>
      <c r="CT241" s="145"/>
      <c r="CU241" s="145"/>
      <c r="CV241" s="145"/>
    </row>
    <row r="242" customHeight="1" spans="2:100">
      <c r="B242" s="145"/>
      <c r="C242" s="145"/>
      <c r="D242" s="145"/>
      <c r="E242" s="145"/>
      <c r="F242" s="145"/>
      <c r="G242" s="145"/>
      <c r="H242" s="145"/>
      <c r="I242" s="145"/>
      <c r="J242" s="446"/>
      <c r="K242" s="145"/>
      <c r="L242" s="145"/>
      <c r="M242" s="145"/>
      <c r="N242" s="446"/>
      <c r="O242" s="446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  <c r="BQ242" s="145"/>
      <c r="BR242" s="145"/>
      <c r="BS242" s="145"/>
      <c r="BT242" s="145"/>
      <c r="BU242" s="145"/>
      <c r="BV242" s="145"/>
      <c r="BW242" s="145"/>
      <c r="BX242" s="145"/>
      <c r="BY242" s="145"/>
      <c r="BZ242" s="145"/>
      <c r="CA242" s="145"/>
      <c r="CB242" s="145"/>
      <c r="CC242" s="145"/>
      <c r="CD242" s="145"/>
      <c r="CE242" s="145"/>
      <c r="CF242" s="145"/>
      <c r="CG242" s="145"/>
      <c r="CH242" s="145"/>
      <c r="CI242" s="145"/>
      <c r="CJ242" s="145"/>
      <c r="CK242" s="145"/>
      <c r="CL242" s="145"/>
      <c r="CM242" s="145"/>
      <c r="CN242" s="145"/>
      <c r="CO242" s="145"/>
      <c r="CP242" s="145"/>
      <c r="CQ242" s="145"/>
      <c r="CR242" s="145"/>
      <c r="CS242" s="145"/>
      <c r="CT242" s="145"/>
      <c r="CU242" s="145"/>
      <c r="CV242" s="145"/>
    </row>
    <row r="243" customHeight="1" spans="2:100">
      <c r="B243" s="145"/>
      <c r="C243" s="145"/>
      <c r="D243" s="145"/>
      <c r="E243" s="145"/>
      <c r="F243" s="145"/>
      <c r="G243" s="145"/>
      <c r="H243" s="145"/>
      <c r="I243" s="145"/>
      <c r="J243" s="446"/>
      <c r="K243" s="145"/>
      <c r="L243" s="145"/>
      <c r="M243" s="145"/>
      <c r="N243" s="446"/>
      <c r="O243" s="446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  <c r="BQ243" s="145"/>
      <c r="BR243" s="145"/>
      <c r="BS243" s="145"/>
      <c r="BT243" s="145"/>
      <c r="BU243" s="145"/>
      <c r="BV243" s="145"/>
      <c r="BW243" s="145"/>
      <c r="BX243" s="145"/>
      <c r="BY243" s="145"/>
      <c r="BZ243" s="145"/>
      <c r="CA243" s="145"/>
      <c r="CB243" s="145"/>
      <c r="CC243" s="145"/>
      <c r="CD243" s="145"/>
      <c r="CE243" s="145"/>
      <c r="CF243" s="145"/>
      <c r="CG243" s="145"/>
      <c r="CH243" s="145"/>
      <c r="CI243" s="145"/>
      <c r="CJ243" s="145"/>
      <c r="CK243" s="145"/>
      <c r="CL243" s="145"/>
      <c r="CM243" s="145"/>
      <c r="CN243" s="145"/>
      <c r="CO243" s="145"/>
      <c r="CP243" s="145"/>
      <c r="CQ243" s="145"/>
      <c r="CR243" s="145"/>
      <c r="CS243" s="145"/>
      <c r="CT243" s="145"/>
      <c r="CU243" s="145"/>
      <c r="CV243" s="145"/>
    </row>
    <row r="244" customHeight="1" spans="2:100">
      <c r="B244" s="145"/>
      <c r="C244" s="145"/>
      <c r="D244" s="145"/>
      <c r="E244" s="145"/>
      <c r="F244" s="145"/>
      <c r="G244" s="145"/>
      <c r="H244" s="145"/>
      <c r="I244" s="145"/>
      <c r="J244" s="446"/>
      <c r="K244" s="145"/>
      <c r="L244" s="145"/>
      <c r="M244" s="145"/>
      <c r="N244" s="446"/>
      <c r="O244" s="446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  <c r="BQ244" s="145"/>
      <c r="BR244" s="145"/>
      <c r="BS244" s="145"/>
      <c r="BT244" s="145"/>
      <c r="BU244" s="145"/>
      <c r="BV244" s="145"/>
      <c r="BW244" s="145"/>
      <c r="BX244" s="145"/>
      <c r="BY244" s="145"/>
      <c r="BZ244" s="145"/>
      <c r="CA244" s="145"/>
      <c r="CB244" s="145"/>
      <c r="CC244" s="145"/>
      <c r="CD244" s="145"/>
      <c r="CE244" s="145"/>
      <c r="CF244" s="145"/>
      <c r="CG244" s="145"/>
      <c r="CH244" s="145"/>
      <c r="CI244" s="145"/>
      <c r="CJ244" s="145"/>
      <c r="CK244" s="145"/>
      <c r="CL244" s="145"/>
      <c r="CM244" s="145"/>
      <c r="CN244" s="145"/>
      <c r="CO244" s="145"/>
      <c r="CP244" s="145"/>
      <c r="CQ244" s="145"/>
      <c r="CR244" s="145"/>
      <c r="CS244" s="145"/>
      <c r="CT244" s="145"/>
      <c r="CU244" s="145"/>
      <c r="CV244" s="145"/>
    </row>
    <row r="245" customHeight="1" spans="2:100">
      <c r="B245" s="145"/>
      <c r="C245" s="145"/>
      <c r="D245" s="145"/>
      <c r="E245" s="145"/>
      <c r="F245" s="145"/>
      <c r="G245" s="145"/>
      <c r="H245" s="145"/>
      <c r="I245" s="145"/>
      <c r="J245" s="446"/>
      <c r="K245" s="145"/>
      <c r="L245" s="145"/>
      <c r="M245" s="145"/>
      <c r="N245" s="446"/>
      <c r="O245" s="446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  <c r="BQ245" s="145"/>
      <c r="BR245" s="145"/>
      <c r="BS245" s="145"/>
      <c r="BT245" s="145"/>
      <c r="BU245" s="145"/>
      <c r="BV245" s="145"/>
      <c r="BW245" s="145"/>
      <c r="BX245" s="145"/>
      <c r="BY245" s="145"/>
      <c r="BZ245" s="145"/>
      <c r="CA245" s="145"/>
      <c r="CB245" s="145"/>
      <c r="CC245" s="145"/>
      <c r="CD245" s="145"/>
      <c r="CE245" s="145"/>
      <c r="CF245" s="145"/>
      <c r="CG245" s="145"/>
      <c r="CH245" s="145"/>
      <c r="CI245" s="145"/>
      <c r="CJ245" s="145"/>
      <c r="CK245" s="145"/>
      <c r="CL245" s="145"/>
      <c r="CM245" s="145"/>
      <c r="CN245" s="145"/>
      <c r="CO245" s="145"/>
      <c r="CP245" s="145"/>
      <c r="CQ245" s="145"/>
      <c r="CR245" s="145"/>
      <c r="CS245" s="145"/>
      <c r="CT245" s="145"/>
      <c r="CU245" s="145"/>
      <c r="CV245" s="145"/>
    </row>
    <row r="246" customHeight="1" spans="2:100">
      <c r="B246" s="145"/>
      <c r="C246" s="145"/>
      <c r="D246" s="145"/>
      <c r="E246" s="145"/>
      <c r="F246" s="145"/>
      <c r="G246" s="145"/>
      <c r="H246" s="145"/>
      <c r="I246" s="145"/>
      <c r="J246" s="446"/>
      <c r="K246" s="145"/>
      <c r="L246" s="145"/>
      <c r="M246" s="145"/>
      <c r="N246" s="446"/>
      <c r="O246" s="446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  <c r="BQ246" s="145"/>
      <c r="BR246" s="145"/>
      <c r="BS246" s="145"/>
      <c r="BT246" s="145"/>
      <c r="BU246" s="145"/>
      <c r="BV246" s="145"/>
      <c r="BW246" s="145"/>
      <c r="BX246" s="145"/>
      <c r="BY246" s="145"/>
      <c r="BZ246" s="145"/>
      <c r="CA246" s="145"/>
      <c r="CB246" s="145"/>
      <c r="CC246" s="145"/>
      <c r="CD246" s="145"/>
      <c r="CE246" s="145"/>
      <c r="CF246" s="145"/>
      <c r="CG246" s="145"/>
      <c r="CH246" s="145"/>
      <c r="CI246" s="145"/>
      <c r="CJ246" s="145"/>
      <c r="CK246" s="145"/>
      <c r="CL246" s="145"/>
      <c r="CM246" s="145"/>
      <c r="CN246" s="145"/>
      <c r="CO246" s="145"/>
      <c r="CP246" s="145"/>
      <c r="CQ246" s="145"/>
      <c r="CR246" s="145"/>
      <c r="CS246" s="145"/>
      <c r="CT246" s="145"/>
      <c r="CU246" s="145"/>
      <c r="CV246" s="145"/>
    </row>
    <row r="247" customHeight="1" spans="2:100">
      <c r="B247" s="145"/>
      <c r="C247" s="145"/>
      <c r="D247" s="145"/>
      <c r="E247" s="145"/>
      <c r="F247" s="145"/>
      <c r="G247" s="145"/>
      <c r="H247" s="145"/>
      <c r="I247" s="145"/>
      <c r="J247" s="446"/>
      <c r="K247" s="145"/>
      <c r="L247" s="145"/>
      <c r="M247" s="145"/>
      <c r="N247" s="446"/>
      <c r="O247" s="446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  <c r="BQ247" s="145"/>
      <c r="BR247" s="145"/>
      <c r="BS247" s="145"/>
      <c r="BT247" s="145"/>
      <c r="BU247" s="145"/>
      <c r="BV247" s="145"/>
      <c r="BW247" s="145"/>
      <c r="BX247" s="145"/>
      <c r="BY247" s="145"/>
      <c r="BZ247" s="145"/>
      <c r="CA247" s="145"/>
      <c r="CB247" s="145"/>
      <c r="CC247" s="145"/>
      <c r="CD247" s="145"/>
      <c r="CE247" s="145"/>
      <c r="CF247" s="145"/>
      <c r="CG247" s="145"/>
      <c r="CH247" s="145"/>
      <c r="CI247" s="145"/>
      <c r="CJ247" s="145"/>
      <c r="CK247" s="145"/>
      <c r="CL247" s="145"/>
      <c r="CM247" s="145"/>
      <c r="CN247" s="145"/>
      <c r="CO247" s="145"/>
      <c r="CP247" s="145"/>
      <c r="CQ247" s="145"/>
      <c r="CR247" s="145"/>
      <c r="CS247" s="145"/>
      <c r="CT247" s="145"/>
      <c r="CU247" s="145"/>
      <c r="CV247" s="145"/>
    </row>
    <row r="248" customHeight="1" spans="2:100">
      <c r="B248" s="145"/>
      <c r="C248" s="145"/>
      <c r="D248" s="145"/>
      <c r="E248" s="145"/>
      <c r="F248" s="145"/>
      <c r="G248" s="145"/>
      <c r="H248" s="145"/>
      <c r="I248" s="145"/>
      <c r="J248" s="446"/>
      <c r="K248" s="145"/>
      <c r="L248" s="145"/>
      <c r="M248" s="145"/>
      <c r="N248" s="446"/>
      <c r="O248" s="446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  <c r="BQ248" s="145"/>
      <c r="BR248" s="145"/>
      <c r="BS248" s="145"/>
      <c r="BT248" s="145"/>
      <c r="BU248" s="145"/>
      <c r="BV248" s="145"/>
      <c r="BW248" s="145"/>
      <c r="BX248" s="145"/>
      <c r="BY248" s="145"/>
      <c r="BZ248" s="145"/>
      <c r="CA248" s="145"/>
      <c r="CB248" s="145"/>
      <c r="CC248" s="145"/>
      <c r="CD248" s="145"/>
      <c r="CE248" s="145"/>
      <c r="CF248" s="145"/>
      <c r="CG248" s="145"/>
      <c r="CH248" s="145"/>
      <c r="CI248" s="145"/>
      <c r="CJ248" s="145"/>
      <c r="CK248" s="145"/>
      <c r="CL248" s="145"/>
      <c r="CM248" s="145"/>
      <c r="CN248" s="145"/>
      <c r="CO248" s="145"/>
      <c r="CP248" s="145"/>
      <c r="CQ248" s="145"/>
      <c r="CR248" s="145"/>
      <c r="CS248" s="145"/>
      <c r="CT248" s="145"/>
      <c r="CU248" s="145"/>
      <c r="CV248" s="145"/>
    </row>
    <row r="249" customHeight="1" spans="2:100">
      <c r="B249" s="145"/>
      <c r="C249" s="145"/>
      <c r="D249" s="145"/>
      <c r="E249" s="145"/>
      <c r="F249" s="145"/>
      <c r="G249" s="145"/>
      <c r="H249" s="145"/>
      <c r="I249" s="145"/>
      <c r="J249" s="446"/>
      <c r="K249" s="145"/>
      <c r="L249" s="145"/>
      <c r="M249" s="145"/>
      <c r="N249" s="446"/>
      <c r="O249" s="446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  <c r="BQ249" s="145"/>
      <c r="BR249" s="145"/>
      <c r="BS249" s="145"/>
      <c r="BT249" s="145"/>
      <c r="BU249" s="145"/>
      <c r="BV249" s="145"/>
      <c r="BW249" s="145"/>
      <c r="BX249" s="145"/>
      <c r="BY249" s="145"/>
      <c r="BZ249" s="145"/>
      <c r="CA249" s="145"/>
      <c r="CB249" s="145"/>
      <c r="CC249" s="145"/>
      <c r="CD249" s="145"/>
      <c r="CE249" s="145"/>
      <c r="CF249" s="145"/>
      <c r="CG249" s="145"/>
      <c r="CH249" s="145"/>
      <c r="CI249" s="145"/>
      <c r="CJ249" s="145"/>
      <c r="CK249" s="145"/>
      <c r="CL249" s="145"/>
      <c r="CM249" s="145"/>
      <c r="CN249" s="145"/>
      <c r="CO249" s="145"/>
      <c r="CP249" s="145"/>
      <c r="CQ249" s="145"/>
      <c r="CR249" s="145"/>
      <c r="CS249" s="145"/>
      <c r="CT249" s="145"/>
      <c r="CU249" s="145"/>
      <c r="CV249" s="145"/>
    </row>
    <row r="250" customHeight="1" spans="2:100">
      <c r="B250" s="145"/>
      <c r="C250" s="145"/>
      <c r="D250" s="145"/>
      <c r="E250" s="145"/>
      <c r="F250" s="145"/>
      <c r="G250" s="145"/>
      <c r="H250" s="145"/>
      <c r="I250" s="145"/>
      <c r="J250" s="446"/>
      <c r="K250" s="145"/>
      <c r="L250" s="145"/>
      <c r="M250" s="145"/>
      <c r="N250" s="446"/>
      <c r="O250" s="446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  <c r="BQ250" s="145"/>
      <c r="BR250" s="145"/>
      <c r="BS250" s="145"/>
      <c r="BT250" s="145"/>
      <c r="BU250" s="145"/>
      <c r="BV250" s="145"/>
      <c r="BW250" s="145"/>
      <c r="BX250" s="145"/>
      <c r="BY250" s="145"/>
      <c r="BZ250" s="145"/>
      <c r="CA250" s="145"/>
      <c r="CB250" s="145"/>
      <c r="CC250" s="145"/>
      <c r="CD250" s="145"/>
      <c r="CE250" s="145"/>
      <c r="CF250" s="145"/>
      <c r="CG250" s="145"/>
      <c r="CH250" s="145"/>
      <c r="CI250" s="145"/>
      <c r="CJ250" s="145"/>
      <c r="CK250" s="145"/>
      <c r="CL250" s="145"/>
      <c r="CM250" s="145"/>
      <c r="CN250" s="145"/>
      <c r="CO250" s="145"/>
      <c r="CP250" s="145"/>
      <c r="CQ250" s="145"/>
      <c r="CR250" s="145"/>
      <c r="CS250" s="145"/>
      <c r="CT250" s="145"/>
      <c r="CU250" s="145"/>
      <c r="CV250" s="145"/>
    </row>
    <row r="251" customHeight="1" spans="2:100">
      <c r="B251" s="145"/>
      <c r="C251" s="145"/>
      <c r="D251" s="145"/>
      <c r="E251" s="145"/>
      <c r="F251" s="145"/>
      <c r="G251" s="145"/>
      <c r="H251" s="145"/>
      <c r="I251" s="145"/>
      <c r="J251" s="446"/>
      <c r="K251" s="145"/>
      <c r="L251" s="145"/>
      <c r="M251" s="145"/>
      <c r="N251" s="446"/>
      <c r="O251" s="446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  <c r="BQ251" s="145"/>
      <c r="BR251" s="145"/>
      <c r="BS251" s="145"/>
      <c r="BT251" s="145"/>
      <c r="BU251" s="145"/>
      <c r="BV251" s="145"/>
      <c r="BW251" s="145"/>
      <c r="BX251" s="145"/>
      <c r="BY251" s="145"/>
      <c r="BZ251" s="145"/>
      <c r="CA251" s="145"/>
      <c r="CB251" s="145"/>
      <c r="CC251" s="145"/>
      <c r="CD251" s="145"/>
      <c r="CE251" s="145"/>
      <c r="CF251" s="145"/>
      <c r="CG251" s="145"/>
      <c r="CH251" s="145"/>
      <c r="CI251" s="145"/>
      <c r="CJ251" s="145"/>
      <c r="CK251" s="145"/>
      <c r="CL251" s="145"/>
      <c r="CM251" s="145"/>
      <c r="CN251" s="145"/>
      <c r="CO251" s="145"/>
      <c r="CP251" s="145"/>
      <c r="CQ251" s="145"/>
      <c r="CR251" s="145"/>
      <c r="CS251" s="145"/>
      <c r="CT251" s="145"/>
      <c r="CU251" s="145"/>
      <c r="CV251" s="145"/>
    </row>
    <row r="252" customHeight="1" spans="2:100">
      <c r="B252" s="145"/>
      <c r="C252" s="145"/>
      <c r="D252" s="145"/>
      <c r="E252" s="145"/>
      <c r="F252" s="145"/>
      <c r="G252" s="145"/>
      <c r="H252" s="145"/>
      <c r="I252" s="145"/>
      <c r="J252" s="446"/>
      <c r="K252" s="145"/>
      <c r="L252" s="145"/>
      <c r="M252" s="145"/>
      <c r="N252" s="446"/>
      <c r="O252" s="446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  <c r="BQ252" s="145"/>
      <c r="BR252" s="145"/>
      <c r="BS252" s="145"/>
      <c r="BT252" s="145"/>
      <c r="BU252" s="145"/>
      <c r="BV252" s="145"/>
      <c r="BW252" s="145"/>
      <c r="BX252" s="145"/>
      <c r="BY252" s="145"/>
      <c r="BZ252" s="145"/>
      <c r="CA252" s="145"/>
      <c r="CB252" s="145"/>
      <c r="CC252" s="145"/>
      <c r="CD252" s="145"/>
      <c r="CE252" s="145"/>
      <c r="CF252" s="145"/>
      <c r="CG252" s="145"/>
      <c r="CH252" s="145"/>
      <c r="CI252" s="145"/>
      <c r="CJ252" s="145"/>
      <c r="CK252" s="145"/>
      <c r="CL252" s="145"/>
      <c r="CM252" s="145"/>
      <c r="CN252" s="145"/>
      <c r="CO252" s="145"/>
      <c r="CP252" s="145"/>
      <c r="CQ252" s="145"/>
      <c r="CR252" s="145"/>
      <c r="CS252" s="145"/>
      <c r="CT252" s="145"/>
      <c r="CU252" s="145"/>
      <c r="CV252" s="145"/>
    </row>
    <row r="253" customHeight="1" spans="2:100">
      <c r="B253" s="145"/>
      <c r="C253" s="145"/>
      <c r="D253" s="145"/>
      <c r="E253" s="145"/>
      <c r="F253" s="145"/>
      <c r="G253" s="145"/>
      <c r="H253" s="145"/>
      <c r="I253" s="145"/>
      <c r="J253" s="446"/>
      <c r="K253" s="145"/>
      <c r="L253" s="145"/>
      <c r="M253" s="145"/>
      <c r="N253" s="446"/>
      <c r="O253" s="446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  <c r="BQ253" s="145"/>
      <c r="BR253" s="145"/>
      <c r="BS253" s="145"/>
      <c r="BT253" s="145"/>
      <c r="BU253" s="145"/>
      <c r="BV253" s="145"/>
      <c r="BW253" s="145"/>
      <c r="BX253" s="145"/>
      <c r="BY253" s="145"/>
      <c r="BZ253" s="145"/>
      <c r="CA253" s="145"/>
      <c r="CB253" s="145"/>
      <c r="CC253" s="145"/>
      <c r="CD253" s="145"/>
      <c r="CE253" s="145"/>
      <c r="CF253" s="145"/>
      <c r="CG253" s="145"/>
      <c r="CH253" s="145"/>
      <c r="CI253" s="145"/>
      <c r="CJ253" s="145"/>
      <c r="CK253" s="145"/>
      <c r="CL253" s="145"/>
      <c r="CM253" s="145"/>
      <c r="CN253" s="145"/>
      <c r="CO253" s="145"/>
      <c r="CP253" s="145"/>
      <c r="CQ253" s="145"/>
      <c r="CR253" s="145"/>
      <c r="CS253" s="145"/>
      <c r="CT253" s="145"/>
      <c r="CU253" s="145"/>
      <c r="CV253" s="145"/>
    </row>
    <row r="254" customHeight="1" spans="2:100">
      <c r="B254" s="145"/>
      <c r="C254" s="145"/>
      <c r="D254" s="145"/>
      <c r="E254" s="145"/>
      <c r="F254" s="145"/>
      <c r="G254" s="145"/>
      <c r="H254" s="145"/>
      <c r="I254" s="145"/>
      <c r="J254" s="446"/>
      <c r="K254" s="145"/>
      <c r="L254" s="145"/>
      <c r="M254" s="145"/>
      <c r="N254" s="446"/>
      <c r="O254" s="446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  <c r="BQ254" s="145"/>
      <c r="BR254" s="145"/>
      <c r="BS254" s="145"/>
      <c r="BT254" s="145"/>
      <c r="BU254" s="145"/>
      <c r="BV254" s="145"/>
      <c r="BW254" s="145"/>
      <c r="BX254" s="145"/>
      <c r="BY254" s="145"/>
      <c r="BZ254" s="145"/>
      <c r="CA254" s="145"/>
      <c r="CB254" s="145"/>
      <c r="CC254" s="145"/>
      <c r="CD254" s="145"/>
      <c r="CE254" s="145"/>
      <c r="CF254" s="145"/>
      <c r="CG254" s="145"/>
      <c r="CH254" s="145"/>
      <c r="CI254" s="145"/>
      <c r="CJ254" s="145"/>
      <c r="CK254" s="145"/>
      <c r="CL254" s="145"/>
      <c r="CM254" s="145"/>
      <c r="CN254" s="145"/>
      <c r="CO254" s="145"/>
      <c r="CP254" s="145"/>
      <c r="CQ254" s="145"/>
      <c r="CR254" s="145"/>
      <c r="CS254" s="145"/>
      <c r="CT254" s="145"/>
      <c r="CU254" s="145"/>
      <c r="CV254" s="145"/>
    </row>
    <row r="255" customHeight="1" spans="2:100">
      <c r="B255" s="145"/>
      <c r="C255" s="145"/>
      <c r="D255" s="145"/>
      <c r="E255" s="145"/>
      <c r="F255" s="145"/>
      <c r="G255" s="145"/>
      <c r="H255" s="145"/>
      <c r="I255" s="145"/>
      <c r="J255" s="446"/>
      <c r="K255" s="145"/>
      <c r="L255" s="145"/>
      <c r="M255" s="145"/>
      <c r="N255" s="446"/>
      <c r="O255" s="446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  <c r="BQ255" s="145"/>
      <c r="BR255" s="145"/>
      <c r="BS255" s="145"/>
      <c r="BT255" s="145"/>
      <c r="BU255" s="145"/>
      <c r="BV255" s="145"/>
      <c r="BW255" s="145"/>
      <c r="BX255" s="145"/>
      <c r="BY255" s="145"/>
      <c r="BZ255" s="145"/>
      <c r="CA255" s="145"/>
      <c r="CB255" s="145"/>
      <c r="CC255" s="145"/>
      <c r="CD255" s="145"/>
      <c r="CE255" s="145"/>
      <c r="CF255" s="145"/>
      <c r="CG255" s="145"/>
      <c r="CH255" s="145"/>
      <c r="CI255" s="145"/>
      <c r="CJ255" s="145"/>
      <c r="CK255" s="145"/>
      <c r="CL255" s="145"/>
      <c r="CM255" s="145"/>
      <c r="CN255" s="145"/>
      <c r="CO255" s="145"/>
      <c r="CP255" s="145"/>
      <c r="CQ255" s="145"/>
      <c r="CR255" s="145"/>
      <c r="CS255" s="145"/>
      <c r="CT255" s="145"/>
      <c r="CU255" s="145"/>
      <c r="CV255" s="145"/>
    </row>
    <row r="256" customHeight="1" spans="2:100">
      <c r="B256" s="145"/>
      <c r="C256" s="145"/>
      <c r="D256" s="145"/>
      <c r="E256" s="145"/>
      <c r="F256" s="145"/>
      <c r="G256" s="145"/>
      <c r="H256" s="145"/>
      <c r="I256" s="145"/>
      <c r="J256" s="446"/>
      <c r="K256" s="145"/>
      <c r="L256" s="145"/>
      <c r="M256" s="145"/>
      <c r="N256" s="446"/>
      <c r="O256" s="446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  <c r="BQ256" s="145"/>
      <c r="BR256" s="145"/>
      <c r="BS256" s="145"/>
      <c r="BT256" s="145"/>
      <c r="BU256" s="145"/>
      <c r="BV256" s="145"/>
      <c r="BW256" s="145"/>
      <c r="BX256" s="145"/>
      <c r="BY256" s="145"/>
      <c r="BZ256" s="145"/>
      <c r="CA256" s="145"/>
      <c r="CB256" s="145"/>
      <c r="CC256" s="145"/>
      <c r="CD256" s="145"/>
      <c r="CE256" s="145"/>
      <c r="CF256" s="145"/>
      <c r="CG256" s="145"/>
      <c r="CH256" s="145"/>
      <c r="CI256" s="145"/>
      <c r="CJ256" s="145"/>
      <c r="CK256" s="145"/>
      <c r="CL256" s="145"/>
      <c r="CM256" s="145"/>
      <c r="CN256" s="145"/>
      <c r="CO256" s="145"/>
      <c r="CP256" s="145"/>
      <c r="CQ256" s="145"/>
      <c r="CR256" s="145"/>
      <c r="CS256" s="145"/>
      <c r="CT256" s="145"/>
      <c r="CU256" s="145"/>
      <c r="CV256" s="145"/>
    </row>
    <row r="257" customHeight="1" spans="2:100">
      <c r="B257" s="145"/>
      <c r="C257" s="145"/>
      <c r="D257" s="145"/>
      <c r="E257" s="145"/>
      <c r="F257" s="145"/>
      <c r="G257" s="145"/>
      <c r="H257" s="145"/>
      <c r="I257" s="145"/>
      <c r="J257" s="446"/>
      <c r="K257" s="145"/>
      <c r="L257" s="145"/>
      <c r="M257" s="145"/>
      <c r="N257" s="446"/>
      <c r="O257" s="446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  <c r="BQ257" s="145"/>
      <c r="BR257" s="145"/>
      <c r="BS257" s="145"/>
      <c r="BT257" s="145"/>
      <c r="BU257" s="145"/>
      <c r="BV257" s="145"/>
      <c r="BW257" s="145"/>
      <c r="BX257" s="145"/>
      <c r="BY257" s="145"/>
      <c r="BZ257" s="145"/>
      <c r="CA257" s="145"/>
      <c r="CB257" s="145"/>
      <c r="CC257" s="145"/>
      <c r="CD257" s="145"/>
      <c r="CE257" s="145"/>
      <c r="CF257" s="145"/>
      <c r="CG257" s="145"/>
      <c r="CH257" s="145"/>
      <c r="CI257" s="145"/>
      <c r="CJ257" s="145"/>
      <c r="CK257" s="145"/>
      <c r="CL257" s="145"/>
      <c r="CM257" s="145"/>
      <c r="CN257" s="145"/>
      <c r="CO257" s="145"/>
      <c r="CP257" s="145"/>
      <c r="CQ257" s="145"/>
      <c r="CR257" s="145"/>
      <c r="CS257" s="145"/>
      <c r="CT257" s="145"/>
      <c r="CU257" s="145"/>
      <c r="CV257" s="145"/>
    </row>
    <row r="258" customHeight="1" spans="2:100">
      <c r="B258" s="145"/>
      <c r="C258" s="145"/>
      <c r="D258" s="145"/>
      <c r="E258" s="145"/>
      <c r="F258" s="145"/>
      <c r="G258" s="145"/>
      <c r="H258" s="145"/>
      <c r="I258" s="145"/>
      <c r="J258" s="446"/>
      <c r="K258" s="145"/>
      <c r="L258" s="145"/>
      <c r="M258" s="145"/>
      <c r="N258" s="446"/>
      <c r="O258" s="446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  <c r="BQ258" s="145"/>
      <c r="BR258" s="145"/>
      <c r="BS258" s="145"/>
      <c r="BT258" s="145"/>
      <c r="BU258" s="145"/>
      <c r="BV258" s="145"/>
      <c r="BW258" s="145"/>
      <c r="BX258" s="145"/>
      <c r="BY258" s="145"/>
      <c r="BZ258" s="145"/>
      <c r="CA258" s="145"/>
      <c r="CB258" s="145"/>
      <c r="CC258" s="145"/>
      <c r="CD258" s="145"/>
      <c r="CE258" s="145"/>
      <c r="CF258" s="145"/>
      <c r="CG258" s="145"/>
      <c r="CH258" s="145"/>
      <c r="CI258" s="145"/>
      <c r="CJ258" s="145"/>
      <c r="CK258" s="145"/>
      <c r="CL258" s="145"/>
      <c r="CM258" s="145"/>
      <c r="CN258" s="145"/>
      <c r="CO258" s="145"/>
      <c r="CP258" s="145"/>
      <c r="CQ258" s="145"/>
      <c r="CR258" s="145"/>
      <c r="CS258" s="145"/>
      <c r="CT258" s="145"/>
      <c r="CU258" s="145"/>
      <c r="CV258" s="145"/>
    </row>
    <row r="259" customHeight="1" spans="2:100">
      <c r="B259" s="145"/>
      <c r="C259" s="145"/>
      <c r="D259" s="145"/>
      <c r="E259" s="145"/>
      <c r="F259" s="145"/>
      <c r="G259" s="145"/>
      <c r="H259" s="145"/>
      <c r="I259" s="145"/>
      <c r="J259" s="446"/>
      <c r="K259" s="145"/>
      <c r="L259" s="145"/>
      <c r="M259" s="145"/>
      <c r="N259" s="446"/>
      <c r="O259" s="446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  <c r="BQ259" s="145"/>
      <c r="BR259" s="145"/>
      <c r="BS259" s="145"/>
      <c r="BT259" s="145"/>
      <c r="BU259" s="145"/>
      <c r="BV259" s="145"/>
      <c r="BW259" s="145"/>
      <c r="BX259" s="145"/>
      <c r="BY259" s="145"/>
      <c r="BZ259" s="145"/>
      <c r="CA259" s="145"/>
      <c r="CB259" s="145"/>
      <c r="CC259" s="145"/>
      <c r="CD259" s="145"/>
      <c r="CE259" s="145"/>
      <c r="CF259" s="145"/>
      <c r="CG259" s="145"/>
      <c r="CH259" s="145"/>
      <c r="CI259" s="145"/>
      <c r="CJ259" s="145"/>
      <c r="CK259" s="145"/>
      <c r="CL259" s="145"/>
      <c r="CM259" s="145"/>
      <c r="CN259" s="145"/>
      <c r="CO259" s="145"/>
      <c r="CP259" s="145"/>
      <c r="CQ259" s="145"/>
      <c r="CR259" s="145"/>
      <c r="CS259" s="145"/>
      <c r="CT259" s="145"/>
      <c r="CU259" s="145"/>
      <c r="CV259" s="145"/>
    </row>
    <row r="260" customHeight="1" spans="2:100">
      <c r="B260" s="145"/>
      <c r="C260" s="145"/>
      <c r="D260" s="145"/>
      <c r="E260" s="145"/>
      <c r="F260" s="145"/>
      <c r="G260" s="145"/>
      <c r="H260" s="145"/>
      <c r="I260" s="145"/>
      <c r="J260" s="446"/>
      <c r="K260" s="145"/>
      <c r="L260" s="145"/>
      <c r="M260" s="145"/>
      <c r="N260" s="446"/>
      <c r="O260" s="446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  <c r="BQ260" s="145"/>
      <c r="BR260" s="145"/>
      <c r="BS260" s="145"/>
      <c r="BT260" s="145"/>
      <c r="BU260" s="145"/>
      <c r="BV260" s="145"/>
      <c r="BW260" s="145"/>
      <c r="BX260" s="145"/>
      <c r="BY260" s="145"/>
      <c r="BZ260" s="145"/>
      <c r="CA260" s="145"/>
      <c r="CB260" s="145"/>
      <c r="CC260" s="145"/>
      <c r="CD260" s="145"/>
      <c r="CE260" s="145"/>
      <c r="CF260" s="145"/>
      <c r="CG260" s="145"/>
      <c r="CH260" s="145"/>
      <c r="CI260" s="145"/>
      <c r="CJ260" s="145"/>
      <c r="CK260" s="145"/>
      <c r="CL260" s="145"/>
      <c r="CM260" s="145"/>
      <c r="CN260" s="145"/>
      <c r="CO260" s="145"/>
      <c r="CP260" s="145"/>
      <c r="CQ260" s="145"/>
      <c r="CR260" s="145"/>
      <c r="CS260" s="145"/>
      <c r="CT260" s="145"/>
      <c r="CU260" s="145"/>
      <c r="CV260" s="145"/>
    </row>
    <row r="261" customHeight="1" spans="2:100">
      <c r="B261" s="145"/>
      <c r="C261" s="145"/>
      <c r="D261" s="145"/>
      <c r="E261" s="145"/>
      <c r="F261" s="145"/>
      <c r="G261" s="145"/>
      <c r="H261" s="145"/>
      <c r="I261" s="145"/>
      <c r="J261" s="446"/>
      <c r="K261" s="145"/>
      <c r="L261" s="145"/>
      <c r="M261" s="145"/>
      <c r="N261" s="446"/>
      <c r="O261" s="446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  <c r="BQ261" s="145"/>
      <c r="BR261" s="145"/>
      <c r="BS261" s="145"/>
      <c r="BT261" s="145"/>
      <c r="BU261" s="145"/>
      <c r="BV261" s="145"/>
      <c r="BW261" s="145"/>
      <c r="BX261" s="145"/>
      <c r="BY261" s="145"/>
      <c r="BZ261" s="145"/>
      <c r="CA261" s="145"/>
      <c r="CB261" s="145"/>
      <c r="CC261" s="145"/>
      <c r="CD261" s="145"/>
      <c r="CE261" s="145"/>
      <c r="CF261" s="145"/>
      <c r="CG261" s="145"/>
      <c r="CH261" s="145"/>
      <c r="CI261" s="145"/>
      <c r="CJ261" s="145"/>
      <c r="CK261" s="145"/>
      <c r="CL261" s="145"/>
      <c r="CM261" s="145"/>
      <c r="CN261" s="145"/>
      <c r="CO261" s="145"/>
      <c r="CP261" s="145"/>
      <c r="CQ261" s="145"/>
      <c r="CR261" s="145"/>
      <c r="CS261" s="145"/>
      <c r="CT261" s="145"/>
      <c r="CU261" s="145"/>
      <c r="CV261" s="145"/>
    </row>
    <row r="262" customHeight="1" spans="2:100">
      <c r="B262" s="145"/>
      <c r="C262" s="145"/>
      <c r="D262" s="145"/>
      <c r="E262" s="145"/>
      <c r="F262" s="145"/>
      <c r="G262" s="145"/>
      <c r="H262" s="145"/>
      <c r="I262" s="145"/>
      <c r="J262" s="446"/>
      <c r="K262" s="145"/>
      <c r="L262" s="145"/>
      <c r="M262" s="145"/>
      <c r="N262" s="446"/>
      <c r="O262" s="446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  <c r="BQ262" s="145"/>
      <c r="BR262" s="145"/>
      <c r="BS262" s="145"/>
      <c r="BT262" s="145"/>
      <c r="BU262" s="145"/>
      <c r="BV262" s="145"/>
      <c r="BW262" s="145"/>
      <c r="BX262" s="145"/>
      <c r="BY262" s="145"/>
      <c r="BZ262" s="145"/>
      <c r="CA262" s="145"/>
      <c r="CB262" s="145"/>
      <c r="CC262" s="145"/>
      <c r="CD262" s="145"/>
      <c r="CE262" s="145"/>
      <c r="CF262" s="145"/>
      <c r="CG262" s="145"/>
      <c r="CH262" s="145"/>
      <c r="CI262" s="145"/>
      <c r="CJ262" s="145"/>
      <c r="CK262" s="145"/>
      <c r="CL262" s="145"/>
      <c r="CM262" s="145"/>
      <c r="CN262" s="145"/>
      <c r="CO262" s="145"/>
      <c r="CP262" s="145"/>
      <c r="CQ262" s="145"/>
      <c r="CR262" s="145"/>
      <c r="CS262" s="145"/>
      <c r="CT262" s="145"/>
      <c r="CU262" s="145"/>
      <c r="CV262" s="145"/>
    </row>
    <row r="263" customHeight="1" spans="2:100">
      <c r="B263" s="145"/>
      <c r="C263" s="145"/>
      <c r="D263" s="145"/>
      <c r="E263" s="145"/>
      <c r="F263" s="145"/>
      <c r="G263" s="145"/>
      <c r="H263" s="145"/>
      <c r="I263" s="145"/>
      <c r="J263" s="446"/>
      <c r="K263" s="145"/>
      <c r="L263" s="145"/>
      <c r="M263" s="145"/>
      <c r="N263" s="446"/>
      <c r="O263" s="446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  <c r="BQ263" s="145"/>
      <c r="BR263" s="145"/>
      <c r="BS263" s="145"/>
      <c r="BT263" s="145"/>
      <c r="BU263" s="145"/>
      <c r="BV263" s="145"/>
      <c r="BW263" s="145"/>
      <c r="BX263" s="145"/>
      <c r="BY263" s="145"/>
      <c r="BZ263" s="145"/>
      <c r="CA263" s="145"/>
      <c r="CB263" s="145"/>
      <c r="CC263" s="145"/>
      <c r="CD263" s="145"/>
      <c r="CE263" s="145"/>
      <c r="CF263" s="145"/>
      <c r="CG263" s="145"/>
      <c r="CH263" s="145"/>
      <c r="CI263" s="145"/>
      <c r="CJ263" s="145"/>
      <c r="CK263" s="145"/>
      <c r="CL263" s="145"/>
      <c r="CM263" s="145"/>
      <c r="CN263" s="145"/>
      <c r="CO263" s="145"/>
      <c r="CP263" s="145"/>
      <c r="CQ263" s="145"/>
      <c r="CR263" s="145"/>
      <c r="CS263" s="145"/>
      <c r="CT263" s="145"/>
      <c r="CU263" s="145"/>
      <c r="CV263" s="145"/>
    </row>
    <row r="264" customHeight="1" spans="2:100">
      <c r="B264" s="145"/>
      <c r="C264" s="145"/>
      <c r="D264" s="145"/>
      <c r="E264" s="145"/>
      <c r="F264" s="145"/>
      <c r="G264" s="145"/>
      <c r="H264" s="145"/>
      <c r="I264" s="145"/>
      <c r="J264" s="446"/>
      <c r="K264" s="145"/>
      <c r="L264" s="145"/>
      <c r="M264" s="145"/>
      <c r="N264" s="446"/>
      <c r="O264" s="446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  <c r="BQ264" s="145"/>
      <c r="BR264" s="145"/>
      <c r="BS264" s="145"/>
      <c r="BT264" s="145"/>
      <c r="BU264" s="145"/>
      <c r="BV264" s="145"/>
      <c r="BW264" s="145"/>
      <c r="BX264" s="145"/>
      <c r="BY264" s="145"/>
      <c r="BZ264" s="145"/>
      <c r="CA264" s="145"/>
      <c r="CB264" s="145"/>
      <c r="CC264" s="145"/>
      <c r="CD264" s="145"/>
      <c r="CE264" s="145"/>
      <c r="CF264" s="145"/>
      <c r="CG264" s="145"/>
      <c r="CH264" s="145"/>
      <c r="CI264" s="145"/>
      <c r="CJ264" s="145"/>
      <c r="CK264" s="145"/>
      <c r="CL264" s="145"/>
      <c r="CM264" s="145"/>
      <c r="CN264" s="145"/>
      <c r="CO264" s="145"/>
      <c r="CP264" s="145"/>
      <c r="CQ264" s="145"/>
      <c r="CR264" s="145"/>
      <c r="CS264" s="145"/>
      <c r="CT264" s="145"/>
      <c r="CU264" s="145"/>
      <c r="CV264" s="145"/>
    </row>
    <row r="265" customHeight="1" spans="2:100">
      <c r="B265" s="145"/>
      <c r="C265" s="145"/>
      <c r="D265" s="145"/>
      <c r="E265" s="145"/>
      <c r="F265" s="145"/>
      <c r="G265" s="145"/>
      <c r="H265" s="145"/>
      <c r="I265" s="145"/>
      <c r="J265" s="446"/>
      <c r="K265" s="145"/>
      <c r="L265" s="145"/>
      <c r="M265" s="145"/>
      <c r="N265" s="446"/>
      <c r="O265" s="446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  <c r="BQ265" s="145"/>
      <c r="BR265" s="145"/>
      <c r="BS265" s="145"/>
      <c r="BT265" s="145"/>
      <c r="BU265" s="145"/>
      <c r="BV265" s="145"/>
      <c r="BW265" s="145"/>
      <c r="BX265" s="145"/>
      <c r="BY265" s="145"/>
      <c r="BZ265" s="145"/>
      <c r="CA265" s="145"/>
      <c r="CB265" s="145"/>
      <c r="CC265" s="145"/>
      <c r="CD265" s="145"/>
      <c r="CE265" s="145"/>
      <c r="CF265" s="145"/>
      <c r="CG265" s="145"/>
      <c r="CH265" s="145"/>
      <c r="CI265" s="145"/>
      <c r="CJ265" s="145"/>
      <c r="CK265" s="145"/>
      <c r="CL265" s="145"/>
      <c r="CM265" s="145"/>
      <c r="CN265" s="145"/>
      <c r="CO265" s="145"/>
      <c r="CP265" s="145"/>
      <c r="CQ265" s="145"/>
      <c r="CR265" s="145"/>
      <c r="CS265" s="145"/>
      <c r="CT265" s="145"/>
      <c r="CU265" s="145"/>
      <c r="CV265" s="145"/>
    </row>
    <row r="266" customHeight="1" spans="2:100">
      <c r="B266" s="145"/>
      <c r="C266" s="145"/>
      <c r="D266" s="145"/>
      <c r="E266" s="145"/>
      <c r="F266" s="145"/>
      <c r="G266" s="145"/>
      <c r="H266" s="145"/>
      <c r="I266" s="145"/>
      <c r="J266" s="446"/>
      <c r="K266" s="145"/>
      <c r="L266" s="145"/>
      <c r="M266" s="145"/>
      <c r="N266" s="446"/>
      <c r="O266" s="446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  <c r="BQ266" s="145"/>
      <c r="BR266" s="145"/>
      <c r="BS266" s="145"/>
      <c r="BT266" s="145"/>
      <c r="BU266" s="145"/>
      <c r="BV266" s="145"/>
      <c r="BW266" s="145"/>
      <c r="BX266" s="145"/>
      <c r="BY266" s="145"/>
      <c r="BZ266" s="145"/>
      <c r="CA266" s="145"/>
      <c r="CB266" s="145"/>
      <c r="CC266" s="145"/>
      <c r="CD266" s="145"/>
      <c r="CE266" s="145"/>
      <c r="CF266" s="145"/>
      <c r="CG266" s="145"/>
      <c r="CH266" s="145"/>
      <c r="CI266" s="145"/>
      <c r="CJ266" s="145"/>
      <c r="CK266" s="145"/>
      <c r="CL266" s="145"/>
      <c r="CM266" s="145"/>
      <c r="CN266" s="145"/>
      <c r="CO266" s="145"/>
      <c r="CP266" s="145"/>
      <c r="CQ266" s="145"/>
      <c r="CR266" s="145"/>
      <c r="CS266" s="145"/>
      <c r="CT266" s="145"/>
      <c r="CU266" s="145"/>
      <c r="CV266" s="145"/>
    </row>
    <row r="267" customHeight="1" spans="2:100">
      <c r="B267" s="145"/>
      <c r="C267" s="145"/>
      <c r="D267" s="145"/>
      <c r="E267" s="145"/>
      <c r="F267" s="145"/>
      <c r="G267" s="145"/>
      <c r="H267" s="145"/>
      <c r="I267" s="145"/>
      <c r="J267" s="446"/>
      <c r="K267" s="145"/>
      <c r="L267" s="145"/>
      <c r="M267" s="145"/>
      <c r="N267" s="446"/>
      <c r="O267" s="446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  <c r="BQ267" s="145"/>
      <c r="BR267" s="145"/>
      <c r="BS267" s="145"/>
      <c r="BT267" s="145"/>
      <c r="BU267" s="145"/>
      <c r="BV267" s="145"/>
      <c r="BW267" s="145"/>
      <c r="BX267" s="145"/>
      <c r="BY267" s="145"/>
      <c r="BZ267" s="145"/>
      <c r="CA267" s="145"/>
      <c r="CB267" s="145"/>
      <c r="CC267" s="145"/>
      <c r="CD267" s="145"/>
      <c r="CE267" s="145"/>
      <c r="CF267" s="145"/>
      <c r="CG267" s="145"/>
      <c r="CH267" s="145"/>
      <c r="CI267" s="145"/>
      <c r="CJ267" s="145"/>
      <c r="CK267" s="145"/>
      <c r="CL267" s="145"/>
      <c r="CM267" s="145"/>
      <c r="CN267" s="145"/>
      <c r="CO267" s="145"/>
      <c r="CP267" s="145"/>
      <c r="CQ267" s="145"/>
      <c r="CR267" s="145"/>
      <c r="CS267" s="145"/>
      <c r="CT267" s="145"/>
      <c r="CU267" s="145"/>
      <c r="CV267" s="145"/>
    </row>
    <row r="268" customHeight="1" spans="2:100">
      <c r="B268" s="145"/>
      <c r="C268" s="145"/>
      <c r="D268" s="145"/>
      <c r="E268" s="145"/>
      <c r="F268" s="145"/>
      <c r="G268" s="145"/>
      <c r="H268" s="145"/>
      <c r="I268" s="145"/>
      <c r="J268" s="446"/>
      <c r="K268" s="145"/>
      <c r="L268" s="145"/>
      <c r="M268" s="145"/>
      <c r="N268" s="446"/>
      <c r="O268" s="446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  <c r="BQ268" s="145"/>
      <c r="BR268" s="145"/>
      <c r="BS268" s="145"/>
      <c r="BT268" s="145"/>
      <c r="BU268" s="145"/>
      <c r="BV268" s="145"/>
      <c r="BW268" s="145"/>
      <c r="BX268" s="145"/>
      <c r="BY268" s="145"/>
      <c r="BZ268" s="145"/>
      <c r="CA268" s="145"/>
      <c r="CB268" s="145"/>
      <c r="CC268" s="145"/>
      <c r="CD268" s="145"/>
      <c r="CE268" s="145"/>
      <c r="CF268" s="145"/>
      <c r="CG268" s="145"/>
      <c r="CH268" s="145"/>
      <c r="CI268" s="145"/>
      <c r="CJ268" s="145"/>
      <c r="CK268" s="145"/>
      <c r="CL268" s="145"/>
      <c r="CM268" s="145"/>
      <c r="CN268" s="145"/>
      <c r="CO268" s="145"/>
      <c r="CP268" s="145"/>
      <c r="CQ268" s="145"/>
      <c r="CR268" s="145"/>
      <c r="CS268" s="145"/>
      <c r="CT268" s="145"/>
      <c r="CU268" s="145"/>
      <c r="CV268" s="145"/>
    </row>
    <row r="269" customHeight="1" spans="2:100">
      <c r="B269" s="145"/>
      <c r="C269" s="145"/>
      <c r="D269" s="145"/>
      <c r="E269" s="145"/>
      <c r="F269" s="145"/>
      <c r="G269" s="145"/>
      <c r="H269" s="145"/>
      <c r="I269" s="145"/>
      <c r="J269" s="446"/>
      <c r="K269" s="145"/>
      <c r="L269" s="145"/>
      <c r="M269" s="145"/>
      <c r="N269" s="446"/>
      <c r="O269" s="446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  <c r="BQ269" s="145"/>
      <c r="BR269" s="145"/>
      <c r="BS269" s="145"/>
      <c r="BT269" s="145"/>
      <c r="BU269" s="145"/>
      <c r="BV269" s="145"/>
      <c r="BW269" s="145"/>
      <c r="BX269" s="145"/>
      <c r="BY269" s="145"/>
      <c r="BZ269" s="145"/>
      <c r="CA269" s="145"/>
      <c r="CB269" s="145"/>
      <c r="CC269" s="145"/>
      <c r="CD269" s="145"/>
      <c r="CE269" s="145"/>
      <c r="CF269" s="145"/>
      <c r="CG269" s="145"/>
      <c r="CH269" s="145"/>
      <c r="CI269" s="145"/>
      <c r="CJ269" s="145"/>
      <c r="CK269" s="145"/>
      <c r="CL269" s="145"/>
      <c r="CM269" s="145"/>
      <c r="CN269" s="145"/>
      <c r="CO269" s="145"/>
      <c r="CP269" s="145"/>
      <c r="CQ269" s="145"/>
      <c r="CR269" s="145"/>
      <c r="CS269" s="145"/>
      <c r="CT269" s="145"/>
      <c r="CU269" s="145"/>
      <c r="CV269" s="145"/>
    </row>
    <row r="270" customHeight="1" spans="2:100">
      <c r="B270" s="145"/>
      <c r="C270" s="145"/>
      <c r="D270" s="145"/>
      <c r="E270" s="145"/>
      <c r="F270" s="145"/>
      <c r="G270" s="145"/>
      <c r="H270" s="145"/>
      <c r="I270" s="145"/>
      <c r="J270" s="446"/>
      <c r="K270" s="145"/>
      <c r="L270" s="145"/>
      <c r="M270" s="145"/>
      <c r="N270" s="446"/>
      <c r="O270" s="446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  <c r="BQ270" s="145"/>
      <c r="BR270" s="145"/>
      <c r="BS270" s="145"/>
      <c r="BT270" s="145"/>
      <c r="BU270" s="145"/>
      <c r="BV270" s="145"/>
      <c r="BW270" s="145"/>
      <c r="BX270" s="145"/>
      <c r="BY270" s="145"/>
      <c r="BZ270" s="145"/>
      <c r="CA270" s="145"/>
      <c r="CB270" s="145"/>
      <c r="CC270" s="145"/>
      <c r="CD270" s="145"/>
      <c r="CE270" s="145"/>
      <c r="CF270" s="145"/>
      <c r="CG270" s="145"/>
      <c r="CH270" s="145"/>
      <c r="CI270" s="145"/>
      <c r="CJ270" s="145"/>
      <c r="CK270" s="145"/>
      <c r="CL270" s="145"/>
      <c r="CM270" s="145"/>
      <c r="CN270" s="145"/>
      <c r="CO270" s="145"/>
      <c r="CP270" s="145"/>
      <c r="CQ270" s="145"/>
      <c r="CR270" s="145"/>
      <c r="CS270" s="145"/>
      <c r="CT270" s="145"/>
      <c r="CU270" s="145"/>
      <c r="CV270" s="145"/>
    </row>
    <row r="271" customHeight="1" spans="2:100">
      <c r="B271" s="145"/>
      <c r="C271" s="145"/>
      <c r="D271" s="145"/>
      <c r="E271" s="145"/>
      <c r="F271" s="145"/>
      <c r="G271" s="145"/>
      <c r="H271" s="145"/>
      <c r="I271" s="145"/>
      <c r="J271" s="446"/>
      <c r="K271" s="145"/>
      <c r="L271" s="145"/>
      <c r="M271" s="145"/>
      <c r="N271" s="446"/>
      <c r="O271" s="446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  <c r="BQ271" s="145"/>
      <c r="BR271" s="145"/>
      <c r="BS271" s="145"/>
      <c r="BT271" s="145"/>
      <c r="BU271" s="145"/>
      <c r="BV271" s="145"/>
      <c r="BW271" s="145"/>
      <c r="BX271" s="145"/>
      <c r="BY271" s="145"/>
      <c r="BZ271" s="145"/>
      <c r="CA271" s="145"/>
      <c r="CB271" s="145"/>
      <c r="CC271" s="145"/>
      <c r="CD271" s="145"/>
      <c r="CE271" s="145"/>
      <c r="CF271" s="145"/>
      <c r="CG271" s="145"/>
      <c r="CH271" s="145"/>
      <c r="CI271" s="145"/>
      <c r="CJ271" s="145"/>
      <c r="CK271" s="145"/>
      <c r="CL271" s="145"/>
      <c r="CM271" s="145"/>
      <c r="CN271" s="145"/>
      <c r="CO271" s="145"/>
      <c r="CP271" s="145"/>
      <c r="CQ271" s="145"/>
      <c r="CR271" s="145"/>
      <c r="CS271" s="145"/>
      <c r="CT271" s="145"/>
      <c r="CU271" s="145"/>
      <c r="CV271" s="145"/>
    </row>
    <row r="272" customHeight="1" spans="2:100">
      <c r="B272" s="145"/>
      <c r="C272" s="145"/>
      <c r="D272" s="145"/>
      <c r="E272" s="145"/>
      <c r="F272" s="145"/>
      <c r="G272" s="145"/>
      <c r="H272" s="145"/>
      <c r="I272" s="145"/>
      <c r="J272" s="446"/>
      <c r="K272" s="145"/>
      <c r="L272" s="145"/>
      <c r="M272" s="145"/>
      <c r="N272" s="446"/>
      <c r="O272" s="446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  <c r="BQ272" s="145"/>
      <c r="BR272" s="145"/>
      <c r="BS272" s="145"/>
      <c r="BT272" s="145"/>
      <c r="BU272" s="145"/>
      <c r="BV272" s="145"/>
      <c r="BW272" s="145"/>
      <c r="BX272" s="145"/>
      <c r="BY272" s="145"/>
      <c r="BZ272" s="145"/>
      <c r="CA272" s="145"/>
      <c r="CB272" s="145"/>
      <c r="CC272" s="145"/>
      <c r="CD272" s="145"/>
      <c r="CE272" s="145"/>
      <c r="CF272" s="145"/>
      <c r="CG272" s="145"/>
      <c r="CH272" s="145"/>
      <c r="CI272" s="145"/>
      <c r="CJ272" s="145"/>
      <c r="CK272" s="145"/>
      <c r="CL272" s="145"/>
      <c r="CM272" s="145"/>
      <c r="CN272" s="145"/>
      <c r="CO272" s="145"/>
      <c r="CP272" s="145"/>
      <c r="CQ272" s="145"/>
      <c r="CR272" s="145"/>
      <c r="CS272" s="145"/>
      <c r="CT272" s="145"/>
      <c r="CU272" s="145"/>
      <c r="CV272" s="145"/>
    </row>
    <row r="273" customHeight="1" spans="2:100">
      <c r="B273" s="145"/>
      <c r="C273" s="145"/>
      <c r="D273" s="145"/>
      <c r="E273" s="145"/>
      <c r="F273" s="145"/>
      <c r="G273" s="145"/>
      <c r="H273" s="145"/>
      <c r="I273" s="145"/>
      <c r="J273" s="446"/>
      <c r="K273" s="145"/>
      <c r="L273" s="145"/>
      <c r="M273" s="145"/>
      <c r="N273" s="446"/>
      <c r="O273" s="446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  <c r="BQ273" s="145"/>
      <c r="BR273" s="145"/>
      <c r="BS273" s="145"/>
      <c r="BT273" s="145"/>
      <c r="BU273" s="145"/>
      <c r="BV273" s="145"/>
      <c r="BW273" s="145"/>
      <c r="BX273" s="145"/>
      <c r="BY273" s="145"/>
      <c r="BZ273" s="145"/>
      <c r="CA273" s="145"/>
      <c r="CB273" s="145"/>
      <c r="CC273" s="145"/>
      <c r="CD273" s="145"/>
      <c r="CE273" s="145"/>
      <c r="CF273" s="145"/>
      <c r="CG273" s="145"/>
      <c r="CH273" s="145"/>
      <c r="CI273" s="145"/>
      <c r="CJ273" s="145"/>
      <c r="CK273" s="145"/>
      <c r="CL273" s="145"/>
      <c r="CM273" s="145"/>
      <c r="CN273" s="145"/>
      <c r="CO273" s="145"/>
      <c r="CP273" s="145"/>
      <c r="CQ273" s="145"/>
      <c r="CR273" s="145"/>
      <c r="CS273" s="145"/>
      <c r="CT273" s="145"/>
      <c r="CU273" s="145"/>
      <c r="CV273" s="145"/>
    </row>
    <row r="274" customHeight="1" spans="2:100">
      <c r="B274" s="145"/>
      <c r="C274" s="145"/>
      <c r="D274" s="145"/>
      <c r="E274" s="145"/>
      <c r="F274" s="145"/>
      <c r="G274" s="145"/>
      <c r="H274" s="145"/>
      <c r="I274" s="145"/>
      <c r="J274" s="446"/>
      <c r="K274" s="145"/>
      <c r="L274" s="145"/>
      <c r="M274" s="145"/>
      <c r="N274" s="446"/>
      <c r="O274" s="446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  <c r="BQ274" s="145"/>
      <c r="BR274" s="145"/>
      <c r="BS274" s="145"/>
      <c r="BT274" s="145"/>
      <c r="BU274" s="145"/>
      <c r="BV274" s="145"/>
      <c r="BW274" s="145"/>
      <c r="BX274" s="145"/>
      <c r="BY274" s="145"/>
      <c r="BZ274" s="145"/>
      <c r="CA274" s="145"/>
      <c r="CB274" s="145"/>
      <c r="CC274" s="145"/>
      <c r="CD274" s="145"/>
      <c r="CE274" s="145"/>
      <c r="CF274" s="145"/>
      <c r="CG274" s="145"/>
      <c r="CH274" s="145"/>
      <c r="CI274" s="145"/>
      <c r="CJ274" s="145"/>
      <c r="CK274" s="145"/>
      <c r="CL274" s="145"/>
      <c r="CM274" s="145"/>
      <c r="CN274" s="145"/>
      <c r="CO274" s="145"/>
      <c r="CP274" s="145"/>
      <c r="CQ274" s="145"/>
      <c r="CR274" s="145"/>
      <c r="CS274" s="145"/>
      <c r="CT274" s="145"/>
      <c r="CU274" s="145"/>
      <c r="CV274" s="145"/>
    </row>
    <row r="275" customHeight="1" spans="2:100">
      <c r="B275" s="145"/>
      <c r="C275" s="145"/>
      <c r="D275" s="145"/>
      <c r="E275" s="145"/>
      <c r="F275" s="145"/>
      <c r="G275" s="145"/>
      <c r="H275" s="145"/>
      <c r="I275" s="145"/>
      <c r="J275" s="446"/>
      <c r="K275" s="145"/>
      <c r="L275" s="145"/>
      <c r="M275" s="145"/>
      <c r="N275" s="446"/>
      <c r="O275" s="446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  <c r="BQ275" s="145"/>
      <c r="BR275" s="145"/>
      <c r="BS275" s="145"/>
      <c r="BT275" s="145"/>
      <c r="BU275" s="145"/>
      <c r="BV275" s="145"/>
      <c r="BW275" s="145"/>
      <c r="BX275" s="145"/>
      <c r="BY275" s="145"/>
      <c r="BZ275" s="145"/>
      <c r="CA275" s="145"/>
      <c r="CB275" s="145"/>
      <c r="CC275" s="145"/>
      <c r="CD275" s="145"/>
      <c r="CE275" s="145"/>
      <c r="CF275" s="145"/>
      <c r="CG275" s="145"/>
      <c r="CH275" s="145"/>
      <c r="CI275" s="145"/>
      <c r="CJ275" s="145"/>
      <c r="CK275" s="145"/>
      <c r="CL275" s="145"/>
      <c r="CM275" s="145"/>
      <c r="CN275" s="145"/>
      <c r="CO275" s="145"/>
      <c r="CP275" s="145"/>
      <c r="CQ275" s="145"/>
      <c r="CR275" s="145"/>
      <c r="CS275" s="145"/>
      <c r="CT275" s="145"/>
      <c r="CU275" s="145"/>
      <c r="CV275" s="145"/>
    </row>
    <row r="276" customHeight="1" spans="2:100">
      <c r="B276" s="145"/>
      <c r="C276" s="145"/>
      <c r="D276" s="145"/>
      <c r="E276" s="145"/>
      <c r="F276" s="145"/>
      <c r="G276" s="145"/>
      <c r="H276" s="145"/>
      <c r="I276" s="145"/>
      <c r="J276" s="446"/>
      <c r="K276" s="145"/>
      <c r="L276" s="145"/>
      <c r="M276" s="145"/>
      <c r="N276" s="446"/>
      <c r="O276" s="446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  <c r="BQ276" s="145"/>
      <c r="BR276" s="145"/>
      <c r="BS276" s="145"/>
      <c r="BT276" s="145"/>
      <c r="BU276" s="145"/>
      <c r="BV276" s="145"/>
      <c r="BW276" s="145"/>
      <c r="BX276" s="145"/>
      <c r="BY276" s="145"/>
      <c r="BZ276" s="145"/>
      <c r="CA276" s="145"/>
      <c r="CB276" s="145"/>
      <c r="CC276" s="145"/>
      <c r="CD276" s="145"/>
      <c r="CE276" s="145"/>
      <c r="CF276" s="145"/>
      <c r="CG276" s="145"/>
      <c r="CH276" s="145"/>
      <c r="CI276" s="145"/>
      <c r="CJ276" s="145"/>
      <c r="CK276" s="145"/>
      <c r="CL276" s="145"/>
      <c r="CM276" s="145"/>
      <c r="CN276" s="145"/>
      <c r="CO276" s="145"/>
      <c r="CP276" s="145"/>
      <c r="CQ276" s="145"/>
      <c r="CR276" s="145"/>
      <c r="CS276" s="145"/>
      <c r="CT276" s="145"/>
      <c r="CU276" s="145"/>
      <c r="CV276" s="145"/>
    </row>
    <row r="277" customHeight="1" spans="2:100">
      <c r="B277" s="145"/>
      <c r="C277" s="145"/>
      <c r="D277" s="145"/>
      <c r="E277" s="145"/>
      <c r="F277" s="145"/>
      <c r="G277" s="145"/>
      <c r="H277" s="145"/>
      <c r="I277" s="145"/>
      <c r="J277" s="446"/>
      <c r="K277" s="145"/>
      <c r="L277" s="145"/>
      <c r="M277" s="145"/>
      <c r="N277" s="446"/>
      <c r="O277" s="446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  <c r="BQ277" s="145"/>
      <c r="BR277" s="145"/>
      <c r="BS277" s="145"/>
      <c r="BT277" s="145"/>
      <c r="BU277" s="145"/>
      <c r="BV277" s="145"/>
      <c r="BW277" s="145"/>
      <c r="BX277" s="145"/>
      <c r="BY277" s="145"/>
      <c r="BZ277" s="145"/>
      <c r="CA277" s="145"/>
      <c r="CB277" s="145"/>
      <c r="CC277" s="145"/>
      <c r="CD277" s="145"/>
      <c r="CE277" s="145"/>
      <c r="CF277" s="145"/>
      <c r="CG277" s="145"/>
      <c r="CH277" s="145"/>
      <c r="CI277" s="145"/>
      <c r="CJ277" s="145"/>
      <c r="CK277" s="145"/>
      <c r="CL277" s="145"/>
      <c r="CM277" s="145"/>
      <c r="CN277" s="145"/>
      <c r="CO277" s="145"/>
      <c r="CP277" s="145"/>
      <c r="CQ277" s="145"/>
      <c r="CR277" s="145"/>
      <c r="CS277" s="145"/>
      <c r="CT277" s="145"/>
      <c r="CU277" s="145"/>
      <c r="CV277" s="145"/>
    </row>
    <row r="278" customHeight="1" spans="2:100">
      <c r="B278" s="145"/>
      <c r="C278" s="145"/>
      <c r="D278" s="145"/>
      <c r="E278" s="145"/>
      <c r="F278" s="145"/>
      <c r="G278" s="145"/>
      <c r="H278" s="145"/>
      <c r="I278" s="145"/>
      <c r="J278" s="446"/>
      <c r="K278" s="145"/>
      <c r="L278" s="145"/>
      <c r="M278" s="145"/>
      <c r="N278" s="446"/>
      <c r="O278" s="446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  <c r="BQ278" s="145"/>
      <c r="BR278" s="145"/>
      <c r="BS278" s="145"/>
      <c r="BT278" s="145"/>
      <c r="BU278" s="145"/>
      <c r="BV278" s="145"/>
      <c r="BW278" s="145"/>
      <c r="BX278" s="145"/>
      <c r="BY278" s="145"/>
      <c r="BZ278" s="145"/>
      <c r="CA278" s="145"/>
      <c r="CB278" s="145"/>
      <c r="CC278" s="145"/>
      <c r="CD278" s="145"/>
      <c r="CE278" s="145"/>
      <c r="CF278" s="145"/>
      <c r="CG278" s="145"/>
      <c r="CH278" s="145"/>
      <c r="CI278" s="145"/>
      <c r="CJ278" s="145"/>
      <c r="CK278" s="145"/>
      <c r="CL278" s="145"/>
      <c r="CM278" s="145"/>
      <c r="CN278" s="145"/>
      <c r="CO278" s="145"/>
      <c r="CP278" s="145"/>
      <c r="CQ278" s="145"/>
      <c r="CR278" s="145"/>
      <c r="CS278" s="145"/>
      <c r="CT278" s="145"/>
      <c r="CU278" s="145"/>
      <c r="CV278" s="145"/>
    </row>
    <row r="279" customHeight="1" spans="2:100">
      <c r="B279" s="145"/>
      <c r="C279" s="145"/>
      <c r="D279" s="145"/>
      <c r="E279" s="145"/>
      <c r="F279" s="145"/>
      <c r="G279" s="145"/>
      <c r="H279" s="145"/>
      <c r="I279" s="145"/>
      <c r="J279" s="446"/>
      <c r="K279" s="145"/>
      <c r="L279" s="145"/>
      <c r="M279" s="145"/>
      <c r="N279" s="446"/>
      <c r="O279" s="446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  <c r="BQ279" s="145"/>
      <c r="BR279" s="145"/>
      <c r="BS279" s="145"/>
      <c r="BT279" s="145"/>
      <c r="BU279" s="145"/>
      <c r="BV279" s="145"/>
      <c r="BW279" s="145"/>
      <c r="BX279" s="145"/>
      <c r="BY279" s="145"/>
      <c r="BZ279" s="145"/>
      <c r="CA279" s="145"/>
      <c r="CB279" s="145"/>
      <c r="CC279" s="145"/>
      <c r="CD279" s="145"/>
      <c r="CE279" s="145"/>
      <c r="CF279" s="145"/>
      <c r="CG279" s="145"/>
      <c r="CH279" s="145"/>
      <c r="CI279" s="145"/>
      <c r="CJ279" s="145"/>
      <c r="CK279" s="145"/>
      <c r="CL279" s="145"/>
      <c r="CM279" s="145"/>
      <c r="CN279" s="145"/>
      <c r="CO279" s="145"/>
      <c r="CP279" s="145"/>
      <c r="CQ279" s="145"/>
      <c r="CR279" s="145"/>
      <c r="CS279" s="145"/>
      <c r="CT279" s="145"/>
      <c r="CU279" s="145"/>
      <c r="CV279" s="145"/>
    </row>
    <row r="280" customHeight="1" spans="2:100">
      <c r="B280" s="145"/>
      <c r="C280" s="145"/>
      <c r="D280" s="145"/>
      <c r="E280" s="145"/>
      <c r="F280" s="145"/>
      <c r="G280" s="145"/>
      <c r="H280" s="145"/>
      <c r="I280" s="145"/>
      <c r="J280" s="446"/>
      <c r="K280" s="145"/>
      <c r="L280" s="145"/>
      <c r="M280" s="145"/>
      <c r="N280" s="446"/>
      <c r="O280" s="446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  <c r="BQ280" s="145"/>
      <c r="BR280" s="145"/>
      <c r="BS280" s="145"/>
      <c r="BT280" s="145"/>
      <c r="BU280" s="145"/>
      <c r="BV280" s="145"/>
      <c r="BW280" s="145"/>
      <c r="BX280" s="145"/>
      <c r="BY280" s="145"/>
      <c r="BZ280" s="145"/>
      <c r="CA280" s="145"/>
      <c r="CB280" s="145"/>
      <c r="CC280" s="145"/>
      <c r="CD280" s="145"/>
      <c r="CE280" s="145"/>
      <c r="CF280" s="145"/>
      <c r="CG280" s="145"/>
      <c r="CH280" s="145"/>
      <c r="CI280" s="145"/>
      <c r="CJ280" s="145"/>
      <c r="CK280" s="145"/>
      <c r="CL280" s="145"/>
      <c r="CM280" s="145"/>
      <c r="CN280" s="145"/>
      <c r="CO280" s="145"/>
      <c r="CP280" s="145"/>
      <c r="CQ280" s="145"/>
      <c r="CR280" s="145"/>
      <c r="CS280" s="145"/>
      <c r="CT280" s="145"/>
      <c r="CU280" s="145"/>
      <c r="CV280" s="145"/>
    </row>
    <row r="281" customHeight="1" spans="2:100">
      <c r="B281" s="145"/>
      <c r="C281" s="145"/>
      <c r="D281" s="145"/>
      <c r="E281" s="145"/>
      <c r="F281" s="145"/>
      <c r="G281" s="145"/>
      <c r="H281" s="145"/>
      <c r="I281" s="145"/>
      <c r="J281" s="446"/>
      <c r="K281" s="145"/>
      <c r="L281" s="145"/>
      <c r="M281" s="145"/>
      <c r="N281" s="446"/>
      <c r="O281" s="446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  <c r="BQ281" s="145"/>
      <c r="BR281" s="145"/>
      <c r="BS281" s="145"/>
      <c r="BT281" s="145"/>
      <c r="BU281" s="145"/>
      <c r="BV281" s="145"/>
      <c r="BW281" s="145"/>
      <c r="BX281" s="145"/>
      <c r="BY281" s="145"/>
      <c r="BZ281" s="145"/>
      <c r="CA281" s="145"/>
      <c r="CB281" s="145"/>
      <c r="CC281" s="145"/>
      <c r="CD281" s="145"/>
      <c r="CE281" s="145"/>
      <c r="CF281" s="145"/>
      <c r="CG281" s="145"/>
      <c r="CH281" s="145"/>
      <c r="CI281" s="145"/>
      <c r="CJ281" s="145"/>
      <c r="CK281" s="145"/>
      <c r="CL281" s="145"/>
      <c r="CM281" s="145"/>
      <c r="CN281" s="145"/>
      <c r="CO281" s="145"/>
      <c r="CP281" s="145"/>
      <c r="CQ281" s="145"/>
      <c r="CR281" s="145"/>
      <c r="CS281" s="145"/>
      <c r="CT281" s="145"/>
      <c r="CU281" s="145"/>
      <c r="CV281" s="145"/>
    </row>
    <row r="282" customHeight="1" spans="2:100">
      <c r="B282" s="145"/>
      <c r="C282" s="145"/>
      <c r="D282" s="145"/>
      <c r="E282" s="145"/>
      <c r="F282" s="145"/>
      <c r="G282" s="145"/>
      <c r="H282" s="145"/>
      <c r="I282" s="145"/>
      <c r="J282" s="446"/>
      <c r="K282" s="145"/>
      <c r="L282" s="145"/>
      <c r="M282" s="145"/>
      <c r="N282" s="446"/>
      <c r="O282" s="446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  <c r="BQ282" s="145"/>
      <c r="BR282" s="145"/>
      <c r="BS282" s="145"/>
      <c r="BT282" s="145"/>
      <c r="BU282" s="145"/>
      <c r="BV282" s="145"/>
      <c r="BW282" s="145"/>
      <c r="BX282" s="145"/>
      <c r="BY282" s="145"/>
      <c r="BZ282" s="145"/>
      <c r="CA282" s="145"/>
      <c r="CB282" s="145"/>
      <c r="CC282" s="145"/>
      <c r="CD282" s="145"/>
      <c r="CE282" s="145"/>
      <c r="CF282" s="145"/>
      <c r="CG282" s="145"/>
      <c r="CH282" s="145"/>
      <c r="CI282" s="145"/>
      <c r="CJ282" s="145"/>
      <c r="CK282" s="145"/>
      <c r="CL282" s="145"/>
      <c r="CM282" s="145"/>
      <c r="CN282" s="145"/>
      <c r="CO282" s="145"/>
      <c r="CP282" s="145"/>
      <c r="CQ282" s="145"/>
      <c r="CR282" s="145"/>
      <c r="CS282" s="145"/>
      <c r="CT282" s="145"/>
      <c r="CU282" s="145"/>
      <c r="CV282" s="145"/>
    </row>
    <row r="283" customHeight="1" spans="2:100">
      <c r="B283" s="145"/>
      <c r="C283" s="145"/>
      <c r="D283" s="145"/>
      <c r="E283" s="145"/>
      <c r="F283" s="145"/>
      <c r="G283" s="145"/>
      <c r="H283" s="145"/>
      <c r="I283" s="145"/>
      <c r="J283" s="446"/>
      <c r="K283" s="145"/>
      <c r="L283" s="145"/>
      <c r="M283" s="145"/>
      <c r="N283" s="446"/>
      <c r="O283" s="446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  <c r="BQ283" s="145"/>
      <c r="BR283" s="145"/>
      <c r="BS283" s="145"/>
      <c r="BT283" s="145"/>
      <c r="BU283" s="145"/>
      <c r="BV283" s="145"/>
      <c r="BW283" s="145"/>
      <c r="BX283" s="145"/>
      <c r="BY283" s="145"/>
      <c r="BZ283" s="145"/>
      <c r="CA283" s="145"/>
      <c r="CB283" s="145"/>
      <c r="CC283" s="145"/>
      <c r="CD283" s="145"/>
      <c r="CE283" s="145"/>
      <c r="CF283" s="145"/>
      <c r="CG283" s="145"/>
      <c r="CH283" s="145"/>
      <c r="CI283" s="145"/>
      <c r="CJ283" s="145"/>
      <c r="CK283" s="145"/>
      <c r="CL283" s="145"/>
      <c r="CM283" s="145"/>
      <c r="CN283" s="145"/>
      <c r="CO283" s="145"/>
      <c r="CP283" s="145"/>
      <c r="CQ283" s="145"/>
      <c r="CR283" s="145"/>
      <c r="CS283" s="145"/>
      <c r="CT283" s="145"/>
      <c r="CU283" s="145"/>
      <c r="CV283" s="145"/>
    </row>
    <row r="284" customHeight="1" spans="2:100">
      <c r="B284" s="145"/>
      <c r="C284" s="145"/>
      <c r="D284" s="145"/>
      <c r="E284" s="145"/>
      <c r="F284" s="145"/>
      <c r="G284" s="145"/>
      <c r="H284" s="145"/>
      <c r="I284" s="145"/>
      <c r="J284" s="446"/>
      <c r="K284" s="145"/>
      <c r="L284" s="145"/>
      <c r="M284" s="145"/>
      <c r="N284" s="446"/>
      <c r="O284" s="446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  <c r="BQ284" s="145"/>
      <c r="BR284" s="145"/>
      <c r="BS284" s="145"/>
      <c r="BT284" s="145"/>
      <c r="BU284" s="145"/>
      <c r="BV284" s="145"/>
      <c r="BW284" s="145"/>
      <c r="BX284" s="145"/>
      <c r="BY284" s="145"/>
      <c r="BZ284" s="145"/>
      <c r="CA284" s="145"/>
      <c r="CB284" s="145"/>
      <c r="CC284" s="145"/>
      <c r="CD284" s="145"/>
      <c r="CE284" s="145"/>
      <c r="CF284" s="145"/>
      <c r="CG284" s="145"/>
      <c r="CH284" s="145"/>
      <c r="CI284" s="145"/>
      <c r="CJ284" s="145"/>
      <c r="CK284" s="145"/>
      <c r="CL284" s="145"/>
      <c r="CM284" s="145"/>
      <c r="CN284" s="145"/>
      <c r="CO284" s="145"/>
      <c r="CP284" s="145"/>
      <c r="CQ284" s="145"/>
      <c r="CR284" s="145"/>
      <c r="CS284" s="145"/>
      <c r="CT284" s="145"/>
      <c r="CU284" s="145"/>
      <c r="CV284" s="145"/>
    </row>
    <row r="285" customHeight="1" spans="2:100">
      <c r="B285" s="145"/>
      <c r="C285" s="145"/>
      <c r="D285" s="145"/>
      <c r="E285" s="145"/>
      <c r="F285" s="145"/>
      <c r="G285" s="145"/>
      <c r="H285" s="145"/>
      <c r="I285" s="145"/>
      <c r="J285" s="446"/>
      <c r="K285" s="145"/>
      <c r="L285" s="145"/>
      <c r="M285" s="145"/>
      <c r="N285" s="446"/>
      <c r="O285" s="446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  <c r="BQ285" s="145"/>
      <c r="BR285" s="145"/>
      <c r="BS285" s="145"/>
      <c r="BT285" s="145"/>
      <c r="BU285" s="145"/>
      <c r="BV285" s="145"/>
      <c r="BW285" s="145"/>
      <c r="BX285" s="145"/>
      <c r="BY285" s="145"/>
      <c r="BZ285" s="145"/>
      <c r="CA285" s="145"/>
      <c r="CB285" s="145"/>
      <c r="CC285" s="145"/>
      <c r="CD285" s="145"/>
      <c r="CE285" s="145"/>
      <c r="CF285" s="145"/>
      <c r="CG285" s="145"/>
      <c r="CH285" s="145"/>
      <c r="CI285" s="145"/>
      <c r="CJ285" s="145"/>
      <c r="CK285" s="145"/>
      <c r="CL285" s="145"/>
      <c r="CM285" s="145"/>
      <c r="CN285" s="145"/>
      <c r="CO285" s="145"/>
      <c r="CP285" s="145"/>
      <c r="CQ285" s="145"/>
      <c r="CR285" s="145"/>
      <c r="CS285" s="145"/>
      <c r="CT285" s="145"/>
      <c r="CU285" s="145"/>
      <c r="CV285" s="145"/>
    </row>
    <row r="286" customHeight="1" spans="2:100">
      <c r="B286" s="145"/>
      <c r="C286" s="145"/>
      <c r="D286" s="145"/>
      <c r="E286" s="145"/>
      <c r="F286" s="145"/>
      <c r="G286" s="145"/>
      <c r="H286" s="145"/>
      <c r="I286" s="145"/>
      <c r="J286" s="446"/>
      <c r="K286" s="145"/>
      <c r="L286" s="145"/>
      <c r="M286" s="145"/>
      <c r="N286" s="446"/>
      <c r="O286" s="446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  <c r="BQ286" s="145"/>
      <c r="BR286" s="145"/>
      <c r="BS286" s="145"/>
      <c r="BT286" s="145"/>
      <c r="BU286" s="145"/>
      <c r="BV286" s="145"/>
      <c r="BW286" s="145"/>
      <c r="BX286" s="145"/>
      <c r="BY286" s="145"/>
      <c r="BZ286" s="145"/>
      <c r="CA286" s="145"/>
      <c r="CB286" s="145"/>
      <c r="CC286" s="145"/>
      <c r="CD286" s="145"/>
      <c r="CE286" s="145"/>
      <c r="CF286" s="145"/>
      <c r="CG286" s="145"/>
      <c r="CH286" s="145"/>
      <c r="CI286" s="145"/>
      <c r="CJ286" s="145"/>
      <c r="CK286" s="145"/>
      <c r="CL286" s="145"/>
      <c r="CM286" s="145"/>
      <c r="CN286" s="145"/>
      <c r="CO286" s="145"/>
      <c r="CP286" s="145"/>
      <c r="CQ286" s="145"/>
      <c r="CR286" s="145"/>
      <c r="CS286" s="145"/>
      <c r="CT286" s="145"/>
      <c r="CU286" s="145"/>
      <c r="CV286" s="145"/>
    </row>
    <row r="287" customHeight="1" spans="2:100">
      <c r="B287" s="145"/>
      <c r="C287" s="145"/>
      <c r="D287" s="145"/>
      <c r="E287" s="145"/>
      <c r="F287" s="145"/>
      <c r="G287" s="145"/>
      <c r="H287" s="145"/>
      <c r="I287" s="145"/>
      <c r="J287" s="446"/>
      <c r="K287" s="145"/>
      <c r="L287" s="145"/>
      <c r="M287" s="145"/>
      <c r="N287" s="446"/>
      <c r="O287" s="446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  <c r="BQ287" s="145"/>
      <c r="BR287" s="145"/>
      <c r="BS287" s="145"/>
      <c r="BT287" s="145"/>
      <c r="BU287" s="145"/>
      <c r="BV287" s="145"/>
      <c r="BW287" s="145"/>
      <c r="BX287" s="145"/>
      <c r="BY287" s="145"/>
      <c r="BZ287" s="145"/>
      <c r="CA287" s="145"/>
      <c r="CB287" s="145"/>
      <c r="CC287" s="145"/>
      <c r="CD287" s="145"/>
      <c r="CE287" s="145"/>
      <c r="CF287" s="145"/>
      <c r="CG287" s="145"/>
      <c r="CH287" s="145"/>
      <c r="CI287" s="145"/>
      <c r="CJ287" s="145"/>
      <c r="CK287" s="145"/>
      <c r="CL287" s="145"/>
      <c r="CM287" s="145"/>
      <c r="CN287" s="145"/>
      <c r="CO287" s="145"/>
      <c r="CP287" s="145"/>
      <c r="CQ287" s="145"/>
      <c r="CR287" s="145"/>
      <c r="CS287" s="145"/>
      <c r="CT287" s="145"/>
      <c r="CU287" s="145"/>
      <c r="CV287" s="145"/>
    </row>
    <row r="288" customHeight="1" spans="2:100">
      <c r="B288" s="145"/>
      <c r="C288" s="145"/>
      <c r="D288" s="145"/>
      <c r="E288" s="145"/>
      <c r="F288" s="145"/>
      <c r="G288" s="145"/>
      <c r="H288" s="145"/>
      <c r="I288" s="145"/>
      <c r="J288" s="446"/>
      <c r="K288" s="145"/>
      <c r="L288" s="145"/>
      <c r="M288" s="145"/>
      <c r="N288" s="446"/>
      <c r="O288" s="446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  <c r="BQ288" s="145"/>
      <c r="BR288" s="145"/>
      <c r="BS288" s="145"/>
      <c r="BT288" s="145"/>
      <c r="BU288" s="145"/>
      <c r="BV288" s="145"/>
      <c r="BW288" s="145"/>
      <c r="BX288" s="145"/>
      <c r="BY288" s="145"/>
      <c r="BZ288" s="145"/>
      <c r="CA288" s="145"/>
      <c r="CB288" s="145"/>
      <c r="CC288" s="145"/>
      <c r="CD288" s="145"/>
      <c r="CE288" s="145"/>
      <c r="CF288" s="145"/>
      <c r="CG288" s="145"/>
      <c r="CH288" s="145"/>
      <c r="CI288" s="145"/>
      <c r="CJ288" s="145"/>
      <c r="CK288" s="145"/>
      <c r="CL288" s="145"/>
      <c r="CM288" s="145"/>
      <c r="CN288" s="145"/>
      <c r="CO288" s="145"/>
      <c r="CP288" s="145"/>
      <c r="CQ288" s="145"/>
      <c r="CR288" s="145"/>
      <c r="CS288" s="145"/>
      <c r="CT288" s="145"/>
      <c r="CU288" s="145"/>
      <c r="CV288" s="145"/>
    </row>
    <row r="289" customHeight="1" spans="2:100">
      <c r="B289" s="145"/>
      <c r="C289" s="145"/>
      <c r="D289" s="145"/>
      <c r="E289" s="145"/>
      <c r="F289" s="145"/>
      <c r="G289" s="145"/>
      <c r="H289" s="145"/>
      <c r="I289" s="145"/>
      <c r="J289" s="446"/>
      <c r="K289" s="145"/>
      <c r="L289" s="145"/>
      <c r="M289" s="145"/>
      <c r="N289" s="446"/>
      <c r="O289" s="446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  <c r="BQ289" s="145"/>
      <c r="BR289" s="145"/>
      <c r="BS289" s="145"/>
      <c r="BT289" s="145"/>
      <c r="BU289" s="145"/>
      <c r="BV289" s="145"/>
      <c r="BW289" s="145"/>
      <c r="BX289" s="145"/>
      <c r="BY289" s="145"/>
      <c r="BZ289" s="145"/>
      <c r="CA289" s="145"/>
      <c r="CB289" s="145"/>
      <c r="CC289" s="145"/>
      <c r="CD289" s="145"/>
      <c r="CE289" s="145"/>
      <c r="CF289" s="145"/>
      <c r="CG289" s="145"/>
      <c r="CH289" s="145"/>
      <c r="CI289" s="145"/>
      <c r="CJ289" s="145"/>
      <c r="CK289" s="145"/>
      <c r="CL289" s="145"/>
      <c r="CM289" s="145"/>
      <c r="CN289" s="145"/>
      <c r="CO289" s="145"/>
      <c r="CP289" s="145"/>
      <c r="CQ289" s="145"/>
      <c r="CR289" s="145"/>
      <c r="CS289" s="145"/>
      <c r="CT289" s="145"/>
      <c r="CU289" s="145"/>
      <c r="CV289" s="145"/>
    </row>
    <row r="290" customHeight="1" spans="2:100">
      <c r="B290" s="145"/>
      <c r="C290" s="145"/>
      <c r="D290" s="145"/>
      <c r="E290" s="145"/>
      <c r="F290" s="145"/>
      <c r="G290" s="145"/>
      <c r="H290" s="145"/>
      <c r="I290" s="145"/>
      <c r="J290" s="446"/>
      <c r="K290" s="145"/>
      <c r="L290" s="145"/>
      <c r="M290" s="145"/>
      <c r="N290" s="446"/>
      <c r="O290" s="446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  <c r="BQ290" s="145"/>
      <c r="BR290" s="145"/>
      <c r="BS290" s="145"/>
      <c r="BT290" s="145"/>
      <c r="BU290" s="145"/>
      <c r="BV290" s="145"/>
      <c r="BW290" s="145"/>
      <c r="BX290" s="145"/>
      <c r="BY290" s="145"/>
      <c r="BZ290" s="145"/>
      <c r="CA290" s="145"/>
      <c r="CB290" s="145"/>
      <c r="CC290" s="145"/>
      <c r="CD290" s="145"/>
      <c r="CE290" s="145"/>
      <c r="CF290" s="145"/>
      <c r="CG290" s="145"/>
      <c r="CH290" s="145"/>
      <c r="CI290" s="145"/>
      <c r="CJ290" s="145"/>
      <c r="CK290" s="145"/>
      <c r="CL290" s="145"/>
      <c r="CM290" s="145"/>
      <c r="CN290" s="145"/>
      <c r="CO290" s="145"/>
      <c r="CP290" s="145"/>
      <c r="CQ290" s="145"/>
      <c r="CR290" s="145"/>
      <c r="CS290" s="145"/>
      <c r="CT290" s="145"/>
      <c r="CU290" s="145"/>
      <c r="CV290" s="145"/>
    </row>
    <row r="291" customHeight="1" spans="2:100">
      <c r="B291" s="145"/>
      <c r="C291" s="145"/>
      <c r="D291" s="145"/>
      <c r="E291" s="145"/>
      <c r="F291" s="145"/>
      <c r="G291" s="145"/>
      <c r="H291" s="145"/>
      <c r="I291" s="145"/>
      <c r="J291" s="446"/>
      <c r="K291" s="145"/>
      <c r="L291" s="145"/>
      <c r="M291" s="145"/>
      <c r="N291" s="446"/>
      <c r="O291" s="446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  <c r="BQ291" s="145"/>
      <c r="BR291" s="145"/>
      <c r="BS291" s="145"/>
      <c r="BT291" s="145"/>
      <c r="BU291" s="145"/>
      <c r="BV291" s="145"/>
      <c r="BW291" s="145"/>
      <c r="BX291" s="145"/>
      <c r="BY291" s="145"/>
      <c r="BZ291" s="145"/>
      <c r="CA291" s="145"/>
      <c r="CB291" s="145"/>
      <c r="CC291" s="145"/>
      <c r="CD291" s="145"/>
      <c r="CE291" s="145"/>
      <c r="CF291" s="145"/>
      <c r="CG291" s="145"/>
      <c r="CH291" s="145"/>
      <c r="CI291" s="145"/>
      <c r="CJ291" s="145"/>
      <c r="CK291" s="145"/>
      <c r="CL291" s="145"/>
      <c r="CM291" s="145"/>
      <c r="CN291" s="145"/>
      <c r="CO291" s="145"/>
      <c r="CP291" s="145"/>
      <c r="CQ291" s="145"/>
      <c r="CR291" s="145"/>
      <c r="CS291" s="145"/>
      <c r="CT291" s="145"/>
      <c r="CU291" s="145"/>
      <c r="CV291" s="145"/>
    </row>
    <row r="292" customHeight="1" spans="2:100">
      <c r="B292" s="145"/>
      <c r="C292" s="145"/>
      <c r="D292" s="145"/>
      <c r="E292" s="145"/>
      <c r="F292" s="145"/>
      <c r="G292" s="145"/>
      <c r="H292" s="145"/>
      <c r="I292" s="145"/>
      <c r="J292" s="446"/>
      <c r="K292" s="145"/>
      <c r="L292" s="145"/>
      <c r="M292" s="145"/>
      <c r="N292" s="446"/>
      <c r="O292" s="446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  <c r="BQ292" s="145"/>
      <c r="BR292" s="145"/>
      <c r="BS292" s="145"/>
      <c r="BT292" s="145"/>
      <c r="BU292" s="145"/>
      <c r="BV292" s="145"/>
      <c r="BW292" s="145"/>
      <c r="BX292" s="145"/>
      <c r="BY292" s="145"/>
      <c r="BZ292" s="145"/>
      <c r="CA292" s="145"/>
      <c r="CB292" s="145"/>
      <c r="CC292" s="145"/>
      <c r="CD292" s="145"/>
      <c r="CE292" s="145"/>
      <c r="CF292" s="145"/>
      <c r="CG292" s="145"/>
      <c r="CH292" s="145"/>
      <c r="CI292" s="145"/>
      <c r="CJ292" s="145"/>
      <c r="CK292" s="145"/>
      <c r="CL292" s="145"/>
      <c r="CM292" s="145"/>
      <c r="CN292" s="145"/>
      <c r="CO292" s="145"/>
      <c r="CP292" s="145"/>
      <c r="CQ292" s="145"/>
      <c r="CR292" s="145"/>
      <c r="CS292" s="145"/>
      <c r="CT292" s="145"/>
      <c r="CU292" s="145"/>
      <c r="CV292" s="145"/>
    </row>
    <row r="293" customHeight="1" spans="2:100">
      <c r="B293" s="145"/>
      <c r="C293" s="145"/>
      <c r="D293" s="145"/>
      <c r="E293" s="145"/>
      <c r="F293" s="145"/>
      <c r="G293" s="145"/>
      <c r="H293" s="145"/>
      <c r="I293" s="145"/>
      <c r="J293" s="446"/>
      <c r="K293" s="145"/>
      <c r="L293" s="145"/>
      <c r="M293" s="145"/>
      <c r="N293" s="446"/>
      <c r="O293" s="446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  <c r="BQ293" s="145"/>
      <c r="BR293" s="145"/>
      <c r="BS293" s="145"/>
      <c r="BT293" s="145"/>
      <c r="BU293" s="145"/>
      <c r="BV293" s="145"/>
      <c r="BW293" s="145"/>
      <c r="BX293" s="145"/>
      <c r="BY293" s="145"/>
      <c r="BZ293" s="145"/>
      <c r="CA293" s="145"/>
      <c r="CB293" s="145"/>
      <c r="CC293" s="145"/>
      <c r="CD293" s="145"/>
      <c r="CE293" s="145"/>
      <c r="CF293" s="145"/>
      <c r="CG293" s="145"/>
      <c r="CH293" s="145"/>
      <c r="CI293" s="145"/>
      <c r="CJ293" s="145"/>
      <c r="CK293" s="145"/>
      <c r="CL293" s="145"/>
      <c r="CM293" s="145"/>
      <c r="CN293" s="145"/>
      <c r="CO293" s="145"/>
      <c r="CP293" s="145"/>
      <c r="CQ293" s="145"/>
      <c r="CR293" s="145"/>
      <c r="CS293" s="145"/>
      <c r="CT293" s="145"/>
      <c r="CU293" s="145"/>
      <c r="CV293" s="145"/>
    </row>
    <row r="294" customHeight="1" spans="2:100">
      <c r="B294" s="145"/>
      <c r="C294" s="145"/>
      <c r="D294" s="145"/>
      <c r="E294" s="145"/>
      <c r="F294" s="145"/>
      <c r="G294" s="145"/>
      <c r="H294" s="145"/>
      <c r="I294" s="145"/>
      <c r="J294" s="446"/>
      <c r="K294" s="145"/>
      <c r="L294" s="145"/>
      <c r="M294" s="145"/>
      <c r="N294" s="446"/>
      <c r="O294" s="446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  <c r="BQ294" s="145"/>
      <c r="BR294" s="145"/>
      <c r="BS294" s="145"/>
      <c r="BT294" s="145"/>
      <c r="BU294" s="145"/>
      <c r="BV294" s="145"/>
      <c r="BW294" s="145"/>
      <c r="BX294" s="145"/>
      <c r="BY294" s="145"/>
      <c r="BZ294" s="145"/>
      <c r="CA294" s="145"/>
      <c r="CB294" s="145"/>
      <c r="CC294" s="145"/>
      <c r="CD294" s="145"/>
      <c r="CE294" s="145"/>
      <c r="CF294" s="145"/>
      <c r="CG294" s="145"/>
      <c r="CH294" s="145"/>
      <c r="CI294" s="145"/>
      <c r="CJ294" s="145"/>
      <c r="CK294" s="145"/>
      <c r="CL294" s="145"/>
      <c r="CM294" s="145"/>
      <c r="CN294" s="145"/>
      <c r="CO294" s="145"/>
      <c r="CP294" s="145"/>
      <c r="CQ294" s="145"/>
      <c r="CR294" s="145"/>
      <c r="CS294" s="145"/>
      <c r="CT294" s="145"/>
      <c r="CU294" s="145"/>
      <c r="CV294" s="145"/>
    </row>
    <row r="295" customHeight="1" spans="2:100">
      <c r="B295" s="145"/>
      <c r="C295" s="145"/>
      <c r="D295" s="145"/>
      <c r="E295" s="145"/>
      <c r="F295" s="145"/>
      <c r="G295" s="145"/>
      <c r="H295" s="145"/>
      <c r="I295" s="145"/>
      <c r="J295" s="446"/>
      <c r="K295" s="145"/>
      <c r="L295" s="145"/>
      <c r="M295" s="145"/>
      <c r="N295" s="446"/>
      <c r="O295" s="446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  <c r="BQ295" s="145"/>
      <c r="BR295" s="145"/>
      <c r="BS295" s="145"/>
      <c r="BT295" s="145"/>
      <c r="BU295" s="145"/>
      <c r="BV295" s="145"/>
      <c r="BW295" s="145"/>
      <c r="BX295" s="145"/>
      <c r="BY295" s="145"/>
      <c r="BZ295" s="145"/>
      <c r="CA295" s="145"/>
      <c r="CB295" s="145"/>
      <c r="CC295" s="145"/>
      <c r="CD295" s="145"/>
      <c r="CE295" s="145"/>
      <c r="CF295" s="145"/>
      <c r="CG295" s="145"/>
      <c r="CH295" s="145"/>
      <c r="CI295" s="145"/>
      <c r="CJ295" s="145"/>
      <c r="CK295" s="145"/>
      <c r="CL295" s="145"/>
      <c r="CM295" s="145"/>
      <c r="CN295" s="145"/>
      <c r="CO295" s="145"/>
      <c r="CP295" s="145"/>
      <c r="CQ295" s="145"/>
      <c r="CR295" s="145"/>
      <c r="CS295" s="145"/>
      <c r="CT295" s="145"/>
      <c r="CU295" s="145"/>
      <c r="CV295" s="145"/>
    </row>
    <row r="296" customHeight="1" spans="2:100">
      <c r="B296" s="145"/>
      <c r="C296" s="145"/>
      <c r="D296" s="145"/>
      <c r="E296" s="145"/>
      <c r="F296" s="145"/>
      <c r="G296" s="145"/>
      <c r="H296" s="145"/>
      <c r="I296" s="145"/>
      <c r="J296" s="446"/>
      <c r="K296" s="145"/>
      <c r="L296" s="145"/>
      <c r="M296" s="145"/>
      <c r="N296" s="446"/>
      <c r="O296" s="446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  <c r="BQ296" s="145"/>
      <c r="BR296" s="145"/>
      <c r="BS296" s="145"/>
      <c r="BT296" s="145"/>
      <c r="BU296" s="145"/>
      <c r="BV296" s="145"/>
      <c r="BW296" s="145"/>
      <c r="BX296" s="145"/>
      <c r="BY296" s="145"/>
      <c r="BZ296" s="145"/>
      <c r="CA296" s="145"/>
      <c r="CB296" s="145"/>
      <c r="CC296" s="145"/>
      <c r="CD296" s="145"/>
      <c r="CE296" s="145"/>
      <c r="CF296" s="145"/>
      <c r="CG296" s="145"/>
      <c r="CH296" s="145"/>
      <c r="CI296" s="145"/>
      <c r="CJ296" s="145"/>
      <c r="CK296" s="145"/>
      <c r="CL296" s="145"/>
      <c r="CM296" s="145"/>
      <c r="CN296" s="145"/>
      <c r="CO296" s="145"/>
      <c r="CP296" s="145"/>
      <c r="CQ296" s="145"/>
      <c r="CR296" s="145"/>
      <c r="CS296" s="145"/>
      <c r="CT296" s="145"/>
      <c r="CU296" s="145"/>
      <c r="CV296" s="145"/>
    </row>
    <row r="297" customHeight="1" spans="2:100">
      <c r="B297" s="145"/>
      <c r="C297" s="145"/>
      <c r="D297" s="145"/>
      <c r="E297" s="145"/>
      <c r="F297" s="145"/>
      <c r="G297" s="145"/>
      <c r="H297" s="145"/>
      <c r="I297" s="145"/>
      <c r="J297" s="446"/>
      <c r="K297" s="145"/>
      <c r="L297" s="145"/>
      <c r="M297" s="145"/>
      <c r="N297" s="446"/>
      <c r="O297" s="446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  <c r="BQ297" s="145"/>
      <c r="BR297" s="145"/>
      <c r="BS297" s="145"/>
      <c r="BT297" s="145"/>
      <c r="BU297" s="145"/>
      <c r="BV297" s="145"/>
      <c r="BW297" s="145"/>
      <c r="BX297" s="145"/>
      <c r="BY297" s="145"/>
      <c r="BZ297" s="145"/>
      <c r="CA297" s="145"/>
      <c r="CB297" s="145"/>
      <c r="CC297" s="145"/>
      <c r="CD297" s="145"/>
      <c r="CE297" s="145"/>
      <c r="CF297" s="145"/>
      <c r="CG297" s="145"/>
      <c r="CH297" s="145"/>
      <c r="CI297" s="145"/>
      <c r="CJ297" s="145"/>
      <c r="CK297" s="145"/>
      <c r="CL297" s="145"/>
      <c r="CM297" s="145"/>
      <c r="CN297" s="145"/>
      <c r="CO297" s="145"/>
      <c r="CP297" s="145"/>
      <c r="CQ297" s="145"/>
      <c r="CR297" s="145"/>
      <c r="CS297" s="145"/>
      <c r="CT297" s="145"/>
      <c r="CU297" s="145"/>
      <c r="CV297" s="145"/>
    </row>
    <row r="298" customHeight="1" spans="2:100">
      <c r="B298" s="145"/>
      <c r="C298" s="145"/>
      <c r="D298" s="145"/>
      <c r="E298" s="145"/>
      <c r="F298" s="145"/>
      <c r="G298" s="145"/>
      <c r="H298" s="145"/>
      <c r="I298" s="145"/>
      <c r="J298" s="446"/>
      <c r="K298" s="145"/>
      <c r="L298" s="145"/>
      <c r="M298" s="145"/>
      <c r="N298" s="446"/>
      <c r="O298" s="446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  <c r="BQ298" s="145"/>
      <c r="BR298" s="145"/>
      <c r="BS298" s="145"/>
      <c r="BT298" s="145"/>
      <c r="BU298" s="145"/>
      <c r="BV298" s="145"/>
      <c r="BW298" s="145"/>
      <c r="BX298" s="145"/>
      <c r="BY298" s="145"/>
      <c r="BZ298" s="145"/>
      <c r="CA298" s="145"/>
      <c r="CB298" s="145"/>
      <c r="CC298" s="145"/>
      <c r="CD298" s="145"/>
      <c r="CE298" s="145"/>
      <c r="CF298" s="145"/>
      <c r="CG298" s="145"/>
      <c r="CH298" s="145"/>
      <c r="CI298" s="145"/>
      <c r="CJ298" s="145"/>
      <c r="CK298" s="145"/>
      <c r="CL298" s="145"/>
      <c r="CM298" s="145"/>
      <c r="CN298" s="145"/>
      <c r="CO298" s="145"/>
      <c r="CP298" s="145"/>
      <c r="CQ298" s="145"/>
      <c r="CR298" s="145"/>
      <c r="CS298" s="145"/>
      <c r="CT298" s="145"/>
      <c r="CU298" s="145"/>
      <c r="CV298" s="145"/>
    </row>
    <row r="299" customHeight="1" spans="2:100">
      <c r="B299" s="145"/>
      <c r="C299" s="145"/>
      <c r="D299" s="145"/>
      <c r="E299" s="145"/>
      <c r="F299" s="145"/>
      <c r="G299" s="145"/>
      <c r="H299" s="145"/>
      <c r="I299" s="145"/>
      <c r="J299" s="446"/>
      <c r="K299" s="145"/>
      <c r="L299" s="145"/>
      <c r="M299" s="145"/>
      <c r="N299" s="446"/>
      <c r="O299" s="446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  <c r="BQ299" s="145"/>
      <c r="BR299" s="145"/>
      <c r="BS299" s="145"/>
      <c r="BT299" s="145"/>
      <c r="BU299" s="145"/>
      <c r="BV299" s="145"/>
      <c r="BW299" s="145"/>
      <c r="BX299" s="145"/>
      <c r="BY299" s="145"/>
      <c r="BZ299" s="145"/>
      <c r="CA299" s="145"/>
      <c r="CB299" s="145"/>
      <c r="CC299" s="145"/>
      <c r="CD299" s="145"/>
      <c r="CE299" s="145"/>
      <c r="CF299" s="145"/>
      <c r="CG299" s="145"/>
      <c r="CH299" s="145"/>
      <c r="CI299" s="145"/>
      <c r="CJ299" s="145"/>
      <c r="CK299" s="145"/>
      <c r="CL299" s="145"/>
      <c r="CM299" s="145"/>
      <c r="CN299" s="145"/>
      <c r="CO299" s="145"/>
      <c r="CP299" s="145"/>
      <c r="CQ299" s="145"/>
      <c r="CR299" s="145"/>
      <c r="CS299" s="145"/>
      <c r="CT299" s="145"/>
      <c r="CU299" s="145"/>
      <c r="CV299" s="145"/>
    </row>
    <row r="300" customHeight="1" spans="2:100">
      <c r="B300" s="145"/>
      <c r="C300" s="145"/>
      <c r="D300" s="145"/>
      <c r="E300" s="145"/>
      <c r="F300" s="145"/>
      <c r="G300" s="145"/>
      <c r="H300" s="145"/>
      <c r="I300" s="145"/>
      <c r="J300" s="446"/>
      <c r="K300" s="145"/>
      <c r="L300" s="145"/>
      <c r="M300" s="145"/>
      <c r="N300" s="446"/>
      <c r="O300" s="446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  <c r="BQ300" s="145"/>
      <c r="BR300" s="145"/>
      <c r="BS300" s="145"/>
      <c r="BT300" s="145"/>
      <c r="BU300" s="145"/>
      <c r="BV300" s="145"/>
      <c r="BW300" s="145"/>
      <c r="BX300" s="145"/>
      <c r="BY300" s="145"/>
      <c r="BZ300" s="145"/>
      <c r="CA300" s="145"/>
      <c r="CB300" s="145"/>
      <c r="CC300" s="145"/>
      <c r="CD300" s="145"/>
      <c r="CE300" s="145"/>
      <c r="CF300" s="145"/>
      <c r="CG300" s="145"/>
      <c r="CH300" s="145"/>
      <c r="CI300" s="145"/>
      <c r="CJ300" s="145"/>
      <c r="CK300" s="145"/>
      <c r="CL300" s="145"/>
      <c r="CM300" s="145"/>
      <c r="CN300" s="145"/>
      <c r="CO300" s="145"/>
      <c r="CP300" s="145"/>
      <c r="CQ300" s="145"/>
      <c r="CR300" s="145"/>
      <c r="CS300" s="145"/>
      <c r="CT300" s="145"/>
      <c r="CU300" s="145"/>
      <c r="CV300" s="145"/>
    </row>
    <row r="301" customHeight="1" spans="2:100">
      <c r="B301" s="145"/>
      <c r="C301" s="145"/>
      <c r="D301" s="145"/>
      <c r="E301" s="145"/>
      <c r="F301" s="145"/>
      <c r="G301" s="145"/>
      <c r="H301" s="145"/>
      <c r="I301" s="145"/>
      <c r="J301" s="446"/>
      <c r="K301" s="145"/>
      <c r="L301" s="145"/>
      <c r="M301" s="145"/>
      <c r="N301" s="446"/>
      <c r="O301" s="446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  <c r="BQ301" s="145"/>
      <c r="BR301" s="145"/>
      <c r="BS301" s="145"/>
      <c r="BT301" s="145"/>
      <c r="BU301" s="145"/>
      <c r="BV301" s="145"/>
      <c r="BW301" s="145"/>
      <c r="BX301" s="145"/>
      <c r="BY301" s="145"/>
      <c r="BZ301" s="145"/>
      <c r="CA301" s="145"/>
      <c r="CB301" s="145"/>
      <c r="CC301" s="145"/>
      <c r="CD301" s="145"/>
      <c r="CE301" s="145"/>
      <c r="CF301" s="145"/>
      <c r="CG301" s="145"/>
      <c r="CH301" s="145"/>
      <c r="CI301" s="145"/>
      <c r="CJ301" s="145"/>
      <c r="CK301" s="145"/>
      <c r="CL301" s="145"/>
      <c r="CM301" s="145"/>
      <c r="CN301" s="145"/>
      <c r="CO301" s="145"/>
      <c r="CP301" s="145"/>
      <c r="CQ301" s="145"/>
      <c r="CR301" s="145"/>
      <c r="CS301" s="145"/>
      <c r="CT301" s="145"/>
      <c r="CU301" s="145"/>
      <c r="CV301" s="145"/>
    </row>
    <row r="302" customHeight="1" spans="2:100">
      <c r="B302" s="145"/>
      <c r="C302" s="145"/>
      <c r="D302" s="145"/>
      <c r="E302" s="145"/>
      <c r="F302" s="145"/>
      <c r="G302" s="145"/>
      <c r="H302" s="145"/>
      <c r="I302" s="145"/>
      <c r="J302" s="446"/>
      <c r="K302" s="145"/>
      <c r="L302" s="145"/>
      <c r="M302" s="145"/>
      <c r="N302" s="446"/>
      <c r="O302" s="446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  <c r="BQ302" s="145"/>
      <c r="BR302" s="145"/>
      <c r="BS302" s="145"/>
      <c r="BT302" s="145"/>
      <c r="BU302" s="145"/>
      <c r="BV302" s="145"/>
      <c r="BW302" s="145"/>
      <c r="BX302" s="145"/>
      <c r="BY302" s="145"/>
      <c r="BZ302" s="145"/>
      <c r="CA302" s="145"/>
      <c r="CB302" s="145"/>
      <c r="CC302" s="145"/>
      <c r="CD302" s="145"/>
      <c r="CE302" s="145"/>
      <c r="CF302" s="145"/>
      <c r="CG302" s="145"/>
      <c r="CH302" s="145"/>
      <c r="CI302" s="145"/>
      <c r="CJ302" s="145"/>
      <c r="CK302" s="145"/>
      <c r="CL302" s="145"/>
      <c r="CM302" s="145"/>
      <c r="CN302" s="145"/>
      <c r="CO302" s="145"/>
      <c r="CP302" s="145"/>
      <c r="CQ302" s="145"/>
      <c r="CR302" s="145"/>
      <c r="CS302" s="145"/>
      <c r="CT302" s="145"/>
      <c r="CU302" s="145"/>
      <c r="CV302" s="145"/>
    </row>
    <row r="303" customHeight="1" spans="2:100">
      <c r="B303" s="145"/>
      <c r="C303" s="145"/>
      <c r="D303" s="145"/>
      <c r="E303" s="145"/>
      <c r="F303" s="145"/>
      <c r="G303" s="145"/>
      <c r="H303" s="145"/>
      <c r="I303" s="145"/>
      <c r="J303" s="446"/>
      <c r="K303" s="145"/>
      <c r="L303" s="145"/>
      <c r="M303" s="145"/>
      <c r="N303" s="446"/>
      <c r="O303" s="446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  <c r="BQ303" s="145"/>
      <c r="BR303" s="145"/>
      <c r="BS303" s="145"/>
      <c r="BT303" s="145"/>
      <c r="BU303" s="145"/>
      <c r="BV303" s="145"/>
      <c r="BW303" s="145"/>
      <c r="BX303" s="145"/>
      <c r="BY303" s="145"/>
      <c r="BZ303" s="145"/>
      <c r="CA303" s="145"/>
      <c r="CB303" s="145"/>
      <c r="CC303" s="145"/>
      <c r="CD303" s="145"/>
      <c r="CE303" s="145"/>
      <c r="CF303" s="145"/>
      <c r="CG303" s="145"/>
      <c r="CH303" s="145"/>
      <c r="CI303" s="145"/>
      <c r="CJ303" s="145"/>
      <c r="CK303" s="145"/>
      <c r="CL303" s="145"/>
      <c r="CM303" s="145"/>
      <c r="CN303" s="145"/>
      <c r="CO303" s="145"/>
      <c r="CP303" s="145"/>
      <c r="CQ303" s="145"/>
      <c r="CR303" s="145"/>
      <c r="CS303" s="145"/>
      <c r="CT303" s="145"/>
      <c r="CU303" s="145"/>
      <c r="CV303" s="145"/>
    </row>
    <row r="304" customHeight="1" spans="2:100">
      <c r="B304" s="145"/>
      <c r="C304" s="145"/>
      <c r="D304" s="145"/>
      <c r="E304" s="145"/>
      <c r="F304" s="145"/>
      <c r="G304" s="145"/>
      <c r="H304" s="145"/>
      <c r="I304" s="145"/>
      <c r="J304" s="446"/>
      <c r="K304" s="145"/>
      <c r="L304" s="145"/>
      <c r="M304" s="145"/>
      <c r="N304" s="446"/>
      <c r="O304" s="446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  <c r="BQ304" s="145"/>
      <c r="BR304" s="145"/>
      <c r="BS304" s="145"/>
      <c r="BT304" s="145"/>
      <c r="BU304" s="145"/>
      <c r="BV304" s="145"/>
      <c r="BW304" s="145"/>
      <c r="BX304" s="145"/>
      <c r="BY304" s="145"/>
      <c r="BZ304" s="145"/>
      <c r="CA304" s="145"/>
      <c r="CB304" s="145"/>
      <c r="CC304" s="145"/>
      <c r="CD304" s="145"/>
      <c r="CE304" s="145"/>
      <c r="CF304" s="145"/>
      <c r="CG304" s="145"/>
      <c r="CH304" s="145"/>
      <c r="CI304" s="145"/>
      <c r="CJ304" s="145"/>
      <c r="CK304" s="145"/>
      <c r="CL304" s="145"/>
      <c r="CM304" s="145"/>
      <c r="CN304" s="145"/>
      <c r="CO304" s="145"/>
      <c r="CP304" s="145"/>
      <c r="CQ304" s="145"/>
      <c r="CR304" s="145"/>
      <c r="CS304" s="145"/>
      <c r="CT304" s="145"/>
      <c r="CU304" s="145"/>
      <c r="CV304" s="145"/>
    </row>
    <row r="305" customHeight="1" spans="2:100">
      <c r="B305" s="145"/>
      <c r="C305" s="145"/>
      <c r="D305" s="145"/>
      <c r="E305" s="145"/>
      <c r="F305" s="145"/>
      <c r="G305" s="145"/>
      <c r="H305" s="145"/>
      <c r="I305" s="145"/>
      <c r="J305" s="446"/>
      <c r="K305" s="145"/>
      <c r="L305" s="145"/>
      <c r="M305" s="145"/>
      <c r="N305" s="446"/>
      <c r="O305" s="446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  <c r="BQ305" s="145"/>
      <c r="BR305" s="145"/>
      <c r="BS305" s="145"/>
      <c r="BT305" s="145"/>
      <c r="BU305" s="145"/>
      <c r="BV305" s="145"/>
      <c r="BW305" s="145"/>
      <c r="BX305" s="145"/>
      <c r="BY305" s="145"/>
      <c r="BZ305" s="145"/>
      <c r="CA305" s="145"/>
      <c r="CB305" s="145"/>
      <c r="CC305" s="145"/>
      <c r="CD305" s="145"/>
      <c r="CE305" s="145"/>
      <c r="CF305" s="145"/>
      <c r="CG305" s="145"/>
      <c r="CH305" s="145"/>
      <c r="CI305" s="145"/>
      <c r="CJ305" s="145"/>
      <c r="CK305" s="145"/>
      <c r="CL305" s="145"/>
      <c r="CM305" s="145"/>
      <c r="CN305" s="145"/>
      <c r="CO305" s="145"/>
      <c r="CP305" s="145"/>
      <c r="CQ305" s="145"/>
      <c r="CR305" s="145"/>
      <c r="CS305" s="145"/>
      <c r="CT305" s="145"/>
      <c r="CU305" s="145"/>
      <c r="CV305" s="145"/>
    </row>
    <row r="306" customHeight="1" spans="2:100">
      <c r="B306" s="145"/>
      <c r="C306" s="145"/>
      <c r="D306" s="145"/>
      <c r="E306" s="145"/>
      <c r="F306" s="145"/>
      <c r="G306" s="145"/>
      <c r="H306" s="145"/>
      <c r="I306" s="145"/>
      <c r="J306" s="446"/>
      <c r="K306" s="145"/>
      <c r="L306" s="145"/>
      <c r="M306" s="145"/>
      <c r="N306" s="446"/>
      <c r="O306" s="446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  <c r="BQ306" s="145"/>
      <c r="BR306" s="145"/>
      <c r="BS306" s="145"/>
      <c r="BT306" s="145"/>
      <c r="BU306" s="145"/>
      <c r="BV306" s="145"/>
      <c r="BW306" s="145"/>
      <c r="BX306" s="145"/>
      <c r="BY306" s="145"/>
      <c r="BZ306" s="145"/>
      <c r="CA306" s="145"/>
      <c r="CB306" s="145"/>
      <c r="CC306" s="145"/>
      <c r="CD306" s="145"/>
      <c r="CE306" s="145"/>
      <c r="CF306" s="145"/>
      <c r="CG306" s="145"/>
      <c r="CH306" s="145"/>
      <c r="CI306" s="145"/>
      <c r="CJ306" s="145"/>
      <c r="CK306" s="145"/>
      <c r="CL306" s="145"/>
      <c r="CM306" s="145"/>
      <c r="CN306" s="145"/>
      <c r="CO306" s="145"/>
      <c r="CP306" s="145"/>
      <c r="CQ306" s="145"/>
      <c r="CR306" s="145"/>
      <c r="CS306" s="145"/>
      <c r="CT306" s="145"/>
      <c r="CU306" s="145"/>
      <c r="CV306" s="145"/>
    </row>
    <row r="307" customHeight="1" spans="2:100">
      <c r="B307" s="145"/>
      <c r="C307" s="145"/>
      <c r="D307" s="145"/>
      <c r="E307" s="145"/>
      <c r="F307" s="145"/>
      <c r="G307" s="145"/>
      <c r="H307" s="145"/>
      <c r="I307" s="145"/>
      <c r="J307" s="446"/>
      <c r="K307" s="145"/>
      <c r="L307" s="145"/>
      <c r="M307" s="145"/>
      <c r="N307" s="446"/>
      <c r="O307" s="446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  <c r="BQ307" s="145"/>
      <c r="BR307" s="145"/>
      <c r="BS307" s="145"/>
      <c r="BT307" s="145"/>
      <c r="BU307" s="145"/>
      <c r="BV307" s="145"/>
      <c r="BW307" s="145"/>
      <c r="BX307" s="145"/>
      <c r="BY307" s="145"/>
      <c r="BZ307" s="145"/>
      <c r="CA307" s="145"/>
      <c r="CB307" s="145"/>
      <c r="CC307" s="145"/>
      <c r="CD307" s="145"/>
      <c r="CE307" s="145"/>
      <c r="CF307" s="145"/>
      <c r="CG307" s="145"/>
      <c r="CH307" s="145"/>
      <c r="CI307" s="145"/>
      <c r="CJ307" s="145"/>
      <c r="CK307" s="145"/>
      <c r="CL307" s="145"/>
      <c r="CM307" s="145"/>
      <c r="CN307" s="145"/>
      <c r="CO307" s="145"/>
      <c r="CP307" s="145"/>
      <c r="CQ307" s="145"/>
      <c r="CR307" s="145"/>
      <c r="CS307" s="145"/>
      <c r="CT307" s="145"/>
      <c r="CU307" s="145"/>
      <c r="CV307" s="145"/>
    </row>
    <row r="308" customHeight="1" spans="2:100">
      <c r="B308" s="145"/>
      <c r="C308" s="145"/>
      <c r="D308" s="145"/>
      <c r="E308" s="145"/>
      <c r="F308" s="145"/>
      <c r="G308" s="145"/>
      <c r="H308" s="145"/>
      <c r="I308" s="145"/>
      <c r="J308" s="446"/>
      <c r="K308" s="145"/>
      <c r="L308" s="145"/>
      <c r="M308" s="145"/>
      <c r="N308" s="446"/>
      <c r="O308" s="446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  <c r="BQ308" s="145"/>
      <c r="BR308" s="145"/>
      <c r="BS308" s="145"/>
      <c r="BT308" s="145"/>
      <c r="BU308" s="145"/>
      <c r="BV308" s="145"/>
      <c r="BW308" s="145"/>
      <c r="BX308" s="145"/>
      <c r="BY308" s="145"/>
      <c r="BZ308" s="145"/>
      <c r="CA308" s="145"/>
      <c r="CB308" s="145"/>
      <c r="CC308" s="145"/>
      <c r="CD308" s="145"/>
      <c r="CE308" s="145"/>
      <c r="CF308" s="145"/>
      <c r="CG308" s="145"/>
      <c r="CH308" s="145"/>
      <c r="CI308" s="145"/>
      <c r="CJ308" s="145"/>
      <c r="CK308" s="145"/>
      <c r="CL308" s="145"/>
      <c r="CM308" s="145"/>
      <c r="CN308" s="145"/>
      <c r="CO308" s="145"/>
      <c r="CP308" s="145"/>
      <c r="CQ308" s="145"/>
      <c r="CR308" s="145"/>
      <c r="CS308" s="145"/>
      <c r="CT308" s="145"/>
      <c r="CU308" s="145"/>
      <c r="CV308" s="145"/>
    </row>
    <row r="309" customHeight="1" spans="2:100">
      <c r="B309" s="145"/>
      <c r="C309" s="145"/>
      <c r="D309" s="145"/>
      <c r="E309" s="145"/>
      <c r="F309" s="145"/>
      <c r="G309" s="145"/>
      <c r="H309" s="145"/>
      <c r="I309" s="145"/>
      <c r="J309" s="446"/>
      <c r="K309" s="145"/>
      <c r="L309" s="145"/>
      <c r="M309" s="145"/>
      <c r="N309" s="446"/>
      <c r="O309" s="446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  <c r="BQ309" s="145"/>
      <c r="BR309" s="145"/>
      <c r="BS309" s="145"/>
      <c r="BT309" s="145"/>
      <c r="BU309" s="145"/>
      <c r="BV309" s="145"/>
      <c r="BW309" s="145"/>
      <c r="BX309" s="145"/>
      <c r="BY309" s="145"/>
      <c r="BZ309" s="145"/>
      <c r="CA309" s="145"/>
      <c r="CB309" s="145"/>
      <c r="CC309" s="145"/>
      <c r="CD309" s="145"/>
      <c r="CE309" s="145"/>
      <c r="CF309" s="145"/>
      <c r="CG309" s="145"/>
      <c r="CH309" s="145"/>
      <c r="CI309" s="145"/>
      <c r="CJ309" s="145"/>
      <c r="CK309" s="145"/>
      <c r="CL309" s="145"/>
      <c r="CM309" s="145"/>
      <c r="CN309" s="145"/>
      <c r="CO309" s="145"/>
      <c r="CP309" s="145"/>
      <c r="CQ309" s="145"/>
      <c r="CR309" s="145"/>
      <c r="CS309" s="145"/>
      <c r="CT309" s="145"/>
      <c r="CU309" s="145"/>
      <c r="CV309" s="145"/>
    </row>
    <row r="310" customHeight="1" spans="2:100">
      <c r="B310" s="145"/>
      <c r="C310" s="145"/>
      <c r="D310" s="145"/>
      <c r="E310" s="145"/>
      <c r="F310" s="145"/>
      <c r="G310" s="145"/>
      <c r="H310" s="145"/>
      <c r="I310" s="145"/>
      <c r="J310" s="446"/>
      <c r="K310" s="145"/>
      <c r="L310" s="145"/>
      <c r="M310" s="145"/>
      <c r="N310" s="446"/>
      <c r="O310" s="446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  <c r="BQ310" s="145"/>
      <c r="BR310" s="145"/>
      <c r="BS310" s="145"/>
      <c r="BT310" s="145"/>
      <c r="BU310" s="145"/>
      <c r="BV310" s="145"/>
      <c r="BW310" s="145"/>
      <c r="BX310" s="145"/>
      <c r="BY310" s="145"/>
      <c r="BZ310" s="145"/>
      <c r="CA310" s="145"/>
      <c r="CB310" s="145"/>
      <c r="CC310" s="145"/>
      <c r="CD310" s="145"/>
      <c r="CE310" s="145"/>
      <c r="CF310" s="145"/>
      <c r="CG310" s="145"/>
      <c r="CH310" s="145"/>
      <c r="CI310" s="145"/>
      <c r="CJ310" s="145"/>
      <c r="CK310" s="145"/>
      <c r="CL310" s="145"/>
      <c r="CM310" s="145"/>
      <c r="CN310" s="145"/>
      <c r="CO310" s="145"/>
      <c r="CP310" s="145"/>
      <c r="CQ310" s="145"/>
      <c r="CR310" s="145"/>
      <c r="CS310" s="145"/>
      <c r="CT310" s="145"/>
      <c r="CU310" s="145"/>
      <c r="CV310" s="145"/>
    </row>
    <row r="311" customHeight="1" spans="2:100">
      <c r="B311" s="145"/>
      <c r="C311" s="145"/>
      <c r="D311" s="145"/>
      <c r="E311" s="145"/>
      <c r="F311" s="145"/>
      <c r="G311" s="145"/>
      <c r="H311" s="145"/>
      <c r="I311" s="145"/>
      <c r="J311" s="446"/>
      <c r="K311" s="145"/>
      <c r="L311" s="145"/>
      <c r="M311" s="145"/>
      <c r="N311" s="446"/>
      <c r="O311" s="446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  <c r="BQ311" s="145"/>
      <c r="BR311" s="145"/>
      <c r="BS311" s="145"/>
      <c r="BT311" s="145"/>
      <c r="BU311" s="145"/>
      <c r="BV311" s="145"/>
      <c r="BW311" s="145"/>
      <c r="BX311" s="145"/>
      <c r="BY311" s="145"/>
      <c r="BZ311" s="145"/>
      <c r="CA311" s="145"/>
      <c r="CB311" s="145"/>
      <c r="CC311" s="145"/>
      <c r="CD311" s="145"/>
      <c r="CE311" s="145"/>
      <c r="CF311" s="145"/>
      <c r="CG311" s="145"/>
      <c r="CH311" s="145"/>
      <c r="CI311" s="145"/>
      <c r="CJ311" s="145"/>
      <c r="CK311" s="145"/>
      <c r="CL311" s="145"/>
      <c r="CM311" s="145"/>
      <c r="CN311" s="145"/>
      <c r="CO311" s="145"/>
      <c r="CP311" s="145"/>
      <c r="CQ311" s="145"/>
      <c r="CR311" s="145"/>
      <c r="CS311" s="145"/>
      <c r="CT311" s="145"/>
      <c r="CU311" s="145"/>
      <c r="CV311" s="145"/>
    </row>
    <row r="312" customHeight="1" spans="2:100">
      <c r="B312" s="145"/>
      <c r="C312" s="145"/>
      <c r="D312" s="145"/>
      <c r="E312" s="145"/>
      <c r="F312" s="145"/>
      <c r="G312" s="145"/>
      <c r="H312" s="145"/>
      <c r="I312" s="145"/>
      <c r="J312" s="446"/>
      <c r="K312" s="145"/>
      <c r="L312" s="145"/>
      <c r="M312" s="145"/>
      <c r="N312" s="446"/>
      <c r="O312" s="446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  <c r="BQ312" s="145"/>
      <c r="BR312" s="145"/>
      <c r="BS312" s="145"/>
      <c r="BT312" s="145"/>
      <c r="BU312" s="145"/>
      <c r="BV312" s="145"/>
      <c r="BW312" s="145"/>
      <c r="BX312" s="145"/>
      <c r="BY312" s="145"/>
      <c r="BZ312" s="145"/>
      <c r="CA312" s="145"/>
      <c r="CB312" s="145"/>
      <c r="CC312" s="145"/>
      <c r="CD312" s="145"/>
      <c r="CE312" s="145"/>
      <c r="CF312" s="145"/>
      <c r="CG312" s="145"/>
      <c r="CH312" s="145"/>
      <c r="CI312" s="145"/>
      <c r="CJ312" s="145"/>
      <c r="CK312" s="145"/>
      <c r="CL312" s="145"/>
      <c r="CM312" s="145"/>
      <c r="CN312" s="145"/>
      <c r="CO312" s="145"/>
      <c r="CP312" s="145"/>
      <c r="CQ312" s="145"/>
      <c r="CR312" s="145"/>
      <c r="CS312" s="145"/>
      <c r="CT312" s="145"/>
      <c r="CU312" s="145"/>
      <c r="CV312" s="145"/>
    </row>
    <row r="313" customHeight="1" spans="2:100">
      <c r="B313" s="145"/>
      <c r="C313" s="145"/>
      <c r="D313" s="145"/>
      <c r="E313" s="145"/>
      <c r="F313" s="145"/>
      <c r="G313" s="145"/>
      <c r="H313" s="145"/>
      <c r="I313" s="145"/>
      <c r="J313" s="446"/>
      <c r="K313" s="145"/>
      <c r="L313" s="145"/>
      <c r="M313" s="145"/>
      <c r="N313" s="446"/>
      <c r="O313" s="446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  <c r="BQ313" s="145"/>
      <c r="BR313" s="145"/>
      <c r="BS313" s="145"/>
      <c r="BT313" s="145"/>
      <c r="BU313" s="145"/>
      <c r="BV313" s="145"/>
      <c r="BW313" s="145"/>
      <c r="BX313" s="145"/>
      <c r="BY313" s="145"/>
      <c r="BZ313" s="145"/>
      <c r="CA313" s="145"/>
      <c r="CB313" s="145"/>
      <c r="CC313" s="145"/>
      <c r="CD313" s="145"/>
      <c r="CE313" s="145"/>
      <c r="CF313" s="145"/>
      <c r="CG313" s="145"/>
      <c r="CH313" s="145"/>
      <c r="CI313" s="145"/>
      <c r="CJ313" s="145"/>
      <c r="CK313" s="145"/>
      <c r="CL313" s="145"/>
      <c r="CM313" s="145"/>
      <c r="CN313" s="145"/>
      <c r="CO313" s="145"/>
      <c r="CP313" s="145"/>
      <c r="CQ313" s="145"/>
      <c r="CR313" s="145"/>
      <c r="CS313" s="145"/>
      <c r="CT313" s="145"/>
      <c r="CU313" s="145"/>
      <c r="CV313" s="145"/>
    </row>
    <row r="314" customHeight="1" spans="2:100">
      <c r="B314" s="145"/>
      <c r="C314" s="145"/>
      <c r="D314" s="145"/>
      <c r="E314" s="145"/>
      <c r="F314" s="145"/>
      <c r="G314" s="145"/>
      <c r="H314" s="145"/>
      <c r="I314" s="145"/>
      <c r="J314" s="446"/>
      <c r="K314" s="145"/>
      <c r="L314" s="145"/>
      <c r="M314" s="145"/>
      <c r="N314" s="446"/>
      <c r="O314" s="446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  <c r="BQ314" s="145"/>
      <c r="BR314" s="145"/>
      <c r="BS314" s="145"/>
      <c r="BT314" s="145"/>
      <c r="BU314" s="145"/>
      <c r="BV314" s="145"/>
      <c r="BW314" s="145"/>
      <c r="BX314" s="145"/>
      <c r="BY314" s="145"/>
      <c r="BZ314" s="145"/>
      <c r="CA314" s="145"/>
      <c r="CB314" s="145"/>
      <c r="CC314" s="145"/>
      <c r="CD314" s="145"/>
      <c r="CE314" s="145"/>
      <c r="CF314" s="145"/>
      <c r="CG314" s="145"/>
      <c r="CH314" s="145"/>
      <c r="CI314" s="145"/>
      <c r="CJ314" s="145"/>
      <c r="CK314" s="145"/>
      <c r="CL314" s="145"/>
      <c r="CM314" s="145"/>
      <c r="CN314" s="145"/>
      <c r="CO314" s="145"/>
      <c r="CP314" s="145"/>
      <c r="CQ314" s="145"/>
      <c r="CR314" s="145"/>
      <c r="CS314" s="145"/>
      <c r="CT314" s="145"/>
      <c r="CU314" s="145"/>
      <c r="CV314" s="145"/>
    </row>
    <row r="315" customHeight="1" spans="2:100">
      <c r="B315" s="145"/>
      <c r="C315" s="145"/>
      <c r="D315" s="145"/>
      <c r="E315" s="145"/>
      <c r="F315" s="145"/>
      <c r="G315" s="145"/>
      <c r="H315" s="145"/>
      <c r="I315" s="145"/>
      <c r="J315" s="446"/>
      <c r="K315" s="145"/>
      <c r="L315" s="145"/>
      <c r="M315" s="145"/>
      <c r="N315" s="446"/>
      <c r="O315" s="446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  <c r="BQ315" s="145"/>
      <c r="BR315" s="145"/>
      <c r="BS315" s="145"/>
      <c r="BT315" s="145"/>
      <c r="BU315" s="145"/>
      <c r="BV315" s="145"/>
      <c r="BW315" s="145"/>
      <c r="BX315" s="145"/>
      <c r="BY315" s="145"/>
      <c r="BZ315" s="145"/>
      <c r="CA315" s="145"/>
      <c r="CB315" s="145"/>
      <c r="CC315" s="145"/>
      <c r="CD315" s="145"/>
      <c r="CE315" s="145"/>
      <c r="CF315" s="145"/>
      <c r="CG315" s="145"/>
      <c r="CH315" s="145"/>
      <c r="CI315" s="145"/>
      <c r="CJ315" s="145"/>
      <c r="CK315" s="145"/>
      <c r="CL315" s="145"/>
      <c r="CM315" s="145"/>
      <c r="CN315" s="145"/>
      <c r="CO315" s="145"/>
      <c r="CP315" s="145"/>
      <c r="CQ315" s="145"/>
      <c r="CR315" s="145"/>
      <c r="CS315" s="145"/>
      <c r="CT315" s="145"/>
      <c r="CU315" s="145"/>
      <c r="CV315" s="145"/>
    </row>
    <row r="316" customHeight="1" spans="2:100">
      <c r="B316" s="145"/>
      <c r="C316" s="145"/>
      <c r="D316" s="145"/>
      <c r="E316" s="145"/>
      <c r="F316" s="145"/>
      <c r="G316" s="145"/>
      <c r="H316" s="145"/>
      <c r="I316" s="145"/>
      <c r="J316" s="446"/>
      <c r="K316" s="145"/>
      <c r="L316" s="145"/>
      <c r="M316" s="145"/>
      <c r="N316" s="446"/>
      <c r="O316" s="446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  <c r="BQ316" s="145"/>
      <c r="BR316" s="145"/>
      <c r="BS316" s="145"/>
      <c r="BT316" s="145"/>
      <c r="BU316" s="145"/>
      <c r="BV316" s="145"/>
      <c r="BW316" s="145"/>
      <c r="BX316" s="145"/>
      <c r="BY316" s="145"/>
      <c r="BZ316" s="145"/>
      <c r="CA316" s="145"/>
      <c r="CB316" s="145"/>
      <c r="CC316" s="145"/>
      <c r="CD316" s="145"/>
      <c r="CE316" s="145"/>
      <c r="CF316" s="145"/>
      <c r="CG316" s="145"/>
      <c r="CH316" s="145"/>
      <c r="CI316" s="145"/>
      <c r="CJ316" s="145"/>
      <c r="CK316" s="145"/>
      <c r="CL316" s="145"/>
      <c r="CM316" s="145"/>
      <c r="CN316" s="145"/>
      <c r="CO316" s="145"/>
      <c r="CP316" s="145"/>
      <c r="CQ316" s="145"/>
      <c r="CR316" s="145"/>
      <c r="CS316" s="145"/>
      <c r="CT316" s="145"/>
      <c r="CU316" s="145"/>
      <c r="CV316" s="145"/>
    </row>
    <row r="317" customHeight="1" spans="2:100">
      <c r="B317" s="145"/>
      <c r="C317" s="145"/>
      <c r="D317" s="145"/>
      <c r="E317" s="145"/>
      <c r="F317" s="145"/>
      <c r="G317" s="145"/>
      <c r="H317" s="145"/>
      <c r="I317" s="145"/>
      <c r="J317" s="446"/>
      <c r="K317" s="145"/>
      <c r="L317" s="145"/>
      <c r="M317" s="145"/>
      <c r="N317" s="446"/>
      <c r="O317" s="446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  <c r="BQ317" s="145"/>
      <c r="BR317" s="145"/>
      <c r="BS317" s="145"/>
      <c r="BT317" s="145"/>
      <c r="BU317" s="145"/>
      <c r="BV317" s="145"/>
      <c r="BW317" s="145"/>
      <c r="BX317" s="145"/>
      <c r="BY317" s="145"/>
      <c r="BZ317" s="145"/>
      <c r="CA317" s="145"/>
      <c r="CB317" s="145"/>
      <c r="CC317" s="145"/>
      <c r="CD317" s="145"/>
      <c r="CE317" s="145"/>
      <c r="CF317" s="145"/>
      <c r="CG317" s="145"/>
      <c r="CH317" s="145"/>
      <c r="CI317" s="145"/>
      <c r="CJ317" s="145"/>
      <c r="CK317" s="145"/>
      <c r="CL317" s="145"/>
      <c r="CM317" s="145"/>
      <c r="CN317" s="145"/>
      <c r="CO317" s="145"/>
      <c r="CP317" s="145"/>
      <c r="CQ317" s="145"/>
      <c r="CR317" s="145"/>
      <c r="CS317" s="145"/>
      <c r="CT317" s="145"/>
      <c r="CU317" s="145"/>
      <c r="CV317" s="145"/>
    </row>
    <row r="318" customHeight="1" spans="2:100">
      <c r="B318" s="145"/>
      <c r="C318" s="145"/>
      <c r="D318" s="145"/>
      <c r="E318" s="145"/>
      <c r="F318" s="145"/>
      <c r="G318" s="145"/>
      <c r="H318" s="145"/>
      <c r="I318" s="145"/>
      <c r="J318" s="446"/>
      <c r="K318" s="145"/>
      <c r="L318" s="145"/>
      <c r="M318" s="145"/>
      <c r="N318" s="446"/>
      <c r="O318" s="446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  <c r="BQ318" s="145"/>
      <c r="BR318" s="145"/>
      <c r="BS318" s="145"/>
      <c r="BT318" s="145"/>
      <c r="BU318" s="145"/>
      <c r="BV318" s="145"/>
      <c r="BW318" s="145"/>
      <c r="BX318" s="145"/>
      <c r="BY318" s="145"/>
      <c r="BZ318" s="145"/>
      <c r="CA318" s="145"/>
      <c r="CB318" s="145"/>
      <c r="CC318" s="145"/>
      <c r="CD318" s="145"/>
      <c r="CE318" s="145"/>
      <c r="CF318" s="145"/>
      <c r="CG318" s="145"/>
      <c r="CH318" s="145"/>
      <c r="CI318" s="145"/>
      <c r="CJ318" s="145"/>
      <c r="CK318" s="145"/>
      <c r="CL318" s="145"/>
      <c r="CM318" s="145"/>
      <c r="CN318" s="145"/>
      <c r="CO318" s="145"/>
      <c r="CP318" s="145"/>
      <c r="CQ318" s="145"/>
      <c r="CR318" s="145"/>
      <c r="CS318" s="145"/>
      <c r="CT318" s="145"/>
      <c r="CU318" s="145"/>
      <c r="CV318" s="145"/>
    </row>
    <row r="319" customHeight="1" spans="2:100">
      <c r="B319" s="145"/>
      <c r="C319" s="145"/>
      <c r="D319" s="145"/>
      <c r="E319" s="145"/>
      <c r="F319" s="145"/>
      <c r="G319" s="145"/>
      <c r="H319" s="145"/>
      <c r="I319" s="145"/>
      <c r="J319" s="446"/>
      <c r="K319" s="145"/>
      <c r="L319" s="145"/>
      <c r="M319" s="145"/>
      <c r="N319" s="446"/>
      <c r="O319" s="446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  <c r="BQ319" s="145"/>
      <c r="BR319" s="145"/>
      <c r="BS319" s="145"/>
      <c r="BT319" s="145"/>
      <c r="BU319" s="145"/>
      <c r="BV319" s="145"/>
      <c r="BW319" s="145"/>
      <c r="BX319" s="145"/>
      <c r="BY319" s="145"/>
      <c r="BZ319" s="145"/>
      <c r="CA319" s="145"/>
      <c r="CB319" s="145"/>
      <c r="CC319" s="145"/>
      <c r="CD319" s="145"/>
      <c r="CE319" s="145"/>
      <c r="CF319" s="145"/>
      <c r="CG319" s="145"/>
      <c r="CH319" s="145"/>
      <c r="CI319" s="145"/>
      <c r="CJ319" s="145"/>
      <c r="CK319" s="145"/>
      <c r="CL319" s="145"/>
      <c r="CM319" s="145"/>
      <c r="CN319" s="145"/>
      <c r="CO319" s="145"/>
      <c r="CP319" s="145"/>
      <c r="CQ319" s="145"/>
      <c r="CR319" s="145"/>
      <c r="CS319" s="145"/>
      <c r="CT319" s="145"/>
      <c r="CU319" s="145"/>
      <c r="CV319" s="145"/>
    </row>
    <row r="320" customHeight="1" spans="2:100">
      <c r="B320" s="145"/>
      <c r="C320" s="145"/>
      <c r="D320" s="145"/>
      <c r="E320" s="145"/>
      <c r="F320" s="145"/>
      <c r="G320" s="145"/>
      <c r="H320" s="145"/>
      <c r="I320" s="145"/>
      <c r="J320" s="446"/>
      <c r="K320" s="145"/>
      <c r="L320" s="145"/>
      <c r="M320" s="145"/>
      <c r="N320" s="446"/>
      <c r="O320" s="446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  <c r="BQ320" s="145"/>
      <c r="BR320" s="145"/>
      <c r="BS320" s="145"/>
      <c r="BT320" s="145"/>
      <c r="BU320" s="145"/>
      <c r="BV320" s="145"/>
      <c r="BW320" s="145"/>
      <c r="BX320" s="145"/>
      <c r="BY320" s="145"/>
      <c r="BZ320" s="145"/>
      <c r="CA320" s="145"/>
      <c r="CB320" s="145"/>
      <c r="CC320" s="145"/>
      <c r="CD320" s="145"/>
      <c r="CE320" s="145"/>
      <c r="CF320" s="145"/>
      <c r="CG320" s="145"/>
      <c r="CH320" s="145"/>
      <c r="CI320" s="145"/>
      <c r="CJ320" s="145"/>
      <c r="CK320" s="145"/>
      <c r="CL320" s="145"/>
      <c r="CM320" s="145"/>
      <c r="CN320" s="145"/>
      <c r="CO320" s="145"/>
      <c r="CP320" s="145"/>
      <c r="CQ320" s="145"/>
      <c r="CR320" s="145"/>
      <c r="CS320" s="145"/>
      <c r="CT320" s="145"/>
      <c r="CU320" s="145"/>
      <c r="CV320" s="145"/>
    </row>
    <row r="321" customHeight="1" spans="2:100">
      <c r="B321" s="145"/>
      <c r="C321" s="145"/>
      <c r="D321" s="145"/>
      <c r="E321" s="145"/>
      <c r="F321" s="145"/>
      <c r="G321" s="145"/>
      <c r="H321" s="145"/>
      <c r="I321" s="145"/>
      <c r="J321" s="446"/>
      <c r="K321" s="145"/>
      <c r="L321" s="145"/>
      <c r="M321" s="145"/>
      <c r="N321" s="446"/>
      <c r="O321" s="446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  <c r="BQ321" s="145"/>
      <c r="BR321" s="145"/>
      <c r="BS321" s="145"/>
      <c r="BT321" s="145"/>
      <c r="BU321" s="145"/>
      <c r="BV321" s="145"/>
      <c r="BW321" s="145"/>
      <c r="BX321" s="145"/>
      <c r="BY321" s="145"/>
      <c r="BZ321" s="145"/>
      <c r="CA321" s="145"/>
      <c r="CB321" s="145"/>
      <c r="CC321" s="145"/>
      <c r="CD321" s="145"/>
      <c r="CE321" s="145"/>
      <c r="CF321" s="145"/>
      <c r="CG321" s="145"/>
      <c r="CH321" s="145"/>
      <c r="CI321" s="145"/>
      <c r="CJ321" s="145"/>
      <c r="CK321" s="145"/>
      <c r="CL321" s="145"/>
      <c r="CM321" s="145"/>
      <c r="CN321" s="145"/>
      <c r="CO321" s="145"/>
      <c r="CP321" s="145"/>
      <c r="CQ321" s="145"/>
      <c r="CR321" s="145"/>
      <c r="CS321" s="145"/>
      <c r="CT321" s="145"/>
      <c r="CU321" s="145"/>
      <c r="CV321" s="145"/>
    </row>
    <row r="322" customHeight="1" spans="2:100">
      <c r="B322" s="145"/>
      <c r="C322" s="145"/>
      <c r="D322" s="145"/>
      <c r="E322" s="145"/>
      <c r="F322" s="145"/>
      <c r="G322" s="145"/>
      <c r="H322" s="145"/>
      <c r="I322" s="145"/>
      <c r="J322" s="446"/>
      <c r="K322" s="145"/>
      <c r="L322" s="145"/>
      <c r="M322" s="145"/>
      <c r="N322" s="446"/>
      <c r="O322" s="446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  <c r="BQ322" s="145"/>
      <c r="BR322" s="145"/>
      <c r="BS322" s="145"/>
      <c r="BT322" s="145"/>
      <c r="BU322" s="145"/>
      <c r="BV322" s="145"/>
      <c r="BW322" s="145"/>
      <c r="BX322" s="145"/>
      <c r="BY322" s="145"/>
      <c r="BZ322" s="145"/>
      <c r="CA322" s="145"/>
      <c r="CB322" s="145"/>
      <c r="CC322" s="145"/>
      <c r="CD322" s="145"/>
      <c r="CE322" s="145"/>
      <c r="CF322" s="145"/>
      <c r="CG322" s="145"/>
      <c r="CH322" s="145"/>
      <c r="CI322" s="145"/>
      <c r="CJ322" s="145"/>
      <c r="CK322" s="145"/>
      <c r="CL322" s="145"/>
      <c r="CM322" s="145"/>
      <c r="CN322" s="145"/>
      <c r="CO322" s="145"/>
      <c r="CP322" s="145"/>
      <c r="CQ322" s="145"/>
      <c r="CR322" s="145"/>
      <c r="CS322" s="145"/>
      <c r="CT322" s="145"/>
      <c r="CU322" s="145"/>
      <c r="CV322" s="145"/>
    </row>
    <row r="323" customHeight="1" spans="2:100">
      <c r="B323" s="145"/>
      <c r="C323" s="145"/>
      <c r="D323" s="145"/>
      <c r="E323" s="145"/>
      <c r="F323" s="145"/>
      <c r="G323" s="145"/>
      <c r="H323" s="145"/>
      <c r="I323" s="145"/>
      <c r="J323" s="446"/>
      <c r="K323" s="145"/>
      <c r="L323" s="145"/>
      <c r="M323" s="145"/>
      <c r="N323" s="446"/>
      <c r="O323" s="446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  <c r="BQ323" s="145"/>
      <c r="BR323" s="145"/>
      <c r="BS323" s="145"/>
      <c r="BT323" s="145"/>
      <c r="BU323" s="145"/>
      <c r="BV323" s="145"/>
      <c r="BW323" s="145"/>
      <c r="BX323" s="145"/>
      <c r="BY323" s="145"/>
      <c r="BZ323" s="145"/>
      <c r="CA323" s="145"/>
      <c r="CB323" s="145"/>
      <c r="CC323" s="145"/>
      <c r="CD323" s="145"/>
      <c r="CE323" s="145"/>
      <c r="CF323" s="145"/>
      <c r="CG323" s="145"/>
      <c r="CH323" s="145"/>
      <c r="CI323" s="145"/>
      <c r="CJ323" s="145"/>
      <c r="CK323" s="145"/>
      <c r="CL323" s="145"/>
      <c r="CM323" s="145"/>
      <c r="CN323" s="145"/>
      <c r="CO323" s="145"/>
      <c r="CP323" s="145"/>
      <c r="CQ323" s="145"/>
      <c r="CR323" s="145"/>
      <c r="CS323" s="145"/>
      <c r="CT323" s="145"/>
      <c r="CU323" s="145"/>
      <c r="CV323" s="145"/>
    </row>
    <row r="324" customHeight="1" spans="2:100">
      <c r="B324" s="145"/>
      <c r="C324" s="145"/>
      <c r="D324" s="145"/>
      <c r="E324" s="145"/>
      <c r="F324" s="145"/>
      <c r="G324" s="145"/>
      <c r="H324" s="145"/>
      <c r="I324" s="145"/>
      <c r="J324" s="446"/>
      <c r="K324" s="145"/>
      <c r="L324" s="145"/>
      <c r="M324" s="145"/>
      <c r="N324" s="446"/>
      <c r="O324" s="446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  <c r="BQ324" s="145"/>
      <c r="BR324" s="145"/>
      <c r="BS324" s="145"/>
      <c r="BT324" s="145"/>
      <c r="BU324" s="145"/>
      <c r="BV324" s="145"/>
      <c r="BW324" s="145"/>
      <c r="BX324" s="145"/>
      <c r="BY324" s="145"/>
      <c r="BZ324" s="145"/>
      <c r="CA324" s="145"/>
      <c r="CB324" s="145"/>
      <c r="CC324" s="145"/>
      <c r="CD324" s="145"/>
      <c r="CE324" s="145"/>
      <c r="CF324" s="145"/>
      <c r="CG324" s="145"/>
      <c r="CH324" s="145"/>
      <c r="CI324" s="145"/>
      <c r="CJ324" s="145"/>
      <c r="CK324" s="145"/>
      <c r="CL324" s="145"/>
      <c r="CM324" s="145"/>
      <c r="CN324" s="145"/>
      <c r="CO324" s="145"/>
      <c r="CP324" s="145"/>
      <c r="CQ324" s="145"/>
      <c r="CR324" s="145"/>
      <c r="CS324" s="145"/>
      <c r="CT324" s="145"/>
      <c r="CU324" s="145"/>
      <c r="CV324" s="145"/>
    </row>
    <row r="325" customHeight="1" spans="2:100">
      <c r="B325" s="145"/>
      <c r="C325" s="145"/>
      <c r="D325" s="145"/>
      <c r="E325" s="145"/>
      <c r="F325" s="145"/>
      <c r="G325" s="145"/>
      <c r="H325" s="145"/>
      <c r="I325" s="145"/>
      <c r="J325" s="446"/>
      <c r="K325" s="145"/>
      <c r="L325" s="145"/>
      <c r="M325" s="145"/>
      <c r="N325" s="446"/>
      <c r="O325" s="446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  <c r="BQ325" s="145"/>
      <c r="BR325" s="145"/>
      <c r="BS325" s="145"/>
      <c r="BT325" s="145"/>
      <c r="BU325" s="145"/>
      <c r="BV325" s="145"/>
      <c r="BW325" s="145"/>
      <c r="BX325" s="145"/>
      <c r="BY325" s="145"/>
      <c r="BZ325" s="145"/>
      <c r="CA325" s="145"/>
      <c r="CB325" s="145"/>
      <c r="CC325" s="145"/>
      <c r="CD325" s="145"/>
      <c r="CE325" s="145"/>
      <c r="CF325" s="145"/>
      <c r="CG325" s="145"/>
      <c r="CH325" s="145"/>
      <c r="CI325" s="145"/>
      <c r="CJ325" s="145"/>
      <c r="CK325" s="145"/>
      <c r="CL325" s="145"/>
      <c r="CM325" s="145"/>
      <c r="CN325" s="145"/>
      <c r="CO325" s="145"/>
      <c r="CP325" s="145"/>
      <c r="CQ325" s="145"/>
      <c r="CR325" s="145"/>
      <c r="CS325" s="145"/>
      <c r="CT325" s="145"/>
      <c r="CU325" s="145"/>
      <c r="CV325" s="145"/>
    </row>
    <row r="326" customHeight="1" spans="2:100">
      <c r="B326" s="145"/>
      <c r="C326" s="145"/>
      <c r="D326" s="145"/>
      <c r="E326" s="145"/>
      <c r="F326" s="145"/>
      <c r="G326" s="145"/>
      <c r="H326" s="145"/>
      <c r="I326" s="145"/>
      <c r="J326" s="446"/>
      <c r="K326" s="145"/>
      <c r="L326" s="145"/>
      <c r="M326" s="145"/>
      <c r="N326" s="446"/>
      <c r="O326" s="446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  <c r="BQ326" s="145"/>
      <c r="BR326" s="145"/>
      <c r="BS326" s="145"/>
      <c r="BT326" s="145"/>
      <c r="BU326" s="145"/>
      <c r="BV326" s="145"/>
      <c r="BW326" s="145"/>
      <c r="BX326" s="145"/>
      <c r="BY326" s="145"/>
      <c r="BZ326" s="145"/>
      <c r="CA326" s="145"/>
      <c r="CB326" s="145"/>
      <c r="CC326" s="145"/>
      <c r="CD326" s="145"/>
      <c r="CE326" s="145"/>
      <c r="CF326" s="145"/>
      <c r="CG326" s="145"/>
      <c r="CH326" s="145"/>
      <c r="CI326" s="145"/>
      <c r="CJ326" s="145"/>
      <c r="CK326" s="145"/>
      <c r="CL326" s="145"/>
      <c r="CM326" s="145"/>
      <c r="CN326" s="145"/>
      <c r="CO326" s="145"/>
      <c r="CP326" s="145"/>
      <c r="CQ326" s="145"/>
      <c r="CR326" s="145"/>
      <c r="CS326" s="145"/>
      <c r="CT326" s="145"/>
      <c r="CU326" s="145"/>
      <c r="CV326" s="145"/>
    </row>
    <row r="327" customHeight="1" spans="2:100">
      <c r="B327" s="145"/>
      <c r="C327" s="145"/>
      <c r="D327" s="145"/>
      <c r="E327" s="145"/>
      <c r="F327" s="145"/>
      <c r="G327" s="145"/>
      <c r="H327" s="145"/>
      <c r="I327" s="145"/>
      <c r="J327" s="446"/>
      <c r="K327" s="145"/>
      <c r="L327" s="145"/>
      <c r="M327" s="145"/>
      <c r="N327" s="446"/>
      <c r="O327" s="446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  <c r="BQ327" s="145"/>
      <c r="BR327" s="145"/>
      <c r="BS327" s="145"/>
      <c r="BT327" s="145"/>
      <c r="BU327" s="145"/>
      <c r="BV327" s="145"/>
      <c r="BW327" s="145"/>
      <c r="BX327" s="145"/>
      <c r="BY327" s="145"/>
      <c r="BZ327" s="145"/>
      <c r="CA327" s="145"/>
      <c r="CB327" s="145"/>
      <c r="CC327" s="145"/>
      <c r="CD327" s="145"/>
      <c r="CE327" s="145"/>
      <c r="CF327" s="145"/>
      <c r="CG327" s="145"/>
      <c r="CH327" s="145"/>
      <c r="CI327" s="145"/>
      <c r="CJ327" s="145"/>
      <c r="CK327" s="145"/>
      <c r="CL327" s="145"/>
      <c r="CM327" s="145"/>
      <c r="CN327" s="145"/>
      <c r="CO327" s="145"/>
      <c r="CP327" s="145"/>
      <c r="CQ327" s="145"/>
      <c r="CR327" s="145"/>
      <c r="CS327" s="145"/>
      <c r="CT327" s="145"/>
      <c r="CU327" s="145"/>
      <c r="CV327" s="145"/>
    </row>
    <row r="328" customHeight="1" spans="2:100">
      <c r="B328" s="145"/>
      <c r="C328" s="145"/>
      <c r="D328" s="145"/>
      <c r="E328" s="145"/>
      <c r="F328" s="145"/>
      <c r="G328" s="145"/>
      <c r="H328" s="145"/>
      <c r="I328" s="145"/>
      <c r="J328" s="446"/>
      <c r="K328" s="145"/>
      <c r="L328" s="145"/>
      <c r="M328" s="145"/>
      <c r="N328" s="446"/>
      <c r="O328" s="446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  <c r="BQ328" s="145"/>
      <c r="BR328" s="145"/>
      <c r="BS328" s="145"/>
      <c r="BT328" s="145"/>
      <c r="BU328" s="145"/>
      <c r="BV328" s="145"/>
      <c r="BW328" s="145"/>
      <c r="BX328" s="145"/>
      <c r="BY328" s="145"/>
      <c r="BZ328" s="145"/>
      <c r="CA328" s="145"/>
      <c r="CB328" s="145"/>
      <c r="CC328" s="145"/>
      <c r="CD328" s="145"/>
      <c r="CE328" s="145"/>
      <c r="CF328" s="145"/>
      <c r="CG328" s="145"/>
      <c r="CH328" s="145"/>
      <c r="CI328" s="145"/>
      <c r="CJ328" s="145"/>
      <c r="CK328" s="145"/>
      <c r="CL328" s="145"/>
      <c r="CM328" s="145"/>
      <c r="CN328" s="145"/>
      <c r="CO328" s="145"/>
      <c r="CP328" s="145"/>
      <c r="CQ328" s="145"/>
      <c r="CR328" s="145"/>
      <c r="CS328" s="145"/>
      <c r="CT328" s="145"/>
      <c r="CU328" s="145"/>
      <c r="CV328" s="145"/>
    </row>
    <row r="329" customHeight="1" spans="2:100">
      <c r="B329" s="145"/>
      <c r="C329" s="145"/>
      <c r="D329" s="145"/>
      <c r="E329" s="145"/>
      <c r="F329" s="145"/>
      <c r="G329" s="145"/>
      <c r="H329" s="145"/>
      <c r="I329" s="145"/>
      <c r="J329" s="446"/>
      <c r="K329" s="145"/>
      <c r="L329" s="145"/>
      <c r="M329" s="145"/>
      <c r="N329" s="446"/>
      <c r="O329" s="446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  <c r="BQ329" s="145"/>
      <c r="BR329" s="145"/>
      <c r="BS329" s="145"/>
      <c r="BT329" s="145"/>
      <c r="BU329" s="145"/>
      <c r="BV329" s="145"/>
      <c r="BW329" s="145"/>
      <c r="BX329" s="145"/>
      <c r="BY329" s="145"/>
      <c r="BZ329" s="145"/>
      <c r="CA329" s="145"/>
      <c r="CB329" s="145"/>
      <c r="CC329" s="145"/>
      <c r="CD329" s="145"/>
      <c r="CE329" s="145"/>
      <c r="CF329" s="145"/>
      <c r="CG329" s="145"/>
      <c r="CH329" s="145"/>
      <c r="CI329" s="145"/>
      <c r="CJ329" s="145"/>
      <c r="CK329" s="145"/>
      <c r="CL329" s="145"/>
      <c r="CM329" s="145"/>
      <c r="CN329" s="145"/>
      <c r="CO329" s="145"/>
      <c r="CP329" s="145"/>
      <c r="CQ329" s="145"/>
      <c r="CR329" s="145"/>
      <c r="CS329" s="145"/>
      <c r="CT329" s="145"/>
      <c r="CU329" s="145"/>
      <c r="CV329" s="145"/>
    </row>
    <row r="330" customHeight="1" spans="2:100">
      <c r="B330" s="145"/>
      <c r="C330" s="145"/>
      <c r="D330" s="145"/>
      <c r="E330" s="145"/>
      <c r="F330" s="145"/>
      <c r="G330" s="145"/>
      <c r="H330" s="145"/>
      <c r="I330" s="145"/>
      <c r="J330" s="446"/>
      <c r="K330" s="145"/>
      <c r="L330" s="145"/>
      <c r="M330" s="145"/>
      <c r="N330" s="446"/>
      <c r="O330" s="446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  <c r="BQ330" s="145"/>
      <c r="BR330" s="145"/>
      <c r="BS330" s="145"/>
      <c r="BT330" s="145"/>
      <c r="BU330" s="145"/>
      <c r="BV330" s="145"/>
      <c r="BW330" s="145"/>
      <c r="BX330" s="145"/>
      <c r="BY330" s="145"/>
      <c r="BZ330" s="145"/>
      <c r="CA330" s="145"/>
      <c r="CB330" s="145"/>
      <c r="CC330" s="145"/>
      <c r="CD330" s="145"/>
      <c r="CE330" s="145"/>
      <c r="CF330" s="145"/>
      <c r="CG330" s="145"/>
      <c r="CH330" s="145"/>
      <c r="CI330" s="145"/>
      <c r="CJ330" s="145"/>
      <c r="CK330" s="145"/>
      <c r="CL330" s="145"/>
      <c r="CM330" s="145"/>
      <c r="CN330" s="145"/>
      <c r="CO330" s="145"/>
      <c r="CP330" s="145"/>
      <c r="CQ330" s="145"/>
      <c r="CR330" s="145"/>
      <c r="CS330" s="145"/>
      <c r="CT330" s="145"/>
      <c r="CU330" s="145"/>
      <c r="CV330" s="145"/>
    </row>
    <row r="331" customHeight="1" spans="2:100">
      <c r="B331" s="145"/>
      <c r="C331" s="145"/>
      <c r="D331" s="145"/>
      <c r="E331" s="145"/>
      <c r="F331" s="145"/>
      <c r="G331" s="145"/>
      <c r="H331" s="145"/>
      <c r="I331" s="145"/>
      <c r="J331" s="446"/>
      <c r="K331" s="145"/>
      <c r="L331" s="145"/>
      <c r="M331" s="145"/>
      <c r="N331" s="446"/>
      <c r="O331" s="446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  <c r="BQ331" s="145"/>
      <c r="BR331" s="145"/>
      <c r="BS331" s="145"/>
      <c r="BT331" s="145"/>
      <c r="BU331" s="145"/>
      <c r="BV331" s="145"/>
      <c r="BW331" s="145"/>
      <c r="BX331" s="145"/>
      <c r="BY331" s="145"/>
      <c r="BZ331" s="145"/>
      <c r="CA331" s="145"/>
      <c r="CB331" s="145"/>
      <c r="CC331" s="145"/>
      <c r="CD331" s="145"/>
      <c r="CE331" s="145"/>
      <c r="CF331" s="145"/>
      <c r="CG331" s="145"/>
      <c r="CH331" s="145"/>
      <c r="CI331" s="145"/>
      <c r="CJ331" s="145"/>
      <c r="CK331" s="145"/>
      <c r="CL331" s="145"/>
      <c r="CM331" s="145"/>
      <c r="CN331" s="145"/>
      <c r="CO331" s="145"/>
      <c r="CP331" s="145"/>
      <c r="CQ331" s="145"/>
      <c r="CR331" s="145"/>
      <c r="CS331" s="145"/>
      <c r="CT331" s="145"/>
      <c r="CU331" s="145"/>
      <c r="CV331" s="145"/>
    </row>
    <row r="332" customHeight="1" spans="2:100">
      <c r="B332" s="145"/>
      <c r="C332" s="145"/>
      <c r="D332" s="145"/>
      <c r="E332" s="145"/>
      <c r="F332" s="145"/>
      <c r="G332" s="145"/>
      <c r="H332" s="145"/>
      <c r="I332" s="145"/>
      <c r="J332" s="446"/>
      <c r="K332" s="145"/>
      <c r="L332" s="145"/>
      <c r="M332" s="145"/>
      <c r="N332" s="446"/>
      <c r="O332" s="446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  <c r="BQ332" s="145"/>
      <c r="BR332" s="145"/>
      <c r="BS332" s="145"/>
      <c r="BT332" s="145"/>
      <c r="BU332" s="145"/>
      <c r="BV332" s="145"/>
      <c r="BW332" s="145"/>
      <c r="BX332" s="145"/>
      <c r="BY332" s="145"/>
      <c r="BZ332" s="145"/>
      <c r="CA332" s="145"/>
      <c r="CB332" s="145"/>
      <c r="CC332" s="145"/>
      <c r="CD332" s="145"/>
      <c r="CE332" s="145"/>
      <c r="CF332" s="145"/>
      <c r="CG332" s="145"/>
      <c r="CH332" s="145"/>
      <c r="CI332" s="145"/>
      <c r="CJ332" s="145"/>
      <c r="CK332" s="145"/>
      <c r="CL332" s="145"/>
      <c r="CM332" s="145"/>
      <c r="CN332" s="145"/>
      <c r="CO332" s="145"/>
      <c r="CP332" s="145"/>
      <c r="CQ332" s="145"/>
      <c r="CR332" s="145"/>
      <c r="CS332" s="145"/>
      <c r="CT332" s="145"/>
      <c r="CU332" s="145"/>
      <c r="CV332" s="145"/>
    </row>
    <row r="333" customHeight="1" spans="2:100">
      <c r="B333" s="145"/>
      <c r="C333" s="145"/>
      <c r="D333" s="145"/>
      <c r="E333" s="145"/>
      <c r="F333" s="145"/>
      <c r="G333" s="145"/>
      <c r="H333" s="145"/>
      <c r="I333" s="145"/>
      <c r="J333" s="446"/>
      <c r="K333" s="145"/>
      <c r="L333" s="145"/>
      <c r="M333" s="145"/>
      <c r="N333" s="446"/>
      <c r="O333" s="446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  <c r="BQ333" s="145"/>
      <c r="BR333" s="145"/>
      <c r="BS333" s="145"/>
      <c r="BT333" s="145"/>
      <c r="BU333" s="145"/>
      <c r="BV333" s="145"/>
      <c r="BW333" s="145"/>
      <c r="BX333" s="145"/>
      <c r="BY333" s="145"/>
      <c r="BZ333" s="145"/>
      <c r="CA333" s="145"/>
      <c r="CB333" s="145"/>
      <c r="CC333" s="145"/>
      <c r="CD333" s="145"/>
      <c r="CE333" s="145"/>
      <c r="CF333" s="145"/>
      <c r="CG333" s="145"/>
      <c r="CH333" s="145"/>
      <c r="CI333" s="145"/>
      <c r="CJ333" s="145"/>
      <c r="CK333" s="145"/>
      <c r="CL333" s="145"/>
      <c r="CM333" s="145"/>
      <c r="CN333" s="145"/>
      <c r="CO333" s="145"/>
      <c r="CP333" s="145"/>
      <c r="CQ333" s="145"/>
      <c r="CR333" s="145"/>
      <c r="CS333" s="145"/>
      <c r="CT333" s="145"/>
      <c r="CU333" s="145"/>
      <c r="CV333" s="145"/>
    </row>
    <row r="334" customHeight="1" spans="2:100">
      <c r="B334" s="145"/>
      <c r="C334" s="145"/>
      <c r="D334" s="145"/>
      <c r="E334" s="145"/>
      <c r="F334" s="145"/>
      <c r="G334" s="145"/>
      <c r="H334" s="145"/>
      <c r="I334" s="145"/>
      <c r="J334" s="446"/>
      <c r="K334" s="145"/>
      <c r="L334" s="145"/>
      <c r="M334" s="145"/>
      <c r="N334" s="446"/>
      <c r="O334" s="446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  <c r="BQ334" s="145"/>
      <c r="BR334" s="145"/>
      <c r="BS334" s="145"/>
      <c r="BT334" s="145"/>
      <c r="BU334" s="145"/>
      <c r="BV334" s="145"/>
      <c r="BW334" s="145"/>
      <c r="BX334" s="145"/>
      <c r="BY334" s="145"/>
      <c r="BZ334" s="145"/>
      <c r="CA334" s="145"/>
      <c r="CB334" s="145"/>
      <c r="CC334" s="145"/>
      <c r="CD334" s="145"/>
      <c r="CE334" s="145"/>
      <c r="CF334" s="145"/>
      <c r="CG334" s="145"/>
      <c r="CH334" s="145"/>
      <c r="CI334" s="145"/>
      <c r="CJ334" s="145"/>
      <c r="CK334" s="145"/>
      <c r="CL334" s="145"/>
      <c r="CM334" s="145"/>
      <c r="CN334" s="145"/>
      <c r="CO334" s="145"/>
      <c r="CP334" s="145"/>
      <c r="CQ334" s="145"/>
      <c r="CR334" s="145"/>
      <c r="CS334" s="145"/>
      <c r="CT334" s="145"/>
      <c r="CU334" s="145"/>
      <c r="CV334" s="145"/>
    </row>
    <row r="335" customHeight="1" spans="2:100">
      <c r="B335" s="145"/>
      <c r="C335" s="145"/>
      <c r="D335" s="145"/>
      <c r="E335" s="145"/>
      <c r="F335" s="145"/>
      <c r="G335" s="145"/>
      <c r="H335" s="145"/>
      <c r="I335" s="145"/>
      <c r="J335" s="446"/>
      <c r="K335" s="145"/>
      <c r="L335" s="145"/>
      <c r="M335" s="145"/>
      <c r="N335" s="446"/>
      <c r="O335" s="446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  <c r="BQ335" s="145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  <c r="CQ335" s="145"/>
      <c r="CR335" s="145"/>
      <c r="CS335" s="145"/>
      <c r="CT335" s="145"/>
      <c r="CU335" s="145"/>
      <c r="CV335" s="145"/>
    </row>
    <row r="336" customHeight="1" spans="2:100">
      <c r="B336" s="145"/>
      <c r="C336" s="145"/>
      <c r="D336" s="145"/>
      <c r="E336" s="145"/>
      <c r="F336" s="145"/>
      <c r="G336" s="145"/>
      <c r="H336" s="145"/>
      <c r="I336" s="145"/>
      <c r="J336" s="446"/>
      <c r="K336" s="145"/>
      <c r="L336" s="145"/>
      <c r="M336" s="145"/>
      <c r="N336" s="446"/>
      <c r="O336" s="446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  <c r="BQ336" s="145"/>
      <c r="BR336" s="145"/>
      <c r="BS336" s="145"/>
      <c r="BT336" s="145"/>
      <c r="BU336" s="145"/>
      <c r="BV336" s="145"/>
      <c r="BW336" s="145"/>
      <c r="BX336" s="145"/>
      <c r="BY336" s="145"/>
      <c r="BZ336" s="145"/>
      <c r="CA336" s="145"/>
      <c r="CB336" s="145"/>
      <c r="CC336" s="145"/>
      <c r="CD336" s="145"/>
      <c r="CE336" s="145"/>
      <c r="CF336" s="145"/>
      <c r="CG336" s="145"/>
      <c r="CH336" s="145"/>
      <c r="CI336" s="145"/>
      <c r="CJ336" s="145"/>
      <c r="CK336" s="145"/>
      <c r="CL336" s="145"/>
      <c r="CM336" s="145"/>
      <c r="CN336" s="145"/>
      <c r="CO336" s="145"/>
      <c r="CP336" s="145"/>
      <c r="CQ336" s="145"/>
      <c r="CR336" s="145"/>
      <c r="CS336" s="145"/>
      <c r="CT336" s="145"/>
      <c r="CU336" s="145"/>
      <c r="CV336" s="145"/>
    </row>
    <row r="337" customHeight="1" spans="2:100">
      <c r="B337" s="145"/>
      <c r="C337" s="145"/>
      <c r="D337" s="145"/>
      <c r="E337" s="145"/>
      <c r="F337" s="145"/>
      <c r="G337" s="145"/>
      <c r="H337" s="145"/>
      <c r="I337" s="145"/>
      <c r="J337" s="446"/>
      <c r="K337" s="145"/>
      <c r="L337" s="145"/>
      <c r="M337" s="145"/>
      <c r="N337" s="446"/>
      <c r="O337" s="446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  <c r="BQ337" s="145"/>
      <c r="BR337" s="145"/>
      <c r="BS337" s="145"/>
      <c r="BT337" s="145"/>
      <c r="BU337" s="145"/>
      <c r="BV337" s="145"/>
      <c r="BW337" s="145"/>
      <c r="BX337" s="145"/>
      <c r="BY337" s="145"/>
      <c r="BZ337" s="145"/>
      <c r="CA337" s="145"/>
      <c r="CB337" s="145"/>
      <c r="CC337" s="145"/>
      <c r="CD337" s="145"/>
      <c r="CE337" s="145"/>
      <c r="CF337" s="145"/>
      <c r="CG337" s="145"/>
      <c r="CH337" s="145"/>
      <c r="CI337" s="145"/>
      <c r="CJ337" s="145"/>
      <c r="CK337" s="145"/>
      <c r="CL337" s="145"/>
      <c r="CM337" s="145"/>
      <c r="CN337" s="145"/>
      <c r="CO337" s="145"/>
      <c r="CP337" s="145"/>
      <c r="CQ337" s="145"/>
      <c r="CR337" s="145"/>
      <c r="CS337" s="145"/>
      <c r="CT337" s="145"/>
      <c r="CU337" s="145"/>
      <c r="CV337" s="145"/>
    </row>
    <row r="338" customHeight="1" spans="2:100">
      <c r="B338" s="145"/>
      <c r="C338" s="145"/>
      <c r="D338" s="145"/>
      <c r="E338" s="145"/>
      <c r="F338" s="145"/>
      <c r="G338" s="145"/>
      <c r="H338" s="145"/>
      <c r="I338" s="145"/>
      <c r="J338" s="446"/>
      <c r="K338" s="145"/>
      <c r="L338" s="145"/>
      <c r="M338" s="145"/>
      <c r="N338" s="446"/>
      <c r="O338" s="446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  <c r="BQ338" s="145"/>
      <c r="BR338" s="145"/>
      <c r="BS338" s="145"/>
      <c r="BT338" s="145"/>
      <c r="BU338" s="145"/>
      <c r="BV338" s="145"/>
      <c r="BW338" s="145"/>
      <c r="BX338" s="145"/>
      <c r="BY338" s="145"/>
      <c r="BZ338" s="145"/>
      <c r="CA338" s="145"/>
      <c r="CB338" s="145"/>
      <c r="CC338" s="145"/>
      <c r="CD338" s="145"/>
      <c r="CE338" s="145"/>
      <c r="CF338" s="145"/>
      <c r="CG338" s="145"/>
      <c r="CH338" s="145"/>
      <c r="CI338" s="145"/>
      <c r="CJ338" s="145"/>
      <c r="CK338" s="145"/>
      <c r="CL338" s="145"/>
      <c r="CM338" s="145"/>
      <c r="CN338" s="145"/>
      <c r="CO338" s="145"/>
      <c r="CP338" s="145"/>
      <c r="CQ338" s="145"/>
      <c r="CR338" s="145"/>
      <c r="CS338" s="145"/>
      <c r="CT338" s="145"/>
      <c r="CU338" s="145"/>
      <c r="CV338" s="145"/>
    </row>
    <row r="339" customHeight="1" spans="2:100">
      <c r="B339" s="145"/>
      <c r="C339" s="145"/>
      <c r="D339" s="145"/>
      <c r="E339" s="145"/>
      <c r="F339" s="145"/>
      <c r="G339" s="145"/>
      <c r="H339" s="145"/>
      <c r="I339" s="145"/>
      <c r="J339" s="446"/>
      <c r="K339" s="145"/>
      <c r="L339" s="145"/>
      <c r="M339" s="145"/>
      <c r="N339" s="446"/>
      <c r="O339" s="446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  <c r="BQ339" s="145"/>
      <c r="BR339" s="145"/>
      <c r="BS339" s="145"/>
      <c r="BT339" s="145"/>
      <c r="BU339" s="145"/>
      <c r="BV339" s="145"/>
      <c r="BW339" s="145"/>
      <c r="BX339" s="145"/>
      <c r="BY339" s="145"/>
      <c r="BZ339" s="145"/>
      <c r="CA339" s="145"/>
      <c r="CB339" s="145"/>
      <c r="CC339" s="145"/>
      <c r="CD339" s="145"/>
      <c r="CE339" s="145"/>
      <c r="CF339" s="145"/>
      <c r="CG339" s="145"/>
      <c r="CH339" s="145"/>
      <c r="CI339" s="145"/>
      <c r="CJ339" s="145"/>
      <c r="CK339" s="145"/>
      <c r="CL339" s="145"/>
      <c r="CM339" s="145"/>
      <c r="CN339" s="145"/>
      <c r="CO339" s="145"/>
      <c r="CP339" s="145"/>
      <c r="CQ339" s="145"/>
      <c r="CR339" s="145"/>
      <c r="CS339" s="145"/>
      <c r="CT339" s="145"/>
      <c r="CU339" s="145"/>
      <c r="CV339" s="145"/>
    </row>
    <row r="340" customHeight="1" spans="2:100">
      <c r="B340" s="145"/>
      <c r="C340" s="145"/>
      <c r="D340" s="145"/>
      <c r="E340" s="145"/>
      <c r="F340" s="145"/>
      <c r="G340" s="145"/>
      <c r="H340" s="145"/>
      <c r="I340" s="145"/>
      <c r="J340" s="446"/>
      <c r="K340" s="145"/>
      <c r="L340" s="145"/>
      <c r="M340" s="145"/>
      <c r="N340" s="446"/>
      <c r="O340" s="446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  <c r="BQ340" s="145"/>
      <c r="BR340" s="145"/>
      <c r="BS340" s="145"/>
      <c r="BT340" s="145"/>
      <c r="BU340" s="145"/>
      <c r="BV340" s="145"/>
      <c r="BW340" s="145"/>
      <c r="BX340" s="145"/>
      <c r="BY340" s="145"/>
      <c r="BZ340" s="145"/>
      <c r="CA340" s="145"/>
      <c r="CB340" s="145"/>
      <c r="CC340" s="145"/>
      <c r="CD340" s="145"/>
      <c r="CE340" s="145"/>
      <c r="CF340" s="145"/>
      <c r="CG340" s="145"/>
      <c r="CH340" s="145"/>
      <c r="CI340" s="145"/>
      <c r="CJ340" s="145"/>
      <c r="CK340" s="145"/>
      <c r="CL340" s="145"/>
      <c r="CM340" s="145"/>
      <c r="CN340" s="145"/>
      <c r="CO340" s="145"/>
      <c r="CP340" s="145"/>
      <c r="CQ340" s="145"/>
      <c r="CR340" s="145"/>
      <c r="CS340" s="145"/>
      <c r="CT340" s="145"/>
      <c r="CU340" s="145"/>
      <c r="CV340" s="145"/>
    </row>
    <row r="341" customHeight="1" spans="2:100">
      <c r="B341" s="145"/>
      <c r="C341" s="145"/>
      <c r="D341" s="145"/>
      <c r="E341" s="145"/>
      <c r="F341" s="145"/>
      <c r="G341" s="145"/>
      <c r="H341" s="145"/>
      <c r="I341" s="145"/>
      <c r="J341" s="446"/>
      <c r="K341" s="145"/>
      <c r="L341" s="145"/>
      <c r="M341" s="145"/>
      <c r="N341" s="446"/>
      <c r="O341" s="446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  <c r="BQ341" s="145"/>
      <c r="BR341" s="145"/>
      <c r="BS341" s="145"/>
      <c r="BT341" s="145"/>
      <c r="BU341" s="145"/>
      <c r="BV341" s="145"/>
      <c r="BW341" s="145"/>
      <c r="BX341" s="145"/>
      <c r="BY341" s="145"/>
      <c r="BZ341" s="145"/>
      <c r="CA341" s="145"/>
      <c r="CB341" s="145"/>
      <c r="CC341" s="145"/>
      <c r="CD341" s="145"/>
      <c r="CE341" s="145"/>
      <c r="CF341" s="145"/>
      <c r="CG341" s="145"/>
      <c r="CH341" s="145"/>
      <c r="CI341" s="145"/>
      <c r="CJ341" s="145"/>
      <c r="CK341" s="145"/>
      <c r="CL341" s="145"/>
      <c r="CM341" s="145"/>
      <c r="CN341" s="145"/>
      <c r="CO341" s="145"/>
      <c r="CP341" s="145"/>
      <c r="CQ341" s="145"/>
      <c r="CR341" s="145"/>
      <c r="CS341" s="145"/>
      <c r="CT341" s="145"/>
      <c r="CU341" s="145"/>
      <c r="CV341" s="145"/>
    </row>
    <row r="342" customHeight="1" spans="2:100">
      <c r="B342" s="145"/>
      <c r="C342" s="145"/>
      <c r="D342" s="145"/>
      <c r="E342" s="145"/>
      <c r="F342" s="145"/>
      <c r="G342" s="145"/>
      <c r="H342" s="145"/>
      <c r="I342" s="145"/>
      <c r="J342" s="446"/>
      <c r="K342" s="145"/>
      <c r="L342" s="145"/>
      <c r="M342" s="145"/>
      <c r="N342" s="446"/>
      <c r="O342" s="446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  <c r="BQ342" s="145"/>
      <c r="BR342" s="145"/>
      <c r="BS342" s="145"/>
      <c r="BT342" s="145"/>
      <c r="BU342" s="145"/>
      <c r="BV342" s="145"/>
      <c r="BW342" s="145"/>
      <c r="BX342" s="145"/>
      <c r="BY342" s="145"/>
      <c r="BZ342" s="145"/>
      <c r="CA342" s="145"/>
      <c r="CB342" s="145"/>
      <c r="CC342" s="145"/>
      <c r="CD342" s="145"/>
      <c r="CE342" s="145"/>
      <c r="CF342" s="145"/>
      <c r="CG342" s="145"/>
      <c r="CH342" s="145"/>
      <c r="CI342" s="145"/>
      <c r="CJ342" s="145"/>
      <c r="CK342" s="145"/>
      <c r="CL342" s="145"/>
      <c r="CM342" s="145"/>
      <c r="CN342" s="145"/>
      <c r="CO342" s="145"/>
      <c r="CP342" s="145"/>
      <c r="CQ342" s="145"/>
      <c r="CR342" s="145"/>
      <c r="CS342" s="145"/>
      <c r="CT342" s="145"/>
      <c r="CU342" s="145"/>
      <c r="CV342" s="145"/>
    </row>
    <row r="343" customHeight="1" spans="2:100">
      <c r="B343" s="145"/>
      <c r="C343" s="145"/>
      <c r="D343" s="145"/>
      <c r="E343" s="145"/>
      <c r="F343" s="145"/>
      <c r="G343" s="145"/>
      <c r="H343" s="145"/>
      <c r="I343" s="145"/>
      <c r="J343" s="446"/>
      <c r="K343" s="145"/>
      <c r="L343" s="145"/>
      <c r="M343" s="145"/>
      <c r="N343" s="446"/>
      <c r="O343" s="446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  <c r="BQ343" s="145"/>
      <c r="BR343" s="145"/>
      <c r="BS343" s="145"/>
      <c r="BT343" s="145"/>
      <c r="BU343" s="145"/>
      <c r="BV343" s="145"/>
      <c r="BW343" s="145"/>
      <c r="BX343" s="145"/>
      <c r="BY343" s="145"/>
      <c r="BZ343" s="145"/>
      <c r="CA343" s="145"/>
      <c r="CB343" s="145"/>
      <c r="CC343" s="145"/>
      <c r="CD343" s="145"/>
      <c r="CE343" s="145"/>
      <c r="CF343" s="145"/>
      <c r="CG343" s="145"/>
      <c r="CH343" s="145"/>
      <c r="CI343" s="145"/>
      <c r="CJ343" s="145"/>
      <c r="CK343" s="145"/>
      <c r="CL343" s="145"/>
      <c r="CM343" s="145"/>
      <c r="CN343" s="145"/>
      <c r="CO343" s="145"/>
      <c r="CP343" s="145"/>
      <c r="CQ343" s="145"/>
      <c r="CR343" s="145"/>
      <c r="CS343" s="145"/>
      <c r="CT343" s="145"/>
      <c r="CU343" s="145"/>
      <c r="CV343" s="145"/>
    </row>
    <row r="344" customHeight="1" spans="2:100">
      <c r="B344" s="145"/>
      <c r="C344" s="145"/>
      <c r="D344" s="145"/>
      <c r="E344" s="145"/>
      <c r="F344" s="145"/>
      <c r="G344" s="145"/>
      <c r="H344" s="145"/>
      <c r="I344" s="145"/>
      <c r="J344" s="446"/>
      <c r="K344" s="145"/>
      <c r="L344" s="145"/>
      <c r="M344" s="145"/>
      <c r="N344" s="446"/>
      <c r="O344" s="446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  <c r="BQ344" s="145"/>
      <c r="BR344" s="145"/>
      <c r="BS344" s="145"/>
      <c r="BT344" s="145"/>
      <c r="BU344" s="145"/>
      <c r="BV344" s="145"/>
      <c r="BW344" s="145"/>
      <c r="BX344" s="145"/>
      <c r="BY344" s="145"/>
      <c r="BZ344" s="145"/>
      <c r="CA344" s="145"/>
      <c r="CB344" s="145"/>
      <c r="CC344" s="145"/>
      <c r="CD344" s="145"/>
      <c r="CE344" s="145"/>
      <c r="CF344" s="145"/>
      <c r="CG344" s="145"/>
      <c r="CH344" s="145"/>
      <c r="CI344" s="145"/>
      <c r="CJ344" s="145"/>
      <c r="CK344" s="145"/>
      <c r="CL344" s="145"/>
      <c r="CM344" s="145"/>
      <c r="CN344" s="145"/>
      <c r="CO344" s="145"/>
      <c r="CP344" s="145"/>
      <c r="CQ344" s="145"/>
      <c r="CR344" s="145"/>
      <c r="CS344" s="145"/>
      <c r="CT344" s="145"/>
      <c r="CU344" s="145"/>
      <c r="CV344" s="145"/>
    </row>
    <row r="345" customHeight="1" spans="2:100">
      <c r="B345" s="145"/>
      <c r="C345" s="145"/>
      <c r="D345" s="145"/>
      <c r="E345" s="145"/>
      <c r="F345" s="145"/>
      <c r="G345" s="145"/>
      <c r="H345" s="145"/>
      <c r="I345" s="145"/>
      <c r="J345" s="446"/>
      <c r="K345" s="145"/>
      <c r="L345" s="145"/>
      <c r="M345" s="145"/>
      <c r="N345" s="446"/>
      <c r="O345" s="446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  <c r="BQ345" s="145"/>
      <c r="BR345" s="145"/>
      <c r="BS345" s="145"/>
      <c r="BT345" s="145"/>
      <c r="BU345" s="145"/>
      <c r="BV345" s="145"/>
      <c r="BW345" s="145"/>
      <c r="BX345" s="145"/>
      <c r="BY345" s="145"/>
      <c r="BZ345" s="145"/>
      <c r="CA345" s="145"/>
      <c r="CB345" s="145"/>
      <c r="CC345" s="145"/>
      <c r="CD345" s="145"/>
      <c r="CE345" s="145"/>
      <c r="CF345" s="145"/>
      <c r="CG345" s="145"/>
      <c r="CH345" s="145"/>
      <c r="CI345" s="145"/>
      <c r="CJ345" s="145"/>
      <c r="CK345" s="145"/>
      <c r="CL345" s="145"/>
      <c r="CM345" s="145"/>
      <c r="CN345" s="145"/>
      <c r="CO345" s="145"/>
      <c r="CP345" s="145"/>
      <c r="CQ345" s="145"/>
      <c r="CR345" s="145"/>
      <c r="CS345" s="145"/>
      <c r="CT345" s="145"/>
      <c r="CU345" s="145"/>
      <c r="CV345" s="145"/>
    </row>
    <row r="346" customHeight="1" spans="2:100">
      <c r="B346" s="145"/>
      <c r="C346" s="145"/>
      <c r="D346" s="145"/>
      <c r="E346" s="145"/>
      <c r="F346" s="145"/>
      <c r="G346" s="145"/>
      <c r="H346" s="145"/>
      <c r="I346" s="145"/>
      <c r="J346" s="446"/>
      <c r="K346" s="145"/>
      <c r="L346" s="145"/>
      <c r="M346" s="145"/>
      <c r="N346" s="446"/>
      <c r="O346" s="446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  <c r="BQ346" s="145"/>
      <c r="BR346" s="145"/>
      <c r="BS346" s="145"/>
      <c r="BT346" s="145"/>
      <c r="BU346" s="145"/>
      <c r="BV346" s="145"/>
      <c r="BW346" s="145"/>
      <c r="BX346" s="145"/>
      <c r="BY346" s="145"/>
      <c r="BZ346" s="145"/>
      <c r="CA346" s="145"/>
      <c r="CB346" s="145"/>
      <c r="CC346" s="145"/>
      <c r="CD346" s="145"/>
      <c r="CE346" s="145"/>
      <c r="CF346" s="145"/>
      <c r="CG346" s="145"/>
      <c r="CH346" s="145"/>
      <c r="CI346" s="145"/>
      <c r="CJ346" s="145"/>
      <c r="CK346" s="145"/>
      <c r="CL346" s="145"/>
      <c r="CM346" s="145"/>
      <c r="CN346" s="145"/>
      <c r="CO346" s="145"/>
      <c r="CP346" s="145"/>
      <c r="CQ346" s="145"/>
      <c r="CR346" s="145"/>
      <c r="CS346" s="145"/>
      <c r="CT346" s="145"/>
      <c r="CU346" s="145"/>
      <c r="CV346" s="145"/>
    </row>
    <row r="347" customHeight="1" spans="2:100">
      <c r="B347" s="145"/>
      <c r="C347" s="145"/>
      <c r="D347" s="145"/>
      <c r="E347" s="145"/>
      <c r="F347" s="145"/>
      <c r="G347" s="145"/>
      <c r="H347" s="145"/>
      <c r="I347" s="145"/>
      <c r="J347" s="446"/>
      <c r="K347" s="145"/>
      <c r="L347" s="145"/>
      <c r="M347" s="145"/>
      <c r="N347" s="446"/>
      <c r="O347" s="446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  <c r="BQ347" s="145"/>
      <c r="BR347" s="145"/>
      <c r="BS347" s="145"/>
      <c r="BT347" s="145"/>
      <c r="BU347" s="145"/>
      <c r="BV347" s="145"/>
      <c r="BW347" s="145"/>
      <c r="BX347" s="145"/>
      <c r="BY347" s="145"/>
      <c r="BZ347" s="145"/>
      <c r="CA347" s="145"/>
      <c r="CB347" s="145"/>
      <c r="CC347" s="145"/>
      <c r="CD347" s="145"/>
      <c r="CE347" s="145"/>
      <c r="CF347" s="145"/>
      <c r="CG347" s="145"/>
      <c r="CH347" s="145"/>
      <c r="CI347" s="145"/>
      <c r="CJ347" s="145"/>
      <c r="CK347" s="145"/>
      <c r="CL347" s="145"/>
      <c r="CM347" s="145"/>
      <c r="CN347" s="145"/>
      <c r="CO347" s="145"/>
      <c r="CP347" s="145"/>
      <c r="CQ347" s="145"/>
      <c r="CR347" s="145"/>
      <c r="CS347" s="145"/>
      <c r="CT347" s="145"/>
      <c r="CU347" s="145"/>
      <c r="CV347" s="145"/>
    </row>
    <row r="348" customHeight="1" spans="2:100">
      <c r="B348" s="145"/>
      <c r="C348" s="145"/>
      <c r="D348" s="145"/>
      <c r="E348" s="145"/>
      <c r="F348" s="145"/>
      <c r="G348" s="145"/>
      <c r="H348" s="145"/>
      <c r="I348" s="145"/>
      <c r="J348" s="446"/>
      <c r="K348" s="145"/>
      <c r="L348" s="145"/>
      <c r="M348" s="145"/>
      <c r="N348" s="446"/>
      <c r="O348" s="446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  <c r="BQ348" s="145"/>
      <c r="BR348" s="145"/>
      <c r="BS348" s="145"/>
      <c r="BT348" s="145"/>
      <c r="BU348" s="145"/>
      <c r="BV348" s="145"/>
      <c r="BW348" s="145"/>
      <c r="BX348" s="145"/>
      <c r="BY348" s="145"/>
      <c r="BZ348" s="145"/>
      <c r="CA348" s="145"/>
      <c r="CB348" s="145"/>
      <c r="CC348" s="145"/>
      <c r="CD348" s="145"/>
      <c r="CE348" s="145"/>
      <c r="CF348" s="145"/>
      <c r="CG348" s="145"/>
      <c r="CH348" s="145"/>
      <c r="CI348" s="145"/>
      <c r="CJ348" s="145"/>
      <c r="CK348" s="145"/>
      <c r="CL348" s="145"/>
      <c r="CM348" s="145"/>
      <c r="CN348" s="145"/>
      <c r="CO348" s="145"/>
      <c r="CP348" s="145"/>
      <c r="CQ348" s="145"/>
      <c r="CR348" s="145"/>
      <c r="CS348" s="145"/>
      <c r="CT348" s="145"/>
      <c r="CU348" s="145"/>
      <c r="CV348" s="145"/>
    </row>
    <row r="349" customHeight="1" spans="2:100">
      <c r="B349" s="145"/>
      <c r="C349" s="145"/>
      <c r="D349" s="145"/>
      <c r="E349" s="145"/>
      <c r="F349" s="145"/>
      <c r="G349" s="145"/>
      <c r="H349" s="145"/>
      <c r="I349" s="145"/>
      <c r="J349" s="446"/>
      <c r="K349" s="145"/>
      <c r="L349" s="145"/>
      <c r="M349" s="145"/>
      <c r="N349" s="446"/>
      <c r="O349" s="446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  <c r="BQ349" s="145"/>
      <c r="BR349" s="145"/>
      <c r="BS349" s="145"/>
      <c r="BT349" s="145"/>
      <c r="BU349" s="145"/>
      <c r="BV349" s="145"/>
      <c r="BW349" s="145"/>
      <c r="BX349" s="145"/>
      <c r="BY349" s="145"/>
      <c r="BZ349" s="145"/>
      <c r="CA349" s="145"/>
      <c r="CB349" s="145"/>
      <c r="CC349" s="145"/>
      <c r="CD349" s="145"/>
      <c r="CE349" s="145"/>
      <c r="CF349" s="145"/>
      <c r="CG349" s="145"/>
      <c r="CH349" s="145"/>
      <c r="CI349" s="145"/>
      <c r="CJ349" s="145"/>
      <c r="CK349" s="145"/>
      <c r="CL349" s="145"/>
      <c r="CM349" s="145"/>
      <c r="CN349" s="145"/>
      <c r="CO349" s="145"/>
      <c r="CP349" s="145"/>
      <c r="CQ349" s="145"/>
      <c r="CR349" s="145"/>
      <c r="CS349" s="145"/>
      <c r="CT349" s="145"/>
      <c r="CU349" s="145"/>
      <c r="CV349" s="145"/>
    </row>
    <row r="350" customHeight="1" spans="2:100">
      <c r="B350" s="145"/>
      <c r="C350" s="145"/>
      <c r="D350" s="145"/>
      <c r="E350" s="145"/>
      <c r="F350" s="145"/>
      <c r="G350" s="145"/>
      <c r="H350" s="145"/>
      <c r="I350" s="145"/>
      <c r="J350" s="446"/>
      <c r="K350" s="145"/>
      <c r="L350" s="145"/>
      <c r="M350" s="145"/>
      <c r="N350" s="446"/>
      <c r="O350" s="446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  <c r="BQ350" s="145"/>
      <c r="BR350" s="145"/>
      <c r="BS350" s="145"/>
      <c r="BT350" s="145"/>
      <c r="BU350" s="145"/>
      <c r="BV350" s="145"/>
      <c r="BW350" s="145"/>
      <c r="BX350" s="145"/>
      <c r="BY350" s="145"/>
      <c r="BZ350" s="145"/>
      <c r="CA350" s="145"/>
      <c r="CB350" s="145"/>
      <c r="CC350" s="145"/>
      <c r="CD350" s="145"/>
      <c r="CE350" s="145"/>
      <c r="CF350" s="145"/>
      <c r="CG350" s="145"/>
      <c r="CH350" s="145"/>
      <c r="CI350" s="145"/>
      <c r="CJ350" s="145"/>
      <c r="CK350" s="145"/>
      <c r="CL350" s="145"/>
      <c r="CM350" s="145"/>
      <c r="CN350" s="145"/>
      <c r="CO350" s="145"/>
      <c r="CP350" s="145"/>
      <c r="CQ350" s="145"/>
      <c r="CR350" s="145"/>
      <c r="CS350" s="145"/>
      <c r="CT350" s="145"/>
      <c r="CU350" s="145"/>
      <c r="CV350" s="145"/>
    </row>
    <row r="351" customHeight="1" spans="2:100">
      <c r="B351" s="145"/>
      <c r="C351" s="145"/>
      <c r="D351" s="145"/>
      <c r="E351" s="145"/>
      <c r="F351" s="145"/>
      <c r="G351" s="145"/>
      <c r="H351" s="145"/>
      <c r="I351" s="145"/>
      <c r="J351" s="446"/>
      <c r="K351" s="145"/>
      <c r="L351" s="145"/>
      <c r="M351" s="145"/>
      <c r="N351" s="446"/>
      <c r="O351" s="446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  <c r="BQ351" s="145"/>
      <c r="BR351" s="145"/>
      <c r="BS351" s="145"/>
      <c r="BT351" s="145"/>
      <c r="BU351" s="145"/>
      <c r="BV351" s="145"/>
      <c r="BW351" s="145"/>
      <c r="BX351" s="145"/>
      <c r="BY351" s="145"/>
      <c r="BZ351" s="145"/>
      <c r="CA351" s="145"/>
      <c r="CB351" s="145"/>
      <c r="CC351" s="145"/>
      <c r="CD351" s="145"/>
      <c r="CE351" s="145"/>
      <c r="CF351" s="145"/>
      <c r="CG351" s="145"/>
      <c r="CH351" s="145"/>
      <c r="CI351" s="145"/>
      <c r="CJ351" s="145"/>
      <c r="CK351" s="145"/>
      <c r="CL351" s="145"/>
      <c r="CM351" s="145"/>
      <c r="CN351" s="145"/>
      <c r="CO351" s="145"/>
      <c r="CP351" s="145"/>
      <c r="CQ351" s="145"/>
      <c r="CR351" s="145"/>
      <c r="CS351" s="145"/>
      <c r="CT351" s="145"/>
      <c r="CU351" s="145"/>
      <c r="CV351" s="145"/>
    </row>
    <row r="352" customHeight="1" spans="2:100">
      <c r="B352" s="145"/>
      <c r="C352" s="145"/>
      <c r="D352" s="145"/>
      <c r="E352" s="145"/>
      <c r="F352" s="145"/>
      <c r="G352" s="145"/>
      <c r="H352" s="145"/>
      <c r="I352" s="145"/>
      <c r="J352" s="446"/>
      <c r="K352" s="145"/>
      <c r="L352" s="145"/>
      <c r="M352" s="145"/>
      <c r="N352" s="446"/>
      <c r="O352" s="446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  <c r="BQ352" s="145"/>
      <c r="BR352" s="145"/>
      <c r="BS352" s="145"/>
      <c r="BT352" s="145"/>
      <c r="BU352" s="145"/>
      <c r="BV352" s="145"/>
      <c r="BW352" s="145"/>
      <c r="BX352" s="145"/>
      <c r="BY352" s="145"/>
      <c r="BZ352" s="145"/>
      <c r="CA352" s="145"/>
      <c r="CB352" s="145"/>
      <c r="CC352" s="145"/>
      <c r="CD352" s="145"/>
      <c r="CE352" s="145"/>
      <c r="CF352" s="145"/>
      <c r="CG352" s="145"/>
      <c r="CH352" s="145"/>
      <c r="CI352" s="145"/>
      <c r="CJ352" s="145"/>
      <c r="CK352" s="145"/>
      <c r="CL352" s="145"/>
      <c r="CM352" s="145"/>
      <c r="CN352" s="145"/>
      <c r="CO352" s="145"/>
      <c r="CP352" s="145"/>
      <c r="CQ352" s="145"/>
      <c r="CR352" s="145"/>
      <c r="CS352" s="145"/>
      <c r="CT352" s="145"/>
      <c r="CU352" s="145"/>
      <c r="CV352" s="145"/>
    </row>
    <row r="353" customHeight="1" spans="2:100">
      <c r="B353" s="145"/>
      <c r="C353" s="145"/>
      <c r="D353" s="145"/>
      <c r="E353" s="145"/>
      <c r="F353" s="145"/>
      <c r="G353" s="145"/>
      <c r="H353" s="145"/>
      <c r="I353" s="145"/>
      <c r="J353" s="446"/>
      <c r="K353" s="145"/>
      <c r="L353" s="145"/>
      <c r="M353" s="145"/>
      <c r="N353" s="446"/>
      <c r="O353" s="446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  <c r="BQ353" s="145"/>
      <c r="BR353" s="145"/>
      <c r="BS353" s="145"/>
      <c r="BT353" s="145"/>
      <c r="BU353" s="145"/>
      <c r="BV353" s="145"/>
      <c r="BW353" s="145"/>
      <c r="BX353" s="145"/>
      <c r="BY353" s="145"/>
      <c r="BZ353" s="145"/>
      <c r="CA353" s="145"/>
      <c r="CB353" s="145"/>
      <c r="CC353" s="145"/>
      <c r="CD353" s="145"/>
      <c r="CE353" s="145"/>
      <c r="CF353" s="145"/>
      <c r="CG353" s="145"/>
      <c r="CH353" s="145"/>
      <c r="CI353" s="145"/>
      <c r="CJ353" s="145"/>
      <c r="CK353" s="145"/>
      <c r="CL353" s="145"/>
      <c r="CM353" s="145"/>
      <c r="CN353" s="145"/>
      <c r="CO353" s="145"/>
      <c r="CP353" s="145"/>
      <c r="CQ353" s="145"/>
      <c r="CR353" s="145"/>
      <c r="CS353" s="145"/>
      <c r="CT353" s="145"/>
      <c r="CU353" s="145"/>
      <c r="CV353" s="145"/>
    </row>
    <row r="354" customHeight="1" spans="2:100">
      <c r="B354" s="145"/>
      <c r="C354" s="145"/>
      <c r="D354" s="145"/>
      <c r="E354" s="145"/>
      <c r="F354" s="145"/>
      <c r="G354" s="145"/>
      <c r="H354" s="145"/>
      <c r="I354" s="145"/>
      <c r="J354" s="446"/>
      <c r="K354" s="145"/>
      <c r="L354" s="145"/>
      <c r="M354" s="145"/>
      <c r="N354" s="446"/>
      <c r="O354" s="446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  <c r="BQ354" s="145"/>
      <c r="BR354" s="145"/>
      <c r="BS354" s="145"/>
      <c r="BT354" s="145"/>
      <c r="BU354" s="145"/>
      <c r="BV354" s="145"/>
      <c r="BW354" s="145"/>
      <c r="BX354" s="145"/>
      <c r="BY354" s="145"/>
      <c r="BZ354" s="145"/>
      <c r="CA354" s="145"/>
      <c r="CB354" s="145"/>
      <c r="CC354" s="145"/>
      <c r="CD354" s="145"/>
      <c r="CE354" s="145"/>
      <c r="CF354" s="145"/>
      <c r="CG354" s="145"/>
      <c r="CH354" s="145"/>
      <c r="CI354" s="145"/>
      <c r="CJ354" s="145"/>
      <c r="CK354" s="145"/>
      <c r="CL354" s="145"/>
      <c r="CM354" s="145"/>
      <c r="CN354" s="145"/>
      <c r="CO354" s="145"/>
      <c r="CP354" s="145"/>
      <c r="CQ354" s="145"/>
      <c r="CR354" s="145"/>
      <c r="CS354" s="145"/>
      <c r="CT354" s="145"/>
      <c r="CU354" s="145"/>
      <c r="CV354" s="145"/>
    </row>
    <row r="355" customHeight="1" spans="2:100">
      <c r="B355" s="145"/>
      <c r="C355" s="145"/>
      <c r="D355" s="145"/>
      <c r="E355" s="145"/>
      <c r="F355" s="145"/>
      <c r="G355" s="145"/>
      <c r="H355" s="145"/>
      <c r="I355" s="145"/>
      <c r="J355" s="446"/>
      <c r="K355" s="145"/>
      <c r="L355" s="145"/>
      <c r="M355" s="145"/>
      <c r="N355" s="446"/>
      <c r="O355" s="446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  <c r="BQ355" s="145"/>
      <c r="BR355" s="145"/>
      <c r="BS355" s="145"/>
      <c r="BT355" s="145"/>
      <c r="BU355" s="145"/>
      <c r="BV355" s="145"/>
      <c r="BW355" s="145"/>
      <c r="BX355" s="145"/>
      <c r="BY355" s="145"/>
      <c r="BZ355" s="145"/>
      <c r="CA355" s="145"/>
      <c r="CB355" s="145"/>
      <c r="CC355" s="145"/>
      <c r="CD355" s="145"/>
      <c r="CE355" s="145"/>
      <c r="CF355" s="145"/>
      <c r="CG355" s="145"/>
      <c r="CH355" s="145"/>
      <c r="CI355" s="145"/>
      <c r="CJ355" s="145"/>
      <c r="CK355" s="145"/>
      <c r="CL355" s="145"/>
      <c r="CM355" s="145"/>
      <c r="CN355" s="145"/>
      <c r="CO355" s="145"/>
      <c r="CP355" s="145"/>
      <c r="CQ355" s="145"/>
      <c r="CR355" s="145"/>
      <c r="CS355" s="145"/>
      <c r="CT355" s="145"/>
      <c r="CU355" s="145"/>
      <c r="CV355" s="145"/>
    </row>
    <row r="356" customHeight="1" spans="2:100">
      <c r="B356" s="145"/>
      <c r="C356" s="145"/>
      <c r="D356" s="145"/>
      <c r="E356" s="145"/>
      <c r="F356" s="145"/>
      <c r="G356" s="145"/>
      <c r="H356" s="145"/>
      <c r="I356" s="145"/>
      <c r="J356" s="446"/>
      <c r="K356" s="145"/>
      <c r="L356" s="145"/>
      <c r="M356" s="145"/>
      <c r="N356" s="446"/>
      <c r="O356" s="446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  <c r="BQ356" s="145"/>
      <c r="BR356" s="145"/>
      <c r="BS356" s="145"/>
      <c r="BT356" s="145"/>
      <c r="BU356" s="145"/>
      <c r="BV356" s="145"/>
      <c r="BW356" s="145"/>
      <c r="BX356" s="145"/>
      <c r="BY356" s="145"/>
      <c r="BZ356" s="145"/>
      <c r="CA356" s="145"/>
      <c r="CB356" s="145"/>
      <c r="CC356" s="145"/>
      <c r="CD356" s="145"/>
      <c r="CE356" s="145"/>
      <c r="CF356" s="145"/>
      <c r="CG356" s="145"/>
      <c r="CH356" s="145"/>
      <c r="CI356" s="145"/>
      <c r="CJ356" s="145"/>
      <c r="CK356" s="145"/>
      <c r="CL356" s="145"/>
      <c r="CM356" s="145"/>
      <c r="CN356" s="145"/>
      <c r="CO356" s="145"/>
      <c r="CP356" s="145"/>
      <c r="CQ356" s="145"/>
      <c r="CR356" s="145"/>
      <c r="CS356" s="145"/>
      <c r="CT356" s="145"/>
      <c r="CU356" s="145"/>
      <c r="CV356" s="145"/>
    </row>
    <row r="357" customHeight="1" spans="2:100">
      <c r="B357" s="145"/>
      <c r="C357" s="145"/>
      <c r="D357" s="145"/>
      <c r="E357" s="145"/>
      <c r="F357" s="145"/>
      <c r="G357" s="145"/>
      <c r="H357" s="145"/>
      <c r="I357" s="145"/>
      <c r="J357" s="446"/>
      <c r="K357" s="145"/>
      <c r="L357" s="145"/>
      <c r="M357" s="145"/>
      <c r="N357" s="446"/>
      <c r="O357" s="446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  <c r="BQ357" s="145"/>
      <c r="BR357" s="145"/>
      <c r="BS357" s="145"/>
      <c r="BT357" s="145"/>
      <c r="BU357" s="145"/>
      <c r="BV357" s="145"/>
      <c r="BW357" s="145"/>
      <c r="BX357" s="145"/>
      <c r="BY357" s="145"/>
      <c r="BZ357" s="145"/>
      <c r="CA357" s="145"/>
      <c r="CB357" s="145"/>
      <c r="CC357" s="145"/>
      <c r="CD357" s="145"/>
      <c r="CE357" s="145"/>
      <c r="CF357" s="145"/>
      <c r="CG357" s="145"/>
      <c r="CH357" s="145"/>
      <c r="CI357" s="145"/>
      <c r="CJ357" s="145"/>
      <c r="CK357" s="145"/>
      <c r="CL357" s="145"/>
      <c r="CM357" s="145"/>
      <c r="CN357" s="145"/>
      <c r="CO357" s="145"/>
      <c r="CP357" s="145"/>
      <c r="CQ357" s="145"/>
      <c r="CR357" s="145"/>
      <c r="CS357" s="145"/>
      <c r="CT357" s="145"/>
      <c r="CU357" s="145"/>
      <c r="CV357" s="145"/>
    </row>
    <row r="358" customHeight="1" spans="2:100">
      <c r="B358" s="145"/>
      <c r="C358" s="145"/>
      <c r="D358" s="145"/>
      <c r="E358" s="145"/>
      <c r="F358" s="145"/>
      <c r="G358" s="145"/>
      <c r="H358" s="145"/>
      <c r="I358" s="145"/>
      <c r="J358" s="446"/>
      <c r="K358" s="145"/>
      <c r="L358" s="145"/>
      <c r="M358" s="145"/>
      <c r="N358" s="446"/>
      <c r="O358" s="446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  <c r="BQ358" s="145"/>
      <c r="BR358" s="145"/>
      <c r="BS358" s="145"/>
      <c r="BT358" s="145"/>
      <c r="BU358" s="145"/>
      <c r="BV358" s="145"/>
      <c r="BW358" s="145"/>
      <c r="BX358" s="145"/>
      <c r="BY358" s="145"/>
      <c r="BZ358" s="145"/>
      <c r="CA358" s="145"/>
      <c r="CB358" s="145"/>
      <c r="CC358" s="145"/>
      <c r="CD358" s="145"/>
      <c r="CE358" s="145"/>
      <c r="CF358" s="145"/>
      <c r="CG358" s="145"/>
      <c r="CH358" s="145"/>
      <c r="CI358" s="145"/>
      <c r="CJ358" s="145"/>
      <c r="CK358" s="145"/>
      <c r="CL358" s="145"/>
      <c r="CM358" s="145"/>
      <c r="CN358" s="145"/>
      <c r="CO358" s="145"/>
      <c r="CP358" s="145"/>
      <c r="CQ358" s="145"/>
      <c r="CR358" s="145"/>
      <c r="CS358" s="145"/>
      <c r="CT358" s="145"/>
      <c r="CU358" s="145"/>
      <c r="CV358" s="145"/>
    </row>
    <row r="359" customHeight="1" spans="2:100">
      <c r="B359" s="145"/>
      <c r="C359" s="145"/>
      <c r="D359" s="145"/>
      <c r="E359" s="145"/>
      <c r="F359" s="145"/>
      <c r="G359" s="145"/>
      <c r="H359" s="145"/>
      <c r="I359" s="145"/>
      <c r="J359" s="446"/>
      <c r="K359" s="145"/>
      <c r="L359" s="145"/>
      <c r="M359" s="145"/>
      <c r="N359" s="446"/>
      <c r="O359" s="446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  <c r="BQ359" s="145"/>
      <c r="BR359" s="145"/>
      <c r="BS359" s="145"/>
      <c r="BT359" s="145"/>
      <c r="BU359" s="145"/>
      <c r="BV359" s="145"/>
      <c r="BW359" s="145"/>
      <c r="BX359" s="145"/>
      <c r="BY359" s="145"/>
      <c r="BZ359" s="145"/>
      <c r="CA359" s="145"/>
      <c r="CB359" s="145"/>
      <c r="CC359" s="145"/>
      <c r="CD359" s="145"/>
      <c r="CE359" s="145"/>
      <c r="CF359" s="145"/>
      <c r="CG359" s="145"/>
      <c r="CH359" s="145"/>
      <c r="CI359" s="145"/>
      <c r="CJ359" s="145"/>
      <c r="CK359" s="145"/>
      <c r="CL359" s="145"/>
      <c r="CM359" s="145"/>
      <c r="CN359" s="145"/>
      <c r="CO359" s="145"/>
      <c r="CP359" s="145"/>
      <c r="CQ359" s="145"/>
      <c r="CR359" s="145"/>
      <c r="CS359" s="145"/>
      <c r="CT359" s="145"/>
      <c r="CU359" s="145"/>
      <c r="CV359" s="145"/>
    </row>
    <row r="360" customHeight="1" spans="2:100">
      <c r="B360" s="145"/>
      <c r="C360" s="145"/>
      <c r="D360" s="145"/>
      <c r="E360" s="145"/>
      <c r="F360" s="145"/>
      <c r="G360" s="145"/>
      <c r="H360" s="145"/>
      <c r="I360" s="145"/>
      <c r="J360" s="446"/>
      <c r="K360" s="145"/>
      <c r="L360" s="145"/>
      <c r="M360" s="145"/>
      <c r="N360" s="446"/>
      <c r="O360" s="446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  <c r="BQ360" s="145"/>
      <c r="BR360" s="145"/>
      <c r="BS360" s="145"/>
      <c r="BT360" s="145"/>
      <c r="BU360" s="145"/>
      <c r="BV360" s="145"/>
      <c r="BW360" s="145"/>
      <c r="BX360" s="145"/>
      <c r="BY360" s="145"/>
      <c r="BZ360" s="145"/>
      <c r="CA360" s="145"/>
      <c r="CB360" s="145"/>
      <c r="CC360" s="145"/>
      <c r="CD360" s="145"/>
      <c r="CE360" s="145"/>
      <c r="CF360" s="145"/>
      <c r="CG360" s="145"/>
      <c r="CH360" s="145"/>
      <c r="CI360" s="145"/>
      <c r="CJ360" s="145"/>
      <c r="CK360" s="145"/>
      <c r="CL360" s="145"/>
      <c r="CM360" s="145"/>
      <c r="CN360" s="145"/>
      <c r="CO360" s="145"/>
      <c r="CP360" s="145"/>
      <c r="CQ360" s="145"/>
      <c r="CR360" s="145"/>
      <c r="CS360" s="145"/>
      <c r="CT360" s="145"/>
      <c r="CU360" s="145"/>
      <c r="CV360" s="145"/>
    </row>
    <row r="361" customHeight="1" spans="2:100">
      <c r="B361" s="145"/>
      <c r="C361" s="145"/>
      <c r="D361" s="145"/>
      <c r="E361" s="145"/>
      <c r="F361" s="145"/>
      <c r="G361" s="145"/>
      <c r="H361" s="145"/>
      <c r="I361" s="145"/>
      <c r="J361" s="446"/>
      <c r="K361" s="145"/>
      <c r="L361" s="145"/>
      <c r="M361" s="145"/>
      <c r="N361" s="446"/>
      <c r="O361" s="446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  <c r="BQ361" s="145"/>
      <c r="BR361" s="145"/>
      <c r="BS361" s="145"/>
      <c r="BT361" s="145"/>
      <c r="BU361" s="145"/>
      <c r="BV361" s="145"/>
      <c r="BW361" s="145"/>
      <c r="BX361" s="145"/>
      <c r="BY361" s="145"/>
      <c r="BZ361" s="145"/>
      <c r="CA361" s="145"/>
      <c r="CB361" s="145"/>
      <c r="CC361" s="145"/>
      <c r="CD361" s="145"/>
      <c r="CE361" s="145"/>
      <c r="CF361" s="145"/>
      <c r="CG361" s="145"/>
      <c r="CH361" s="145"/>
      <c r="CI361" s="145"/>
      <c r="CJ361" s="145"/>
      <c r="CK361" s="145"/>
      <c r="CL361" s="145"/>
      <c r="CM361" s="145"/>
      <c r="CN361" s="145"/>
      <c r="CO361" s="145"/>
      <c r="CP361" s="145"/>
      <c r="CQ361" s="145"/>
      <c r="CR361" s="145"/>
      <c r="CS361" s="145"/>
      <c r="CT361" s="145"/>
      <c r="CU361" s="145"/>
      <c r="CV361" s="145"/>
    </row>
    <row r="362" customHeight="1" spans="2:100">
      <c r="B362" s="145"/>
      <c r="C362" s="145"/>
      <c r="D362" s="145"/>
      <c r="E362" s="145"/>
      <c r="F362" s="145"/>
      <c r="G362" s="145"/>
      <c r="H362" s="145"/>
      <c r="I362" s="145"/>
      <c r="J362" s="446"/>
      <c r="K362" s="145"/>
      <c r="L362" s="145"/>
      <c r="M362" s="145"/>
      <c r="N362" s="446"/>
      <c r="O362" s="446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  <c r="BQ362" s="145"/>
      <c r="BR362" s="145"/>
      <c r="BS362" s="145"/>
      <c r="BT362" s="145"/>
      <c r="BU362" s="145"/>
      <c r="BV362" s="145"/>
      <c r="BW362" s="145"/>
      <c r="BX362" s="145"/>
      <c r="BY362" s="145"/>
      <c r="BZ362" s="145"/>
      <c r="CA362" s="145"/>
      <c r="CB362" s="145"/>
      <c r="CC362" s="145"/>
      <c r="CD362" s="145"/>
      <c r="CE362" s="145"/>
      <c r="CF362" s="145"/>
      <c r="CG362" s="145"/>
      <c r="CH362" s="145"/>
      <c r="CI362" s="145"/>
      <c r="CJ362" s="145"/>
      <c r="CK362" s="145"/>
      <c r="CL362" s="145"/>
      <c r="CM362" s="145"/>
      <c r="CN362" s="145"/>
      <c r="CO362" s="145"/>
      <c r="CP362" s="145"/>
      <c r="CQ362" s="145"/>
      <c r="CR362" s="145"/>
      <c r="CS362" s="145"/>
      <c r="CT362" s="145"/>
      <c r="CU362" s="145"/>
      <c r="CV362" s="145"/>
    </row>
    <row r="363" customHeight="1" spans="2:100">
      <c r="B363" s="145"/>
      <c r="C363" s="145"/>
      <c r="D363" s="145"/>
      <c r="E363" s="145"/>
      <c r="F363" s="145"/>
      <c r="G363" s="145"/>
      <c r="H363" s="145"/>
      <c r="I363" s="145"/>
      <c r="J363" s="446"/>
      <c r="K363" s="145"/>
      <c r="L363" s="145"/>
      <c r="M363" s="145"/>
      <c r="N363" s="446"/>
      <c r="O363" s="446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  <c r="BQ363" s="145"/>
      <c r="BR363" s="145"/>
      <c r="BS363" s="145"/>
      <c r="BT363" s="145"/>
      <c r="BU363" s="145"/>
      <c r="BV363" s="145"/>
      <c r="BW363" s="145"/>
      <c r="BX363" s="145"/>
      <c r="BY363" s="145"/>
      <c r="BZ363" s="145"/>
      <c r="CA363" s="145"/>
      <c r="CB363" s="145"/>
      <c r="CC363" s="145"/>
      <c r="CD363" s="145"/>
      <c r="CE363" s="145"/>
      <c r="CF363" s="145"/>
      <c r="CG363" s="145"/>
      <c r="CH363" s="145"/>
      <c r="CI363" s="145"/>
      <c r="CJ363" s="145"/>
      <c r="CK363" s="145"/>
      <c r="CL363" s="145"/>
      <c r="CM363" s="145"/>
      <c r="CN363" s="145"/>
      <c r="CO363" s="145"/>
      <c r="CP363" s="145"/>
      <c r="CQ363" s="145"/>
      <c r="CR363" s="145"/>
      <c r="CS363" s="145"/>
      <c r="CT363" s="145"/>
      <c r="CU363" s="145"/>
      <c r="CV363" s="145"/>
    </row>
    <row r="364" customHeight="1" spans="2:100">
      <c r="B364" s="145"/>
      <c r="C364" s="145"/>
      <c r="D364" s="145"/>
      <c r="E364" s="145"/>
      <c r="F364" s="145"/>
      <c r="G364" s="145"/>
      <c r="H364" s="145"/>
      <c r="I364" s="145"/>
      <c r="J364" s="446"/>
      <c r="K364" s="145"/>
      <c r="L364" s="145"/>
      <c r="M364" s="145"/>
      <c r="N364" s="446"/>
      <c r="O364" s="446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  <c r="BQ364" s="145"/>
      <c r="BR364" s="145"/>
      <c r="BS364" s="145"/>
      <c r="BT364" s="145"/>
      <c r="BU364" s="145"/>
      <c r="BV364" s="145"/>
      <c r="BW364" s="145"/>
      <c r="BX364" s="145"/>
      <c r="BY364" s="145"/>
      <c r="BZ364" s="145"/>
      <c r="CA364" s="145"/>
      <c r="CB364" s="145"/>
      <c r="CC364" s="145"/>
      <c r="CD364" s="145"/>
      <c r="CE364" s="145"/>
      <c r="CF364" s="145"/>
      <c r="CG364" s="145"/>
      <c r="CH364" s="145"/>
      <c r="CI364" s="145"/>
      <c r="CJ364" s="145"/>
      <c r="CK364" s="145"/>
      <c r="CL364" s="145"/>
      <c r="CM364" s="145"/>
      <c r="CN364" s="145"/>
      <c r="CO364" s="145"/>
      <c r="CP364" s="145"/>
      <c r="CQ364" s="145"/>
      <c r="CR364" s="145"/>
      <c r="CS364" s="145"/>
      <c r="CT364" s="145"/>
      <c r="CU364" s="145"/>
      <c r="CV364" s="145"/>
    </row>
    <row r="365" customHeight="1" spans="2:100">
      <c r="B365" s="145"/>
      <c r="C365" s="145"/>
      <c r="D365" s="145"/>
      <c r="E365" s="145"/>
      <c r="F365" s="145"/>
      <c r="G365" s="145"/>
      <c r="H365" s="145"/>
      <c r="I365" s="145"/>
      <c r="J365" s="446"/>
      <c r="K365" s="145"/>
      <c r="L365" s="145"/>
      <c r="M365" s="145"/>
      <c r="N365" s="446"/>
      <c r="O365" s="446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  <c r="BQ365" s="145"/>
      <c r="BR365" s="145"/>
      <c r="BS365" s="145"/>
      <c r="BT365" s="145"/>
      <c r="BU365" s="145"/>
      <c r="BV365" s="145"/>
      <c r="BW365" s="145"/>
      <c r="BX365" s="145"/>
      <c r="BY365" s="145"/>
      <c r="BZ365" s="145"/>
      <c r="CA365" s="145"/>
      <c r="CB365" s="145"/>
      <c r="CC365" s="145"/>
      <c r="CD365" s="145"/>
      <c r="CE365" s="145"/>
      <c r="CF365" s="145"/>
      <c r="CG365" s="145"/>
      <c r="CH365" s="145"/>
      <c r="CI365" s="145"/>
      <c r="CJ365" s="145"/>
      <c r="CK365" s="145"/>
      <c r="CL365" s="145"/>
      <c r="CM365" s="145"/>
      <c r="CN365" s="145"/>
      <c r="CO365" s="145"/>
      <c r="CP365" s="145"/>
      <c r="CQ365" s="145"/>
      <c r="CR365" s="145"/>
      <c r="CS365" s="145"/>
      <c r="CT365" s="145"/>
      <c r="CU365" s="145"/>
      <c r="CV365" s="145"/>
    </row>
    <row r="366" customHeight="1" spans="2:100">
      <c r="B366" s="145"/>
      <c r="C366" s="145"/>
      <c r="D366" s="145"/>
      <c r="E366" s="145"/>
      <c r="F366" s="145"/>
      <c r="G366" s="145"/>
      <c r="H366" s="145"/>
      <c r="I366" s="145"/>
      <c r="J366" s="446"/>
      <c r="K366" s="145"/>
      <c r="L366" s="145"/>
      <c r="M366" s="145"/>
      <c r="N366" s="446"/>
      <c r="O366" s="446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  <c r="BQ366" s="145"/>
      <c r="BR366" s="145"/>
      <c r="BS366" s="145"/>
      <c r="BT366" s="145"/>
      <c r="BU366" s="145"/>
      <c r="BV366" s="145"/>
      <c r="BW366" s="145"/>
      <c r="BX366" s="145"/>
      <c r="BY366" s="145"/>
      <c r="BZ366" s="145"/>
      <c r="CA366" s="145"/>
      <c r="CB366" s="145"/>
      <c r="CC366" s="145"/>
      <c r="CD366" s="145"/>
      <c r="CE366" s="145"/>
      <c r="CF366" s="145"/>
      <c r="CG366" s="145"/>
      <c r="CH366" s="145"/>
      <c r="CI366" s="145"/>
      <c r="CJ366" s="145"/>
      <c r="CK366" s="145"/>
      <c r="CL366" s="145"/>
      <c r="CM366" s="145"/>
      <c r="CN366" s="145"/>
      <c r="CO366" s="145"/>
      <c r="CP366" s="145"/>
      <c r="CQ366" s="145"/>
      <c r="CR366" s="145"/>
      <c r="CS366" s="145"/>
      <c r="CT366" s="145"/>
      <c r="CU366" s="145"/>
      <c r="CV366" s="145"/>
    </row>
    <row r="367" customHeight="1" spans="2:100">
      <c r="B367" s="145"/>
      <c r="C367" s="145"/>
      <c r="D367" s="145"/>
      <c r="E367" s="145"/>
      <c r="F367" s="145"/>
      <c r="G367" s="145"/>
      <c r="H367" s="145"/>
      <c r="I367" s="145"/>
      <c r="J367" s="446"/>
      <c r="K367" s="145"/>
      <c r="L367" s="145"/>
      <c r="M367" s="145"/>
      <c r="N367" s="446"/>
      <c r="O367" s="446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  <c r="BQ367" s="145"/>
      <c r="BR367" s="145"/>
      <c r="BS367" s="145"/>
      <c r="BT367" s="145"/>
      <c r="BU367" s="145"/>
      <c r="BV367" s="145"/>
      <c r="BW367" s="145"/>
      <c r="BX367" s="145"/>
      <c r="BY367" s="145"/>
      <c r="BZ367" s="145"/>
      <c r="CA367" s="145"/>
      <c r="CB367" s="145"/>
      <c r="CC367" s="145"/>
      <c r="CD367" s="145"/>
      <c r="CE367" s="145"/>
      <c r="CF367" s="145"/>
      <c r="CG367" s="145"/>
      <c r="CH367" s="145"/>
      <c r="CI367" s="145"/>
      <c r="CJ367" s="145"/>
      <c r="CK367" s="145"/>
      <c r="CL367" s="145"/>
      <c r="CM367" s="145"/>
      <c r="CN367" s="145"/>
      <c r="CO367" s="145"/>
      <c r="CP367" s="145"/>
      <c r="CQ367" s="145"/>
      <c r="CR367" s="145"/>
      <c r="CS367" s="145"/>
      <c r="CT367" s="145"/>
      <c r="CU367" s="145"/>
      <c r="CV367" s="145"/>
    </row>
    <row r="368" customHeight="1" spans="2:100">
      <c r="B368" s="145"/>
      <c r="C368" s="145"/>
      <c r="D368" s="145"/>
      <c r="E368" s="145"/>
      <c r="F368" s="145"/>
      <c r="G368" s="145"/>
      <c r="H368" s="145"/>
      <c r="I368" s="145"/>
      <c r="J368" s="446"/>
      <c r="K368" s="145"/>
      <c r="L368" s="145"/>
      <c r="M368" s="145"/>
      <c r="N368" s="446"/>
      <c r="O368" s="446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  <c r="BQ368" s="145"/>
      <c r="BR368" s="145"/>
      <c r="BS368" s="145"/>
      <c r="BT368" s="145"/>
      <c r="BU368" s="145"/>
      <c r="BV368" s="145"/>
      <c r="BW368" s="145"/>
      <c r="BX368" s="145"/>
      <c r="BY368" s="145"/>
      <c r="BZ368" s="145"/>
      <c r="CA368" s="145"/>
      <c r="CB368" s="145"/>
      <c r="CC368" s="145"/>
      <c r="CD368" s="145"/>
      <c r="CE368" s="145"/>
      <c r="CF368" s="145"/>
      <c r="CG368" s="145"/>
      <c r="CH368" s="145"/>
      <c r="CI368" s="145"/>
      <c r="CJ368" s="145"/>
      <c r="CK368" s="145"/>
      <c r="CL368" s="145"/>
      <c r="CM368" s="145"/>
      <c r="CN368" s="145"/>
      <c r="CO368" s="145"/>
      <c r="CP368" s="145"/>
      <c r="CQ368" s="145"/>
      <c r="CR368" s="145"/>
      <c r="CS368" s="145"/>
      <c r="CT368" s="145"/>
      <c r="CU368" s="145"/>
      <c r="CV368" s="145"/>
    </row>
    <row r="369" customHeight="1" spans="2:100">
      <c r="B369" s="145"/>
      <c r="C369" s="145"/>
      <c r="D369" s="145"/>
      <c r="E369" s="145"/>
      <c r="F369" s="145"/>
      <c r="G369" s="145"/>
      <c r="H369" s="145"/>
      <c r="I369" s="145"/>
      <c r="J369" s="446"/>
      <c r="K369" s="145"/>
      <c r="L369" s="145"/>
      <c r="M369" s="145"/>
      <c r="N369" s="446"/>
      <c r="O369" s="446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  <c r="BQ369" s="145"/>
      <c r="BR369" s="145"/>
      <c r="BS369" s="145"/>
      <c r="BT369" s="145"/>
      <c r="BU369" s="145"/>
      <c r="BV369" s="145"/>
      <c r="BW369" s="145"/>
      <c r="BX369" s="145"/>
      <c r="BY369" s="145"/>
      <c r="BZ369" s="145"/>
      <c r="CA369" s="145"/>
      <c r="CB369" s="145"/>
      <c r="CC369" s="145"/>
      <c r="CD369" s="145"/>
      <c r="CE369" s="145"/>
      <c r="CF369" s="145"/>
      <c r="CG369" s="145"/>
      <c r="CH369" s="145"/>
      <c r="CI369" s="145"/>
      <c r="CJ369" s="145"/>
      <c r="CK369" s="145"/>
      <c r="CL369" s="145"/>
      <c r="CM369" s="145"/>
      <c r="CN369" s="145"/>
      <c r="CO369" s="145"/>
      <c r="CP369" s="145"/>
      <c r="CQ369" s="145"/>
      <c r="CR369" s="145"/>
      <c r="CS369" s="145"/>
      <c r="CT369" s="145"/>
      <c r="CU369" s="145"/>
      <c r="CV369" s="145"/>
    </row>
    <row r="370" customHeight="1" spans="2:100">
      <c r="B370" s="145"/>
      <c r="C370" s="145"/>
      <c r="D370" s="145"/>
      <c r="E370" s="145"/>
      <c r="F370" s="145"/>
      <c r="G370" s="145"/>
      <c r="H370" s="145"/>
      <c r="I370" s="145"/>
      <c r="J370" s="446"/>
      <c r="K370" s="145"/>
      <c r="L370" s="145"/>
      <c r="M370" s="145"/>
      <c r="N370" s="446"/>
      <c r="O370" s="446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  <c r="BQ370" s="145"/>
      <c r="BR370" s="145"/>
      <c r="BS370" s="145"/>
      <c r="BT370" s="145"/>
      <c r="BU370" s="145"/>
      <c r="BV370" s="145"/>
      <c r="BW370" s="145"/>
      <c r="BX370" s="145"/>
      <c r="BY370" s="145"/>
      <c r="BZ370" s="145"/>
      <c r="CA370" s="145"/>
      <c r="CB370" s="145"/>
      <c r="CC370" s="145"/>
      <c r="CD370" s="145"/>
      <c r="CE370" s="145"/>
      <c r="CF370" s="145"/>
      <c r="CG370" s="145"/>
      <c r="CH370" s="145"/>
      <c r="CI370" s="145"/>
      <c r="CJ370" s="145"/>
      <c r="CK370" s="145"/>
      <c r="CL370" s="145"/>
      <c r="CM370" s="145"/>
      <c r="CN370" s="145"/>
      <c r="CO370" s="145"/>
      <c r="CP370" s="145"/>
      <c r="CQ370" s="145"/>
      <c r="CR370" s="145"/>
      <c r="CS370" s="145"/>
      <c r="CT370" s="145"/>
      <c r="CU370" s="145"/>
      <c r="CV370" s="145"/>
    </row>
    <row r="371" customHeight="1" spans="2:100">
      <c r="B371" s="145"/>
      <c r="C371" s="145"/>
      <c r="D371" s="145"/>
      <c r="E371" s="145"/>
      <c r="F371" s="145"/>
      <c r="G371" s="145"/>
      <c r="H371" s="145"/>
      <c r="I371" s="145"/>
      <c r="J371" s="446"/>
      <c r="K371" s="145"/>
      <c r="L371" s="145"/>
      <c r="M371" s="145"/>
      <c r="N371" s="446"/>
      <c r="O371" s="446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  <c r="BQ371" s="145"/>
      <c r="BR371" s="145"/>
      <c r="BS371" s="145"/>
      <c r="BT371" s="145"/>
      <c r="BU371" s="145"/>
      <c r="BV371" s="145"/>
      <c r="BW371" s="145"/>
      <c r="BX371" s="145"/>
      <c r="BY371" s="145"/>
      <c r="BZ371" s="145"/>
      <c r="CA371" s="145"/>
      <c r="CB371" s="145"/>
      <c r="CC371" s="145"/>
      <c r="CD371" s="145"/>
      <c r="CE371" s="145"/>
      <c r="CF371" s="145"/>
      <c r="CG371" s="145"/>
      <c r="CH371" s="145"/>
      <c r="CI371" s="145"/>
      <c r="CJ371" s="145"/>
      <c r="CK371" s="145"/>
      <c r="CL371" s="145"/>
      <c r="CM371" s="145"/>
      <c r="CN371" s="145"/>
      <c r="CO371" s="145"/>
      <c r="CP371" s="145"/>
      <c r="CQ371" s="145"/>
      <c r="CR371" s="145"/>
      <c r="CS371" s="145"/>
      <c r="CT371" s="145"/>
      <c r="CU371" s="145"/>
      <c r="CV371" s="145"/>
    </row>
    <row r="372" customHeight="1" spans="2:100">
      <c r="B372" s="145"/>
      <c r="C372" s="145"/>
      <c r="D372" s="145"/>
      <c r="E372" s="145"/>
      <c r="F372" s="145"/>
      <c r="G372" s="145"/>
      <c r="H372" s="145"/>
      <c r="I372" s="145"/>
      <c r="J372" s="446"/>
      <c r="K372" s="145"/>
      <c r="L372" s="145"/>
      <c r="M372" s="145"/>
      <c r="N372" s="446"/>
      <c r="O372" s="446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  <c r="BQ372" s="145"/>
      <c r="BR372" s="145"/>
      <c r="BS372" s="145"/>
      <c r="BT372" s="145"/>
      <c r="BU372" s="145"/>
      <c r="BV372" s="145"/>
      <c r="BW372" s="145"/>
      <c r="BX372" s="145"/>
      <c r="BY372" s="145"/>
      <c r="BZ372" s="145"/>
      <c r="CA372" s="145"/>
      <c r="CB372" s="145"/>
      <c r="CC372" s="145"/>
      <c r="CD372" s="145"/>
      <c r="CE372" s="145"/>
      <c r="CF372" s="145"/>
      <c r="CG372" s="145"/>
      <c r="CH372" s="145"/>
      <c r="CI372" s="145"/>
      <c r="CJ372" s="145"/>
      <c r="CK372" s="145"/>
      <c r="CL372" s="145"/>
      <c r="CM372" s="145"/>
      <c r="CN372" s="145"/>
      <c r="CO372" s="145"/>
      <c r="CP372" s="145"/>
      <c r="CQ372" s="145"/>
      <c r="CR372" s="145"/>
      <c r="CS372" s="145"/>
      <c r="CT372" s="145"/>
      <c r="CU372" s="145"/>
      <c r="CV372" s="145"/>
    </row>
    <row r="373" customHeight="1" spans="2:100">
      <c r="B373" s="145"/>
      <c r="C373" s="145"/>
      <c r="D373" s="145"/>
      <c r="E373" s="145"/>
      <c r="F373" s="145"/>
      <c r="G373" s="145"/>
      <c r="H373" s="145"/>
      <c r="I373" s="145"/>
      <c r="J373" s="446"/>
      <c r="K373" s="145"/>
      <c r="L373" s="145"/>
      <c r="M373" s="145"/>
      <c r="N373" s="446"/>
      <c r="O373" s="446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  <c r="BQ373" s="145"/>
      <c r="BR373" s="145"/>
      <c r="BS373" s="145"/>
      <c r="BT373" s="145"/>
      <c r="BU373" s="145"/>
      <c r="BV373" s="145"/>
      <c r="BW373" s="145"/>
      <c r="BX373" s="145"/>
      <c r="BY373" s="145"/>
      <c r="BZ373" s="145"/>
      <c r="CA373" s="145"/>
      <c r="CB373" s="145"/>
      <c r="CC373" s="145"/>
      <c r="CD373" s="145"/>
      <c r="CE373" s="145"/>
      <c r="CF373" s="145"/>
      <c r="CG373" s="145"/>
      <c r="CH373" s="145"/>
      <c r="CI373" s="145"/>
      <c r="CJ373" s="145"/>
      <c r="CK373" s="145"/>
      <c r="CL373" s="145"/>
      <c r="CM373" s="145"/>
      <c r="CN373" s="145"/>
      <c r="CO373" s="145"/>
      <c r="CP373" s="145"/>
      <c r="CQ373" s="145"/>
      <c r="CR373" s="145"/>
      <c r="CS373" s="145"/>
      <c r="CT373" s="145"/>
      <c r="CU373" s="145"/>
      <c r="CV373" s="145"/>
    </row>
    <row r="374" customHeight="1" spans="2:100">
      <c r="B374" s="145"/>
      <c r="C374" s="145"/>
      <c r="D374" s="145"/>
      <c r="E374" s="145"/>
      <c r="F374" s="145"/>
      <c r="G374" s="145"/>
      <c r="H374" s="145"/>
      <c r="I374" s="145"/>
      <c r="J374" s="446"/>
      <c r="K374" s="145"/>
      <c r="L374" s="145"/>
      <c r="M374" s="145"/>
      <c r="N374" s="446"/>
      <c r="O374" s="446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  <c r="BQ374" s="145"/>
      <c r="BR374" s="145"/>
      <c r="BS374" s="145"/>
      <c r="BT374" s="145"/>
      <c r="BU374" s="145"/>
      <c r="BV374" s="145"/>
      <c r="BW374" s="145"/>
      <c r="BX374" s="145"/>
      <c r="BY374" s="145"/>
      <c r="BZ374" s="145"/>
      <c r="CA374" s="145"/>
      <c r="CB374" s="145"/>
      <c r="CC374" s="145"/>
      <c r="CD374" s="145"/>
      <c r="CE374" s="145"/>
      <c r="CF374" s="145"/>
      <c r="CG374" s="145"/>
      <c r="CH374" s="145"/>
      <c r="CI374" s="145"/>
      <c r="CJ374" s="145"/>
      <c r="CK374" s="145"/>
      <c r="CL374" s="145"/>
      <c r="CM374" s="145"/>
      <c r="CN374" s="145"/>
      <c r="CO374" s="145"/>
      <c r="CP374" s="145"/>
      <c r="CQ374" s="145"/>
      <c r="CR374" s="145"/>
      <c r="CS374" s="145"/>
      <c r="CT374" s="145"/>
      <c r="CU374" s="145"/>
      <c r="CV374" s="145"/>
    </row>
    <row r="375" customHeight="1" spans="2:100">
      <c r="B375" s="145"/>
      <c r="C375" s="145"/>
      <c r="D375" s="145"/>
      <c r="E375" s="145"/>
      <c r="F375" s="145"/>
      <c r="G375" s="145"/>
      <c r="H375" s="145"/>
      <c r="I375" s="145"/>
      <c r="J375" s="446"/>
      <c r="K375" s="145"/>
      <c r="L375" s="145"/>
      <c r="M375" s="145"/>
      <c r="N375" s="446"/>
      <c r="O375" s="446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  <c r="BQ375" s="145"/>
      <c r="BR375" s="145"/>
      <c r="BS375" s="145"/>
      <c r="BT375" s="145"/>
      <c r="BU375" s="145"/>
      <c r="BV375" s="145"/>
      <c r="BW375" s="145"/>
      <c r="BX375" s="145"/>
      <c r="BY375" s="145"/>
      <c r="BZ375" s="145"/>
      <c r="CA375" s="145"/>
      <c r="CB375" s="145"/>
      <c r="CC375" s="145"/>
      <c r="CD375" s="145"/>
      <c r="CE375" s="145"/>
      <c r="CF375" s="145"/>
      <c r="CG375" s="145"/>
      <c r="CH375" s="145"/>
      <c r="CI375" s="145"/>
      <c r="CJ375" s="145"/>
      <c r="CK375" s="145"/>
      <c r="CL375" s="145"/>
      <c r="CM375" s="145"/>
      <c r="CN375" s="145"/>
      <c r="CO375" s="145"/>
      <c r="CP375" s="145"/>
      <c r="CQ375" s="145"/>
      <c r="CR375" s="145"/>
      <c r="CS375" s="145"/>
      <c r="CT375" s="145"/>
      <c r="CU375" s="145"/>
      <c r="CV375" s="145"/>
    </row>
    <row r="376" customHeight="1" spans="2:100">
      <c r="B376" s="145"/>
      <c r="C376" s="145"/>
      <c r="D376" s="145"/>
      <c r="E376" s="145"/>
      <c r="F376" s="145"/>
      <c r="G376" s="145"/>
      <c r="H376" s="145"/>
      <c r="I376" s="145"/>
      <c r="J376" s="446"/>
      <c r="K376" s="145"/>
      <c r="L376" s="145"/>
      <c r="M376" s="145"/>
      <c r="N376" s="446"/>
      <c r="O376" s="446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  <c r="BQ376" s="145"/>
      <c r="BR376" s="145"/>
      <c r="BS376" s="145"/>
      <c r="BT376" s="145"/>
      <c r="BU376" s="145"/>
      <c r="BV376" s="145"/>
      <c r="BW376" s="145"/>
      <c r="BX376" s="145"/>
      <c r="BY376" s="145"/>
      <c r="BZ376" s="145"/>
      <c r="CA376" s="145"/>
      <c r="CB376" s="145"/>
      <c r="CC376" s="145"/>
      <c r="CD376" s="145"/>
      <c r="CE376" s="145"/>
      <c r="CF376" s="145"/>
      <c r="CG376" s="145"/>
      <c r="CH376" s="145"/>
      <c r="CI376" s="145"/>
      <c r="CJ376" s="145"/>
      <c r="CK376" s="145"/>
      <c r="CL376" s="145"/>
      <c r="CM376" s="145"/>
      <c r="CN376" s="145"/>
      <c r="CO376" s="145"/>
      <c r="CP376" s="145"/>
      <c r="CQ376" s="145"/>
      <c r="CR376" s="145"/>
      <c r="CS376" s="145"/>
      <c r="CT376" s="145"/>
      <c r="CU376" s="145"/>
      <c r="CV376" s="145"/>
    </row>
    <row r="377" customHeight="1" spans="2:100">
      <c r="B377" s="145"/>
      <c r="C377" s="145"/>
      <c r="D377" s="145"/>
      <c r="E377" s="145"/>
      <c r="F377" s="145"/>
      <c r="G377" s="145"/>
      <c r="H377" s="145"/>
      <c r="I377" s="145"/>
      <c r="J377" s="446"/>
      <c r="K377" s="145"/>
      <c r="L377" s="145"/>
      <c r="M377" s="145"/>
      <c r="N377" s="446"/>
      <c r="O377" s="446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  <c r="BQ377" s="145"/>
      <c r="BR377" s="145"/>
      <c r="BS377" s="145"/>
      <c r="BT377" s="145"/>
      <c r="BU377" s="145"/>
      <c r="BV377" s="145"/>
      <c r="BW377" s="145"/>
      <c r="BX377" s="145"/>
      <c r="BY377" s="145"/>
      <c r="BZ377" s="145"/>
      <c r="CA377" s="145"/>
      <c r="CB377" s="145"/>
      <c r="CC377" s="145"/>
      <c r="CD377" s="145"/>
      <c r="CE377" s="145"/>
      <c r="CF377" s="145"/>
      <c r="CG377" s="145"/>
      <c r="CH377" s="145"/>
      <c r="CI377" s="145"/>
      <c r="CJ377" s="145"/>
      <c r="CK377" s="145"/>
      <c r="CL377" s="145"/>
      <c r="CM377" s="145"/>
      <c r="CN377" s="145"/>
      <c r="CO377" s="145"/>
      <c r="CP377" s="145"/>
      <c r="CQ377" s="145"/>
      <c r="CR377" s="145"/>
      <c r="CS377" s="145"/>
      <c r="CT377" s="145"/>
      <c r="CU377" s="145"/>
      <c r="CV377" s="145"/>
    </row>
    <row r="378" customHeight="1" spans="2:100">
      <c r="B378" s="145"/>
      <c r="C378" s="145"/>
      <c r="D378" s="145"/>
      <c r="E378" s="145"/>
      <c r="F378" s="145"/>
      <c r="G378" s="145"/>
      <c r="H378" s="145"/>
      <c r="I378" s="145"/>
      <c r="J378" s="446"/>
      <c r="K378" s="145"/>
      <c r="L378" s="145"/>
      <c r="M378" s="145"/>
      <c r="N378" s="446"/>
      <c r="O378" s="446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  <c r="BQ378" s="145"/>
      <c r="BR378" s="145"/>
      <c r="BS378" s="145"/>
      <c r="BT378" s="145"/>
      <c r="BU378" s="145"/>
      <c r="BV378" s="145"/>
      <c r="BW378" s="145"/>
      <c r="BX378" s="145"/>
      <c r="BY378" s="145"/>
      <c r="BZ378" s="145"/>
      <c r="CA378" s="145"/>
      <c r="CB378" s="145"/>
      <c r="CC378" s="145"/>
      <c r="CD378" s="145"/>
      <c r="CE378" s="145"/>
      <c r="CF378" s="145"/>
      <c r="CG378" s="145"/>
      <c r="CH378" s="145"/>
      <c r="CI378" s="145"/>
      <c r="CJ378" s="145"/>
      <c r="CK378" s="145"/>
      <c r="CL378" s="145"/>
      <c r="CM378" s="145"/>
      <c r="CN378" s="145"/>
      <c r="CO378" s="145"/>
      <c r="CP378" s="145"/>
      <c r="CQ378" s="145"/>
      <c r="CR378" s="145"/>
      <c r="CS378" s="145"/>
      <c r="CT378" s="145"/>
      <c r="CU378" s="145"/>
      <c r="CV378" s="145"/>
    </row>
    <row r="379" customHeight="1" spans="2:100">
      <c r="B379" s="145"/>
      <c r="C379" s="145"/>
      <c r="D379" s="145"/>
      <c r="E379" s="145"/>
      <c r="F379" s="145"/>
      <c r="G379" s="145"/>
      <c r="H379" s="145"/>
      <c r="I379" s="145"/>
      <c r="J379" s="446"/>
      <c r="K379" s="145"/>
      <c r="L379" s="145"/>
      <c r="M379" s="145"/>
      <c r="N379" s="446"/>
      <c r="O379" s="446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  <c r="BQ379" s="145"/>
      <c r="BR379" s="145"/>
      <c r="BS379" s="145"/>
      <c r="BT379" s="145"/>
      <c r="BU379" s="145"/>
      <c r="BV379" s="145"/>
      <c r="BW379" s="145"/>
      <c r="BX379" s="145"/>
      <c r="BY379" s="145"/>
      <c r="BZ379" s="145"/>
      <c r="CA379" s="145"/>
      <c r="CB379" s="145"/>
      <c r="CC379" s="145"/>
      <c r="CD379" s="145"/>
      <c r="CE379" s="145"/>
      <c r="CF379" s="145"/>
      <c r="CG379" s="145"/>
      <c r="CH379" s="145"/>
      <c r="CI379" s="145"/>
      <c r="CJ379" s="145"/>
      <c r="CK379" s="145"/>
      <c r="CL379" s="145"/>
      <c r="CM379" s="145"/>
      <c r="CN379" s="145"/>
      <c r="CO379" s="145"/>
      <c r="CP379" s="145"/>
      <c r="CQ379" s="145"/>
      <c r="CR379" s="145"/>
      <c r="CS379" s="145"/>
      <c r="CT379" s="145"/>
      <c r="CU379" s="145"/>
      <c r="CV379" s="145"/>
    </row>
    <row r="380" customHeight="1" spans="2:100">
      <c r="B380" s="145"/>
      <c r="C380" s="145"/>
      <c r="D380" s="145"/>
      <c r="E380" s="145"/>
      <c r="F380" s="145"/>
      <c r="G380" s="145"/>
      <c r="H380" s="145"/>
      <c r="I380" s="145"/>
      <c r="J380" s="446"/>
      <c r="K380" s="145"/>
      <c r="L380" s="145"/>
      <c r="M380" s="145"/>
      <c r="N380" s="446"/>
      <c r="O380" s="446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  <c r="BQ380" s="145"/>
      <c r="BR380" s="145"/>
      <c r="BS380" s="145"/>
      <c r="BT380" s="145"/>
      <c r="BU380" s="145"/>
      <c r="BV380" s="145"/>
      <c r="BW380" s="145"/>
      <c r="BX380" s="145"/>
      <c r="BY380" s="145"/>
      <c r="BZ380" s="145"/>
      <c r="CA380" s="145"/>
      <c r="CB380" s="145"/>
      <c r="CC380" s="145"/>
      <c r="CD380" s="145"/>
      <c r="CE380" s="145"/>
      <c r="CF380" s="145"/>
      <c r="CG380" s="145"/>
      <c r="CH380" s="145"/>
      <c r="CI380" s="145"/>
      <c r="CJ380" s="145"/>
      <c r="CK380" s="145"/>
      <c r="CL380" s="145"/>
      <c r="CM380" s="145"/>
      <c r="CN380" s="145"/>
      <c r="CO380" s="145"/>
      <c r="CP380" s="145"/>
      <c r="CQ380" s="145"/>
      <c r="CR380" s="145"/>
      <c r="CS380" s="145"/>
      <c r="CT380" s="145"/>
      <c r="CU380" s="145"/>
      <c r="CV380" s="145"/>
    </row>
    <row r="381" customHeight="1" spans="2:100">
      <c r="B381" s="145"/>
      <c r="C381" s="145"/>
      <c r="D381" s="145"/>
      <c r="E381" s="145"/>
      <c r="F381" s="145"/>
      <c r="G381" s="145"/>
      <c r="H381" s="145"/>
      <c r="I381" s="145"/>
      <c r="J381" s="446"/>
      <c r="K381" s="145"/>
      <c r="L381" s="145"/>
      <c r="M381" s="145"/>
      <c r="N381" s="446"/>
      <c r="O381" s="446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  <c r="BQ381" s="145"/>
      <c r="BR381" s="145"/>
      <c r="BS381" s="145"/>
      <c r="BT381" s="145"/>
      <c r="BU381" s="145"/>
      <c r="BV381" s="145"/>
      <c r="BW381" s="145"/>
      <c r="BX381" s="145"/>
      <c r="BY381" s="145"/>
      <c r="BZ381" s="145"/>
      <c r="CA381" s="145"/>
      <c r="CB381" s="145"/>
      <c r="CC381" s="145"/>
      <c r="CD381" s="145"/>
      <c r="CE381" s="145"/>
      <c r="CF381" s="145"/>
      <c r="CG381" s="145"/>
      <c r="CH381" s="145"/>
      <c r="CI381" s="145"/>
      <c r="CJ381" s="145"/>
      <c r="CK381" s="145"/>
      <c r="CL381" s="145"/>
      <c r="CM381" s="145"/>
      <c r="CN381" s="145"/>
      <c r="CO381" s="145"/>
      <c r="CP381" s="145"/>
      <c r="CQ381" s="145"/>
      <c r="CR381" s="145"/>
      <c r="CS381" s="145"/>
      <c r="CT381" s="145"/>
      <c r="CU381" s="145"/>
      <c r="CV381" s="145"/>
    </row>
    <row r="382" customHeight="1" spans="2:100">
      <c r="B382" s="145"/>
      <c r="C382" s="145"/>
      <c r="D382" s="145"/>
      <c r="E382" s="145"/>
      <c r="F382" s="145"/>
      <c r="G382" s="145"/>
      <c r="H382" s="145"/>
      <c r="I382" s="145"/>
      <c r="J382" s="446"/>
      <c r="K382" s="145"/>
      <c r="L382" s="145"/>
      <c r="M382" s="145"/>
      <c r="N382" s="446"/>
      <c r="O382" s="446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  <c r="BQ382" s="145"/>
      <c r="BR382" s="145"/>
      <c r="BS382" s="145"/>
      <c r="BT382" s="145"/>
      <c r="BU382" s="145"/>
      <c r="BV382" s="145"/>
      <c r="BW382" s="145"/>
      <c r="BX382" s="145"/>
      <c r="BY382" s="145"/>
      <c r="BZ382" s="145"/>
      <c r="CA382" s="145"/>
      <c r="CB382" s="145"/>
      <c r="CC382" s="145"/>
      <c r="CD382" s="145"/>
      <c r="CE382" s="145"/>
      <c r="CF382" s="145"/>
      <c r="CG382" s="145"/>
      <c r="CH382" s="145"/>
      <c r="CI382" s="145"/>
      <c r="CJ382" s="145"/>
      <c r="CK382" s="145"/>
      <c r="CL382" s="145"/>
      <c r="CM382" s="145"/>
      <c r="CN382" s="145"/>
      <c r="CO382" s="145"/>
      <c r="CP382" s="145"/>
      <c r="CQ382" s="145"/>
      <c r="CR382" s="145"/>
      <c r="CS382" s="145"/>
      <c r="CT382" s="145"/>
      <c r="CU382" s="145"/>
      <c r="CV382" s="145"/>
    </row>
    <row r="383" customHeight="1" spans="2:100">
      <c r="B383" s="145"/>
      <c r="C383" s="145"/>
      <c r="D383" s="145"/>
      <c r="E383" s="145"/>
      <c r="F383" s="145"/>
      <c r="G383" s="145"/>
      <c r="H383" s="145"/>
      <c r="I383" s="145"/>
      <c r="J383" s="446"/>
      <c r="K383" s="145"/>
      <c r="L383" s="145"/>
      <c r="M383" s="145"/>
      <c r="N383" s="446"/>
      <c r="O383" s="446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  <c r="BQ383" s="145"/>
      <c r="BR383" s="145"/>
      <c r="BS383" s="145"/>
      <c r="BT383" s="145"/>
      <c r="BU383" s="145"/>
      <c r="BV383" s="145"/>
      <c r="BW383" s="145"/>
      <c r="BX383" s="145"/>
      <c r="BY383" s="145"/>
      <c r="BZ383" s="145"/>
      <c r="CA383" s="145"/>
      <c r="CB383" s="145"/>
      <c r="CC383" s="145"/>
      <c r="CD383" s="145"/>
      <c r="CE383" s="145"/>
      <c r="CF383" s="145"/>
      <c r="CG383" s="145"/>
      <c r="CH383" s="145"/>
      <c r="CI383" s="145"/>
      <c r="CJ383" s="145"/>
      <c r="CK383" s="145"/>
      <c r="CL383" s="145"/>
      <c r="CM383" s="145"/>
      <c r="CN383" s="145"/>
      <c r="CO383" s="145"/>
      <c r="CP383" s="145"/>
      <c r="CQ383" s="145"/>
      <c r="CR383" s="145"/>
      <c r="CS383" s="145"/>
      <c r="CT383" s="145"/>
      <c r="CU383" s="145"/>
      <c r="CV383" s="145"/>
    </row>
    <row r="384" customHeight="1" spans="2:100">
      <c r="B384" s="145"/>
      <c r="C384" s="145"/>
      <c r="D384" s="145"/>
      <c r="E384" s="145"/>
      <c r="F384" s="145"/>
      <c r="G384" s="145"/>
      <c r="H384" s="145"/>
      <c r="I384" s="145"/>
      <c r="J384" s="446"/>
      <c r="K384" s="145"/>
      <c r="L384" s="145"/>
      <c r="M384" s="145"/>
      <c r="N384" s="446"/>
      <c r="O384" s="446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  <c r="BQ384" s="145"/>
      <c r="BR384" s="145"/>
      <c r="BS384" s="145"/>
      <c r="BT384" s="145"/>
      <c r="BU384" s="145"/>
      <c r="BV384" s="145"/>
      <c r="BW384" s="145"/>
      <c r="BX384" s="145"/>
      <c r="BY384" s="145"/>
      <c r="BZ384" s="145"/>
      <c r="CA384" s="145"/>
      <c r="CB384" s="145"/>
      <c r="CC384" s="145"/>
      <c r="CD384" s="145"/>
      <c r="CE384" s="145"/>
      <c r="CF384" s="145"/>
      <c r="CG384" s="145"/>
      <c r="CH384" s="145"/>
      <c r="CI384" s="145"/>
      <c r="CJ384" s="145"/>
      <c r="CK384" s="145"/>
      <c r="CL384" s="145"/>
      <c r="CM384" s="145"/>
      <c r="CN384" s="145"/>
      <c r="CO384" s="145"/>
      <c r="CP384" s="145"/>
      <c r="CQ384" s="145"/>
      <c r="CR384" s="145"/>
      <c r="CS384" s="145"/>
      <c r="CT384" s="145"/>
      <c r="CU384" s="145"/>
      <c r="CV384" s="145"/>
    </row>
    <row r="385" customHeight="1" spans="2:100">
      <c r="B385" s="145"/>
      <c r="C385" s="145"/>
      <c r="D385" s="145"/>
      <c r="E385" s="145"/>
      <c r="F385" s="145"/>
      <c r="G385" s="145"/>
      <c r="H385" s="145"/>
      <c r="I385" s="145"/>
      <c r="J385" s="446"/>
      <c r="K385" s="145"/>
      <c r="L385" s="145"/>
      <c r="M385" s="145"/>
      <c r="N385" s="446"/>
      <c r="O385" s="446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  <c r="BQ385" s="145"/>
      <c r="BR385" s="145"/>
      <c r="BS385" s="145"/>
      <c r="BT385" s="145"/>
      <c r="BU385" s="145"/>
      <c r="BV385" s="145"/>
      <c r="BW385" s="145"/>
      <c r="BX385" s="145"/>
      <c r="BY385" s="145"/>
      <c r="BZ385" s="145"/>
      <c r="CA385" s="145"/>
      <c r="CB385" s="145"/>
      <c r="CC385" s="145"/>
      <c r="CD385" s="145"/>
      <c r="CE385" s="145"/>
      <c r="CF385" s="145"/>
      <c r="CG385" s="145"/>
      <c r="CH385" s="145"/>
      <c r="CI385" s="145"/>
      <c r="CJ385" s="145"/>
      <c r="CK385" s="145"/>
      <c r="CL385" s="145"/>
      <c r="CM385" s="145"/>
      <c r="CN385" s="145"/>
      <c r="CO385" s="145"/>
      <c r="CP385" s="145"/>
      <c r="CQ385" s="145"/>
      <c r="CR385" s="145"/>
      <c r="CS385" s="145"/>
      <c r="CT385" s="145"/>
      <c r="CU385" s="145"/>
      <c r="CV385" s="145"/>
    </row>
    <row r="386" customHeight="1" spans="2:100">
      <c r="B386" s="145"/>
      <c r="C386" s="145"/>
      <c r="D386" s="145"/>
      <c r="E386" s="145"/>
      <c r="F386" s="145"/>
      <c r="G386" s="145"/>
      <c r="H386" s="145"/>
      <c r="I386" s="145"/>
      <c r="J386" s="446"/>
      <c r="K386" s="145"/>
      <c r="L386" s="145"/>
      <c r="M386" s="145"/>
      <c r="N386" s="446"/>
      <c r="O386" s="446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  <c r="BQ386" s="145"/>
      <c r="BR386" s="145"/>
      <c r="BS386" s="145"/>
      <c r="BT386" s="145"/>
      <c r="BU386" s="145"/>
      <c r="BV386" s="145"/>
      <c r="BW386" s="145"/>
      <c r="BX386" s="145"/>
      <c r="BY386" s="145"/>
      <c r="BZ386" s="145"/>
      <c r="CA386" s="145"/>
      <c r="CB386" s="145"/>
      <c r="CC386" s="145"/>
      <c r="CD386" s="145"/>
      <c r="CE386" s="145"/>
      <c r="CF386" s="145"/>
      <c r="CG386" s="145"/>
      <c r="CH386" s="145"/>
      <c r="CI386" s="145"/>
      <c r="CJ386" s="145"/>
      <c r="CK386" s="145"/>
      <c r="CL386" s="145"/>
      <c r="CM386" s="145"/>
      <c r="CN386" s="145"/>
      <c r="CO386" s="145"/>
      <c r="CP386" s="145"/>
      <c r="CQ386" s="145"/>
      <c r="CR386" s="145"/>
      <c r="CS386" s="145"/>
      <c r="CT386" s="145"/>
      <c r="CU386" s="145"/>
      <c r="CV386" s="145"/>
    </row>
    <row r="387" customHeight="1" spans="2:100">
      <c r="B387" s="145"/>
      <c r="C387" s="145"/>
      <c r="D387" s="145"/>
      <c r="E387" s="145"/>
      <c r="F387" s="145"/>
      <c r="G387" s="145"/>
      <c r="H387" s="145"/>
      <c r="I387" s="145"/>
      <c r="J387" s="446"/>
      <c r="K387" s="145"/>
      <c r="L387" s="145"/>
      <c r="M387" s="145"/>
      <c r="N387" s="446"/>
      <c r="O387" s="446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  <c r="BQ387" s="145"/>
      <c r="BR387" s="145"/>
      <c r="BS387" s="145"/>
      <c r="BT387" s="145"/>
      <c r="BU387" s="145"/>
      <c r="BV387" s="145"/>
      <c r="BW387" s="145"/>
      <c r="BX387" s="145"/>
      <c r="BY387" s="145"/>
      <c r="BZ387" s="145"/>
      <c r="CA387" s="145"/>
      <c r="CB387" s="145"/>
      <c r="CC387" s="145"/>
      <c r="CD387" s="145"/>
      <c r="CE387" s="145"/>
      <c r="CF387" s="145"/>
      <c r="CG387" s="145"/>
      <c r="CH387" s="145"/>
      <c r="CI387" s="145"/>
      <c r="CJ387" s="145"/>
      <c r="CK387" s="145"/>
      <c r="CL387" s="145"/>
      <c r="CM387" s="145"/>
      <c r="CN387" s="145"/>
      <c r="CO387" s="145"/>
      <c r="CP387" s="145"/>
      <c r="CQ387" s="145"/>
      <c r="CR387" s="145"/>
      <c r="CS387" s="145"/>
      <c r="CT387" s="145"/>
      <c r="CU387" s="145"/>
      <c r="CV387" s="145"/>
    </row>
    <row r="388" customHeight="1" spans="2:100">
      <c r="B388" s="145"/>
      <c r="C388" s="145"/>
      <c r="D388" s="145"/>
      <c r="E388" s="145"/>
      <c r="F388" s="145"/>
      <c r="G388" s="145"/>
      <c r="H388" s="145"/>
      <c r="I388" s="145"/>
      <c r="J388" s="446"/>
      <c r="K388" s="145"/>
      <c r="L388" s="145"/>
      <c r="M388" s="145"/>
      <c r="N388" s="446"/>
      <c r="O388" s="446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  <c r="BQ388" s="145"/>
      <c r="BR388" s="145"/>
      <c r="BS388" s="145"/>
      <c r="BT388" s="145"/>
      <c r="BU388" s="145"/>
      <c r="BV388" s="145"/>
      <c r="BW388" s="145"/>
      <c r="BX388" s="145"/>
      <c r="BY388" s="145"/>
      <c r="BZ388" s="145"/>
      <c r="CA388" s="145"/>
      <c r="CB388" s="145"/>
      <c r="CC388" s="145"/>
      <c r="CD388" s="145"/>
      <c r="CE388" s="145"/>
      <c r="CF388" s="145"/>
      <c r="CG388" s="145"/>
      <c r="CH388" s="145"/>
      <c r="CI388" s="145"/>
      <c r="CJ388" s="145"/>
      <c r="CK388" s="145"/>
      <c r="CL388" s="145"/>
      <c r="CM388" s="145"/>
      <c r="CN388" s="145"/>
      <c r="CO388" s="145"/>
      <c r="CP388" s="145"/>
      <c r="CQ388" s="145"/>
      <c r="CR388" s="145"/>
      <c r="CS388" s="145"/>
      <c r="CT388" s="145"/>
      <c r="CU388" s="145"/>
      <c r="CV388" s="145"/>
    </row>
    <row r="389" customHeight="1" spans="2:100">
      <c r="B389" s="145"/>
      <c r="C389" s="145"/>
      <c r="D389" s="145"/>
      <c r="E389" s="145"/>
      <c r="F389" s="145"/>
      <c r="G389" s="145"/>
      <c r="H389" s="145"/>
      <c r="I389" s="145"/>
      <c r="J389" s="446"/>
      <c r="K389" s="145"/>
      <c r="L389" s="145"/>
      <c r="M389" s="145"/>
      <c r="N389" s="446"/>
      <c r="O389" s="446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  <c r="BQ389" s="145"/>
      <c r="BR389" s="145"/>
      <c r="BS389" s="145"/>
      <c r="BT389" s="145"/>
      <c r="BU389" s="145"/>
      <c r="BV389" s="145"/>
      <c r="BW389" s="145"/>
      <c r="BX389" s="145"/>
      <c r="BY389" s="145"/>
      <c r="BZ389" s="145"/>
      <c r="CA389" s="145"/>
      <c r="CB389" s="145"/>
      <c r="CC389" s="145"/>
      <c r="CD389" s="145"/>
      <c r="CE389" s="145"/>
      <c r="CF389" s="145"/>
      <c r="CG389" s="145"/>
      <c r="CH389" s="145"/>
      <c r="CI389" s="145"/>
      <c r="CJ389" s="145"/>
      <c r="CK389" s="145"/>
      <c r="CL389" s="145"/>
      <c r="CM389" s="145"/>
      <c r="CN389" s="145"/>
      <c r="CO389" s="145"/>
      <c r="CP389" s="145"/>
      <c r="CQ389" s="145"/>
      <c r="CR389" s="145"/>
      <c r="CS389" s="145"/>
      <c r="CT389" s="145"/>
      <c r="CU389" s="145"/>
      <c r="CV389" s="145"/>
    </row>
    <row r="390" customHeight="1" spans="2:100">
      <c r="B390" s="145"/>
      <c r="C390" s="145"/>
      <c r="D390" s="145"/>
      <c r="E390" s="145"/>
      <c r="F390" s="145"/>
      <c r="G390" s="145"/>
      <c r="H390" s="145"/>
      <c r="I390" s="145"/>
      <c r="J390" s="446"/>
      <c r="K390" s="145"/>
      <c r="L390" s="145"/>
      <c r="M390" s="145"/>
      <c r="N390" s="446"/>
      <c r="O390" s="446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  <c r="BQ390" s="145"/>
      <c r="BR390" s="145"/>
      <c r="BS390" s="145"/>
      <c r="BT390" s="145"/>
      <c r="BU390" s="145"/>
      <c r="BV390" s="145"/>
      <c r="BW390" s="145"/>
      <c r="BX390" s="145"/>
      <c r="BY390" s="145"/>
      <c r="BZ390" s="145"/>
      <c r="CA390" s="145"/>
      <c r="CB390" s="145"/>
      <c r="CC390" s="145"/>
      <c r="CD390" s="145"/>
      <c r="CE390" s="145"/>
      <c r="CF390" s="145"/>
      <c r="CG390" s="145"/>
      <c r="CH390" s="145"/>
      <c r="CI390" s="145"/>
      <c r="CJ390" s="145"/>
      <c r="CK390" s="145"/>
      <c r="CL390" s="145"/>
      <c r="CM390" s="145"/>
      <c r="CN390" s="145"/>
      <c r="CO390" s="145"/>
      <c r="CP390" s="145"/>
      <c r="CQ390" s="145"/>
      <c r="CR390" s="145"/>
      <c r="CS390" s="145"/>
      <c r="CT390" s="145"/>
      <c r="CU390" s="145"/>
      <c r="CV390" s="145"/>
    </row>
    <row r="391" customHeight="1" spans="2:100">
      <c r="B391" s="145"/>
      <c r="C391" s="145"/>
      <c r="D391" s="145"/>
      <c r="E391" s="145"/>
      <c r="F391" s="145"/>
      <c r="G391" s="145"/>
      <c r="H391" s="145"/>
      <c r="I391" s="145"/>
      <c r="J391" s="446"/>
      <c r="K391" s="145"/>
      <c r="L391" s="145"/>
      <c r="M391" s="145"/>
      <c r="N391" s="446"/>
      <c r="O391" s="446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  <c r="BQ391" s="145"/>
      <c r="BR391" s="145"/>
      <c r="BS391" s="145"/>
      <c r="BT391" s="145"/>
      <c r="BU391" s="145"/>
      <c r="BV391" s="145"/>
      <c r="BW391" s="145"/>
      <c r="BX391" s="145"/>
      <c r="BY391" s="145"/>
      <c r="BZ391" s="145"/>
      <c r="CA391" s="145"/>
      <c r="CB391" s="145"/>
      <c r="CC391" s="145"/>
      <c r="CD391" s="145"/>
      <c r="CE391" s="145"/>
      <c r="CF391" s="145"/>
      <c r="CG391" s="145"/>
      <c r="CH391" s="145"/>
      <c r="CI391" s="145"/>
      <c r="CJ391" s="145"/>
      <c r="CK391" s="145"/>
      <c r="CL391" s="145"/>
      <c r="CM391" s="145"/>
      <c r="CN391" s="145"/>
      <c r="CO391" s="145"/>
      <c r="CP391" s="145"/>
      <c r="CQ391" s="145"/>
      <c r="CR391" s="145"/>
      <c r="CS391" s="145"/>
      <c r="CT391" s="145"/>
      <c r="CU391" s="145"/>
      <c r="CV391" s="145"/>
    </row>
    <row r="392" customHeight="1" spans="2:100">
      <c r="B392" s="145"/>
      <c r="C392" s="145"/>
      <c r="D392" s="145"/>
      <c r="E392" s="145"/>
      <c r="F392" s="145"/>
      <c r="G392" s="145"/>
      <c r="H392" s="145"/>
      <c r="I392" s="145"/>
      <c r="J392" s="446"/>
      <c r="K392" s="145"/>
      <c r="L392" s="145"/>
      <c r="M392" s="145"/>
      <c r="N392" s="446"/>
      <c r="O392" s="446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  <c r="BQ392" s="145"/>
      <c r="BR392" s="145"/>
      <c r="BS392" s="145"/>
      <c r="BT392" s="145"/>
      <c r="BU392" s="145"/>
      <c r="BV392" s="145"/>
      <c r="BW392" s="145"/>
      <c r="BX392" s="145"/>
      <c r="BY392" s="145"/>
      <c r="BZ392" s="145"/>
      <c r="CA392" s="145"/>
      <c r="CB392" s="145"/>
      <c r="CC392" s="145"/>
      <c r="CD392" s="145"/>
      <c r="CE392" s="145"/>
      <c r="CF392" s="145"/>
      <c r="CG392" s="145"/>
      <c r="CH392" s="145"/>
      <c r="CI392" s="145"/>
      <c r="CJ392" s="145"/>
      <c r="CK392" s="145"/>
      <c r="CL392" s="145"/>
      <c r="CM392" s="145"/>
      <c r="CN392" s="145"/>
      <c r="CO392" s="145"/>
      <c r="CP392" s="145"/>
      <c r="CQ392" s="145"/>
      <c r="CR392" s="145"/>
      <c r="CS392" s="145"/>
      <c r="CT392" s="145"/>
      <c r="CU392" s="145"/>
      <c r="CV392" s="145"/>
    </row>
    <row r="393" customHeight="1" spans="2:100">
      <c r="B393" s="145"/>
      <c r="C393" s="145"/>
      <c r="D393" s="145"/>
      <c r="E393" s="145"/>
      <c r="F393" s="145"/>
      <c r="G393" s="145"/>
      <c r="H393" s="145"/>
      <c r="I393" s="145"/>
      <c r="J393" s="446"/>
      <c r="K393" s="145"/>
      <c r="L393" s="145"/>
      <c r="M393" s="145"/>
      <c r="N393" s="446"/>
      <c r="O393" s="446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  <c r="BQ393" s="145"/>
      <c r="BR393" s="145"/>
      <c r="BS393" s="145"/>
      <c r="BT393" s="145"/>
      <c r="BU393" s="145"/>
      <c r="BV393" s="145"/>
      <c r="BW393" s="145"/>
      <c r="BX393" s="145"/>
      <c r="BY393" s="145"/>
      <c r="BZ393" s="145"/>
      <c r="CA393" s="145"/>
      <c r="CB393" s="145"/>
      <c r="CC393" s="145"/>
      <c r="CD393" s="145"/>
      <c r="CE393" s="145"/>
      <c r="CF393" s="145"/>
      <c r="CG393" s="145"/>
      <c r="CH393" s="145"/>
      <c r="CI393" s="145"/>
      <c r="CJ393" s="145"/>
      <c r="CK393" s="145"/>
      <c r="CL393" s="145"/>
      <c r="CM393" s="145"/>
      <c r="CN393" s="145"/>
      <c r="CO393" s="145"/>
      <c r="CP393" s="145"/>
      <c r="CQ393" s="145"/>
      <c r="CR393" s="145"/>
      <c r="CS393" s="145"/>
      <c r="CT393" s="145"/>
      <c r="CU393" s="145"/>
      <c r="CV393" s="145"/>
    </row>
    <row r="394" customHeight="1" spans="2:100">
      <c r="B394" s="145"/>
      <c r="C394" s="145"/>
      <c r="D394" s="145"/>
      <c r="E394" s="145"/>
      <c r="F394" s="145"/>
      <c r="G394" s="145"/>
      <c r="H394" s="145"/>
      <c r="I394" s="145"/>
      <c r="J394" s="446"/>
      <c r="K394" s="145"/>
      <c r="L394" s="145"/>
      <c r="M394" s="145"/>
      <c r="N394" s="446"/>
      <c r="O394" s="446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  <c r="BQ394" s="145"/>
      <c r="BR394" s="145"/>
      <c r="BS394" s="145"/>
      <c r="BT394" s="145"/>
      <c r="BU394" s="145"/>
      <c r="BV394" s="145"/>
      <c r="BW394" s="145"/>
      <c r="BX394" s="145"/>
      <c r="BY394" s="145"/>
      <c r="BZ394" s="145"/>
      <c r="CA394" s="145"/>
      <c r="CB394" s="145"/>
      <c r="CC394" s="145"/>
      <c r="CD394" s="145"/>
      <c r="CE394" s="145"/>
      <c r="CF394" s="145"/>
      <c r="CG394" s="145"/>
      <c r="CH394" s="145"/>
      <c r="CI394" s="145"/>
      <c r="CJ394" s="145"/>
      <c r="CK394" s="145"/>
      <c r="CL394" s="145"/>
      <c r="CM394" s="145"/>
      <c r="CN394" s="145"/>
      <c r="CO394" s="145"/>
      <c r="CP394" s="145"/>
      <c r="CQ394" s="145"/>
      <c r="CR394" s="145"/>
      <c r="CS394" s="145"/>
      <c r="CT394" s="145"/>
      <c r="CU394" s="145"/>
      <c r="CV394" s="145"/>
    </row>
    <row r="395" customHeight="1" spans="2:100">
      <c r="B395" s="145"/>
      <c r="C395" s="145"/>
      <c r="D395" s="145"/>
      <c r="E395" s="145"/>
      <c r="F395" s="145"/>
      <c r="G395" s="145"/>
      <c r="H395" s="145"/>
      <c r="I395" s="145"/>
      <c r="J395" s="446"/>
      <c r="K395" s="145"/>
      <c r="L395" s="145"/>
      <c r="M395" s="145"/>
      <c r="N395" s="446"/>
      <c r="O395" s="446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  <c r="BQ395" s="145"/>
      <c r="BR395" s="145"/>
      <c r="BS395" s="145"/>
      <c r="BT395" s="145"/>
      <c r="BU395" s="145"/>
      <c r="BV395" s="145"/>
      <c r="BW395" s="145"/>
      <c r="BX395" s="145"/>
      <c r="BY395" s="145"/>
      <c r="BZ395" s="145"/>
      <c r="CA395" s="145"/>
      <c r="CB395" s="145"/>
      <c r="CC395" s="145"/>
      <c r="CD395" s="145"/>
      <c r="CE395" s="145"/>
      <c r="CF395" s="145"/>
      <c r="CG395" s="145"/>
      <c r="CH395" s="145"/>
      <c r="CI395" s="145"/>
      <c r="CJ395" s="145"/>
      <c r="CK395" s="145"/>
      <c r="CL395" s="145"/>
      <c r="CM395" s="145"/>
      <c r="CN395" s="145"/>
      <c r="CO395" s="145"/>
      <c r="CP395" s="145"/>
      <c r="CQ395" s="145"/>
      <c r="CR395" s="145"/>
      <c r="CS395" s="145"/>
      <c r="CT395" s="145"/>
      <c r="CU395" s="145"/>
      <c r="CV395" s="145"/>
    </row>
    <row r="396" customHeight="1" spans="2:100">
      <c r="B396" s="145"/>
      <c r="C396" s="145"/>
      <c r="D396" s="145"/>
      <c r="E396" s="145"/>
      <c r="F396" s="145"/>
      <c r="G396" s="145"/>
      <c r="H396" s="145"/>
      <c r="I396" s="145"/>
      <c r="J396" s="446"/>
      <c r="K396" s="145"/>
      <c r="L396" s="145"/>
      <c r="M396" s="145"/>
      <c r="N396" s="446"/>
      <c r="O396" s="446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  <c r="BQ396" s="145"/>
      <c r="BR396" s="145"/>
      <c r="BS396" s="145"/>
      <c r="BT396" s="145"/>
      <c r="BU396" s="145"/>
      <c r="BV396" s="145"/>
      <c r="BW396" s="145"/>
      <c r="BX396" s="145"/>
      <c r="BY396" s="145"/>
      <c r="BZ396" s="145"/>
      <c r="CA396" s="145"/>
      <c r="CB396" s="145"/>
      <c r="CC396" s="145"/>
      <c r="CD396" s="145"/>
      <c r="CE396" s="145"/>
      <c r="CF396" s="145"/>
      <c r="CG396" s="145"/>
      <c r="CH396" s="145"/>
      <c r="CI396" s="145"/>
      <c r="CJ396" s="145"/>
      <c r="CK396" s="145"/>
      <c r="CL396" s="145"/>
      <c r="CM396" s="145"/>
      <c r="CN396" s="145"/>
      <c r="CO396" s="145"/>
      <c r="CP396" s="145"/>
      <c r="CQ396" s="145"/>
      <c r="CR396" s="145"/>
      <c r="CS396" s="145"/>
      <c r="CT396" s="145"/>
      <c r="CU396" s="145"/>
      <c r="CV396" s="145"/>
    </row>
    <row r="397" customHeight="1" spans="2:100">
      <c r="B397" s="145"/>
      <c r="C397" s="145"/>
      <c r="D397" s="145"/>
      <c r="E397" s="145"/>
      <c r="F397" s="145"/>
      <c r="G397" s="145"/>
      <c r="H397" s="145"/>
      <c r="I397" s="145"/>
      <c r="J397" s="446"/>
      <c r="K397" s="145"/>
      <c r="L397" s="145"/>
      <c r="M397" s="145"/>
      <c r="N397" s="446"/>
      <c r="O397" s="446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  <c r="BQ397" s="145"/>
      <c r="BR397" s="145"/>
      <c r="BS397" s="145"/>
      <c r="BT397" s="145"/>
      <c r="BU397" s="145"/>
      <c r="BV397" s="145"/>
      <c r="BW397" s="145"/>
      <c r="BX397" s="145"/>
      <c r="BY397" s="145"/>
      <c r="BZ397" s="145"/>
      <c r="CA397" s="145"/>
      <c r="CB397" s="145"/>
      <c r="CC397" s="145"/>
      <c r="CD397" s="145"/>
      <c r="CE397" s="145"/>
      <c r="CF397" s="145"/>
      <c r="CG397" s="145"/>
      <c r="CH397" s="145"/>
      <c r="CI397" s="145"/>
      <c r="CJ397" s="145"/>
      <c r="CK397" s="145"/>
      <c r="CL397" s="145"/>
      <c r="CM397" s="145"/>
      <c r="CN397" s="145"/>
      <c r="CO397" s="145"/>
      <c r="CP397" s="145"/>
      <c r="CQ397" s="145"/>
      <c r="CR397" s="145"/>
      <c r="CS397" s="145"/>
      <c r="CT397" s="145"/>
      <c r="CU397" s="145"/>
      <c r="CV397" s="145"/>
    </row>
    <row r="398" customHeight="1" spans="2:100">
      <c r="B398" s="145"/>
      <c r="C398" s="145"/>
      <c r="D398" s="145"/>
      <c r="E398" s="145"/>
      <c r="F398" s="145"/>
      <c r="G398" s="145"/>
      <c r="H398" s="145"/>
      <c r="I398" s="145"/>
      <c r="J398" s="446"/>
      <c r="K398" s="145"/>
      <c r="L398" s="145"/>
      <c r="M398" s="145"/>
      <c r="N398" s="446"/>
      <c r="O398" s="446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  <c r="BQ398" s="145"/>
      <c r="BR398" s="145"/>
      <c r="BS398" s="145"/>
      <c r="BT398" s="145"/>
      <c r="BU398" s="145"/>
      <c r="BV398" s="145"/>
      <c r="BW398" s="145"/>
      <c r="BX398" s="145"/>
      <c r="BY398" s="145"/>
      <c r="BZ398" s="145"/>
      <c r="CA398" s="145"/>
      <c r="CB398" s="145"/>
      <c r="CC398" s="145"/>
      <c r="CD398" s="145"/>
      <c r="CE398" s="145"/>
      <c r="CF398" s="145"/>
      <c r="CG398" s="145"/>
      <c r="CH398" s="145"/>
      <c r="CI398" s="145"/>
      <c r="CJ398" s="145"/>
      <c r="CK398" s="145"/>
      <c r="CL398" s="145"/>
      <c r="CM398" s="145"/>
      <c r="CN398" s="145"/>
      <c r="CO398" s="145"/>
      <c r="CP398" s="145"/>
      <c r="CQ398" s="145"/>
      <c r="CR398" s="145"/>
      <c r="CS398" s="145"/>
      <c r="CT398" s="145"/>
      <c r="CU398" s="145"/>
      <c r="CV398" s="145"/>
    </row>
    <row r="399" customHeight="1" spans="2:100">
      <c r="B399" s="145"/>
      <c r="C399" s="145"/>
      <c r="D399" s="145"/>
      <c r="E399" s="145"/>
      <c r="F399" s="145"/>
      <c r="G399" s="145"/>
      <c r="H399" s="145"/>
      <c r="I399" s="145"/>
      <c r="J399" s="446"/>
      <c r="K399" s="145"/>
      <c r="L399" s="145"/>
      <c r="M399" s="145"/>
      <c r="N399" s="446"/>
      <c r="O399" s="446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  <c r="BQ399" s="145"/>
      <c r="BR399" s="145"/>
      <c r="BS399" s="145"/>
      <c r="BT399" s="145"/>
      <c r="BU399" s="145"/>
      <c r="BV399" s="145"/>
      <c r="BW399" s="145"/>
      <c r="BX399" s="145"/>
      <c r="BY399" s="145"/>
      <c r="BZ399" s="145"/>
      <c r="CA399" s="145"/>
      <c r="CB399" s="145"/>
      <c r="CC399" s="145"/>
      <c r="CD399" s="145"/>
      <c r="CE399" s="145"/>
      <c r="CF399" s="145"/>
      <c r="CG399" s="145"/>
      <c r="CH399" s="145"/>
      <c r="CI399" s="145"/>
      <c r="CJ399" s="145"/>
      <c r="CK399" s="145"/>
      <c r="CL399" s="145"/>
      <c r="CM399" s="145"/>
      <c r="CN399" s="145"/>
      <c r="CO399" s="145"/>
      <c r="CP399" s="145"/>
      <c r="CQ399" s="145"/>
      <c r="CR399" s="145"/>
      <c r="CS399" s="145"/>
      <c r="CT399" s="145"/>
      <c r="CU399" s="145"/>
      <c r="CV399" s="145"/>
    </row>
    <row r="400" customHeight="1" spans="2:100">
      <c r="B400" s="145"/>
      <c r="C400" s="145"/>
      <c r="D400" s="145"/>
      <c r="E400" s="145"/>
      <c r="F400" s="145"/>
      <c r="G400" s="145"/>
      <c r="H400" s="145"/>
      <c r="I400" s="145"/>
      <c r="J400" s="446"/>
      <c r="K400" s="145"/>
      <c r="L400" s="145"/>
      <c r="M400" s="145"/>
      <c r="N400" s="446"/>
      <c r="O400" s="446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  <c r="BQ400" s="145"/>
      <c r="BR400" s="145"/>
      <c r="BS400" s="145"/>
      <c r="BT400" s="145"/>
      <c r="BU400" s="145"/>
      <c r="BV400" s="145"/>
      <c r="BW400" s="145"/>
      <c r="BX400" s="145"/>
      <c r="BY400" s="145"/>
      <c r="BZ400" s="145"/>
      <c r="CA400" s="145"/>
      <c r="CB400" s="145"/>
      <c r="CC400" s="145"/>
      <c r="CD400" s="145"/>
      <c r="CE400" s="145"/>
      <c r="CF400" s="145"/>
      <c r="CG400" s="145"/>
      <c r="CH400" s="145"/>
      <c r="CI400" s="145"/>
      <c r="CJ400" s="145"/>
      <c r="CK400" s="145"/>
      <c r="CL400" s="145"/>
      <c r="CM400" s="145"/>
      <c r="CN400" s="145"/>
      <c r="CO400" s="145"/>
      <c r="CP400" s="145"/>
      <c r="CQ400" s="145"/>
      <c r="CR400" s="145"/>
      <c r="CS400" s="145"/>
      <c r="CT400" s="145"/>
      <c r="CU400" s="145"/>
      <c r="CV400" s="145"/>
    </row>
    <row r="401" customHeight="1" spans="2:100">
      <c r="B401" s="145"/>
      <c r="C401" s="145"/>
      <c r="D401" s="145"/>
      <c r="E401" s="145"/>
      <c r="F401" s="145"/>
      <c r="G401" s="145"/>
      <c r="H401" s="145"/>
      <c r="I401" s="145"/>
      <c r="J401" s="446"/>
      <c r="K401" s="145"/>
      <c r="L401" s="145"/>
      <c r="M401" s="145"/>
      <c r="N401" s="446"/>
      <c r="O401" s="446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  <c r="BQ401" s="145"/>
      <c r="BR401" s="145"/>
      <c r="BS401" s="145"/>
      <c r="BT401" s="145"/>
      <c r="BU401" s="145"/>
      <c r="BV401" s="145"/>
      <c r="BW401" s="145"/>
      <c r="BX401" s="145"/>
      <c r="BY401" s="145"/>
      <c r="BZ401" s="145"/>
      <c r="CA401" s="145"/>
      <c r="CB401" s="145"/>
      <c r="CC401" s="145"/>
      <c r="CD401" s="145"/>
      <c r="CE401" s="145"/>
      <c r="CF401" s="145"/>
      <c r="CG401" s="145"/>
      <c r="CH401" s="145"/>
      <c r="CI401" s="145"/>
      <c r="CJ401" s="145"/>
      <c r="CK401" s="145"/>
      <c r="CL401" s="145"/>
      <c r="CM401" s="145"/>
      <c r="CN401" s="145"/>
      <c r="CO401" s="145"/>
      <c r="CP401" s="145"/>
      <c r="CQ401" s="145"/>
      <c r="CR401" s="145"/>
      <c r="CS401" s="145"/>
      <c r="CT401" s="145"/>
      <c r="CU401" s="145"/>
      <c r="CV401" s="145"/>
    </row>
    <row r="402" customHeight="1" spans="2:100">
      <c r="B402" s="145"/>
      <c r="C402" s="145"/>
      <c r="D402" s="145"/>
      <c r="E402" s="145"/>
      <c r="F402" s="145"/>
      <c r="G402" s="145"/>
      <c r="H402" s="145"/>
      <c r="I402" s="145"/>
      <c r="J402" s="446"/>
      <c r="K402" s="145"/>
      <c r="L402" s="145"/>
      <c r="M402" s="145"/>
      <c r="N402" s="446"/>
      <c r="O402" s="446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  <c r="BQ402" s="145"/>
      <c r="BR402" s="145"/>
      <c r="BS402" s="145"/>
      <c r="BT402" s="145"/>
      <c r="BU402" s="145"/>
      <c r="BV402" s="145"/>
      <c r="BW402" s="145"/>
      <c r="BX402" s="145"/>
      <c r="BY402" s="145"/>
      <c r="BZ402" s="145"/>
      <c r="CA402" s="145"/>
      <c r="CB402" s="145"/>
      <c r="CC402" s="145"/>
      <c r="CD402" s="145"/>
      <c r="CE402" s="145"/>
      <c r="CF402" s="145"/>
      <c r="CG402" s="145"/>
      <c r="CH402" s="145"/>
      <c r="CI402" s="145"/>
      <c r="CJ402" s="145"/>
      <c r="CK402" s="145"/>
      <c r="CL402" s="145"/>
      <c r="CM402" s="145"/>
      <c r="CN402" s="145"/>
      <c r="CO402" s="145"/>
      <c r="CP402" s="145"/>
      <c r="CQ402" s="145"/>
      <c r="CR402" s="145"/>
      <c r="CS402" s="145"/>
      <c r="CT402" s="145"/>
      <c r="CU402" s="145"/>
      <c r="CV402" s="145"/>
    </row>
    <row r="403" customHeight="1" spans="2:100">
      <c r="B403" s="145"/>
      <c r="C403" s="145"/>
      <c r="D403" s="145"/>
      <c r="E403" s="145"/>
      <c r="F403" s="145"/>
      <c r="G403" s="145"/>
      <c r="H403" s="145"/>
      <c r="I403" s="145"/>
      <c r="J403" s="446"/>
      <c r="K403" s="145"/>
      <c r="L403" s="145"/>
      <c r="M403" s="145"/>
      <c r="N403" s="446"/>
      <c r="O403" s="446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  <c r="BQ403" s="145"/>
      <c r="BR403" s="145"/>
      <c r="BS403" s="145"/>
      <c r="BT403" s="145"/>
      <c r="BU403" s="145"/>
      <c r="BV403" s="145"/>
      <c r="BW403" s="145"/>
      <c r="BX403" s="145"/>
      <c r="BY403" s="145"/>
      <c r="BZ403" s="145"/>
      <c r="CA403" s="145"/>
      <c r="CB403" s="145"/>
      <c r="CC403" s="145"/>
      <c r="CD403" s="145"/>
      <c r="CE403" s="145"/>
      <c r="CF403" s="145"/>
      <c r="CG403" s="145"/>
      <c r="CH403" s="145"/>
      <c r="CI403" s="145"/>
      <c r="CJ403" s="145"/>
      <c r="CK403" s="145"/>
      <c r="CL403" s="145"/>
      <c r="CM403" s="145"/>
      <c r="CN403" s="145"/>
      <c r="CO403" s="145"/>
      <c r="CP403" s="145"/>
      <c r="CQ403" s="145"/>
      <c r="CR403" s="145"/>
      <c r="CS403" s="145"/>
      <c r="CT403" s="145"/>
      <c r="CU403" s="145"/>
      <c r="CV403" s="145"/>
    </row>
    <row r="404" customHeight="1" spans="2:100">
      <c r="B404" s="145"/>
      <c r="C404" s="145"/>
      <c r="D404" s="145"/>
      <c r="E404" s="145"/>
      <c r="F404" s="145"/>
      <c r="G404" s="145"/>
      <c r="H404" s="145"/>
      <c r="I404" s="145"/>
      <c r="J404" s="446"/>
      <c r="K404" s="145"/>
      <c r="L404" s="145"/>
      <c r="M404" s="145"/>
      <c r="N404" s="446"/>
      <c r="O404" s="446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  <c r="BQ404" s="145"/>
      <c r="BR404" s="145"/>
      <c r="BS404" s="145"/>
      <c r="BT404" s="145"/>
      <c r="BU404" s="145"/>
      <c r="BV404" s="145"/>
      <c r="BW404" s="145"/>
      <c r="BX404" s="145"/>
      <c r="BY404" s="145"/>
      <c r="BZ404" s="145"/>
      <c r="CA404" s="145"/>
      <c r="CB404" s="145"/>
      <c r="CC404" s="145"/>
      <c r="CD404" s="145"/>
      <c r="CE404" s="145"/>
      <c r="CF404" s="145"/>
      <c r="CG404" s="145"/>
      <c r="CH404" s="145"/>
      <c r="CI404" s="145"/>
      <c r="CJ404" s="145"/>
      <c r="CK404" s="145"/>
      <c r="CL404" s="145"/>
      <c r="CM404" s="145"/>
      <c r="CN404" s="145"/>
      <c r="CO404" s="145"/>
      <c r="CP404" s="145"/>
      <c r="CQ404" s="145"/>
      <c r="CR404" s="145"/>
      <c r="CS404" s="145"/>
      <c r="CT404" s="145"/>
      <c r="CU404" s="145"/>
      <c r="CV404" s="145"/>
    </row>
    <row r="405" customHeight="1" spans="2:100">
      <c r="B405" s="145"/>
      <c r="C405" s="145"/>
      <c r="D405" s="145"/>
      <c r="E405" s="145"/>
      <c r="F405" s="145"/>
      <c r="G405" s="145"/>
      <c r="H405" s="145"/>
      <c r="I405" s="145"/>
      <c r="J405" s="446"/>
      <c r="K405" s="145"/>
      <c r="L405" s="145"/>
      <c r="M405" s="145"/>
      <c r="N405" s="446"/>
      <c r="O405" s="446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  <c r="BQ405" s="145"/>
      <c r="BR405" s="145"/>
      <c r="BS405" s="145"/>
      <c r="BT405" s="145"/>
      <c r="BU405" s="145"/>
      <c r="BV405" s="145"/>
      <c r="BW405" s="145"/>
      <c r="BX405" s="145"/>
      <c r="BY405" s="145"/>
      <c r="BZ405" s="145"/>
      <c r="CA405" s="145"/>
      <c r="CB405" s="145"/>
      <c r="CC405" s="145"/>
      <c r="CD405" s="145"/>
      <c r="CE405" s="145"/>
      <c r="CF405" s="145"/>
      <c r="CG405" s="145"/>
      <c r="CH405" s="145"/>
      <c r="CI405" s="145"/>
      <c r="CJ405" s="145"/>
      <c r="CK405" s="145"/>
      <c r="CL405" s="145"/>
      <c r="CM405" s="145"/>
      <c r="CN405" s="145"/>
      <c r="CO405" s="145"/>
      <c r="CP405" s="145"/>
      <c r="CQ405" s="145"/>
      <c r="CR405" s="145"/>
      <c r="CS405" s="145"/>
      <c r="CT405" s="145"/>
      <c r="CU405" s="145"/>
      <c r="CV405" s="145"/>
    </row>
    <row r="406" customHeight="1" spans="2:100">
      <c r="B406" s="145"/>
      <c r="C406" s="145"/>
      <c r="D406" s="145"/>
      <c r="E406" s="145"/>
      <c r="F406" s="145"/>
      <c r="G406" s="145"/>
      <c r="H406" s="145"/>
      <c r="I406" s="145"/>
      <c r="J406" s="446"/>
      <c r="K406" s="145"/>
      <c r="L406" s="145"/>
      <c r="M406" s="145"/>
      <c r="N406" s="446"/>
      <c r="O406" s="446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  <c r="BQ406" s="145"/>
      <c r="BR406" s="145"/>
      <c r="BS406" s="145"/>
      <c r="BT406" s="145"/>
      <c r="BU406" s="145"/>
      <c r="BV406" s="145"/>
      <c r="BW406" s="145"/>
      <c r="BX406" s="145"/>
      <c r="BY406" s="145"/>
      <c r="BZ406" s="145"/>
      <c r="CA406" s="145"/>
      <c r="CB406" s="145"/>
      <c r="CC406" s="145"/>
      <c r="CD406" s="145"/>
      <c r="CE406" s="145"/>
      <c r="CF406" s="145"/>
      <c r="CG406" s="145"/>
      <c r="CH406" s="145"/>
      <c r="CI406" s="145"/>
      <c r="CJ406" s="145"/>
      <c r="CK406" s="145"/>
      <c r="CL406" s="145"/>
      <c r="CM406" s="145"/>
      <c r="CN406" s="145"/>
      <c r="CO406" s="145"/>
      <c r="CP406" s="145"/>
      <c r="CQ406" s="145"/>
      <c r="CR406" s="145"/>
      <c r="CS406" s="145"/>
      <c r="CT406" s="145"/>
      <c r="CU406" s="145"/>
      <c r="CV406" s="145"/>
    </row>
    <row r="407" customHeight="1" spans="2:100">
      <c r="B407" s="145"/>
      <c r="C407" s="145"/>
      <c r="D407" s="145"/>
      <c r="E407" s="145"/>
      <c r="F407" s="145"/>
      <c r="G407" s="145"/>
      <c r="H407" s="145"/>
      <c r="I407" s="145"/>
      <c r="J407" s="446"/>
      <c r="K407" s="145"/>
      <c r="L407" s="145"/>
      <c r="M407" s="145"/>
      <c r="N407" s="446"/>
      <c r="O407" s="446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  <c r="BQ407" s="145"/>
      <c r="BR407" s="145"/>
      <c r="BS407" s="145"/>
      <c r="BT407" s="145"/>
      <c r="BU407" s="145"/>
      <c r="BV407" s="145"/>
      <c r="BW407" s="145"/>
      <c r="BX407" s="145"/>
      <c r="BY407" s="145"/>
      <c r="BZ407" s="145"/>
      <c r="CA407" s="145"/>
      <c r="CB407" s="145"/>
      <c r="CC407" s="145"/>
      <c r="CD407" s="145"/>
      <c r="CE407" s="145"/>
      <c r="CF407" s="145"/>
      <c r="CG407" s="145"/>
      <c r="CH407" s="145"/>
      <c r="CI407" s="145"/>
      <c r="CJ407" s="145"/>
      <c r="CK407" s="145"/>
      <c r="CL407" s="145"/>
      <c r="CM407" s="145"/>
      <c r="CN407" s="145"/>
      <c r="CO407" s="145"/>
      <c r="CP407" s="145"/>
      <c r="CQ407" s="145"/>
      <c r="CR407" s="145"/>
      <c r="CS407" s="145"/>
      <c r="CT407" s="145"/>
      <c r="CU407" s="145"/>
      <c r="CV407" s="145"/>
    </row>
    <row r="408" customHeight="1" spans="2:100">
      <c r="B408" s="145"/>
      <c r="C408" s="145"/>
      <c r="D408" s="145"/>
      <c r="E408" s="145"/>
      <c r="F408" s="145"/>
      <c r="G408" s="145"/>
      <c r="H408" s="145"/>
      <c r="I408" s="145"/>
      <c r="J408" s="446"/>
      <c r="K408" s="145"/>
      <c r="L408" s="145"/>
      <c r="M408" s="145"/>
      <c r="N408" s="446"/>
      <c r="O408" s="446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  <c r="BQ408" s="145"/>
      <c r="BR408" s="145"/>
      <c r="BS408" s="145"/>
      <c r="BT408" s="145"/>
      <c r="BU408" s="145"/>
      <c r="BV408" s="145"/>
      <c r="BW408" s="145"/>
      <c r="BX408" s="145"/>
      <c r="BY408" s="145"/>
      <c r="BZ408" s="145"/>
      <c r="CA408" s="145"/>
      <c r="CB408" s="145"/>
      <c r="CC408" s="145"/>
      <c r="CD408" s="145"/>
      <c r="CE408" s="145"/>
      <c r="CF408" s="145"/>
      <c r="CG408" s="145"/>
      <c r="CH408" s="145"/>
      <c r="CI408" s="145"/>
      <c r="CJ408" s="145"/>
      <c r="CK408" s="145"/>
      <c r="CL408" s="145"/>
      <c r="CM408" s="145"/>
      <c r="CN408" s="145"/>
      <c r="CO408" s="145"/>
      <c r="CP408" s="145"/>
      <c r="CQ408" s="145"/>
      <c r="CR408" s="145"/>
      <c r="CS408" s="145"/>
      <c r="CT408" s="145"/>
      <c r="CU408" s="145"/>
      <c r="CV408" s="145"/>
    </row>
    <row r="409" customHeight="1" spans="2:100">
      <c r="B409" s="145"/>
      <c r="C409" s="145"/>
      <c r="D409" s="145"/>
      <c r="E409" s="145"/>
      <c r="F409" s="145"/>
      <c r="G409" s="145"/>
      <c r="H409" s="145"/>
      <c r="I409" s="145"/>
      <c r="J409" s="446"/>
      <c r="K409" s="145"/>
      <c r="L409" s="145"/>
      <c r="M409" s="145"/>
      <c r="N409" s="446"/>
      <c r="O409" s="446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  <c r="BQ409" s="145"/>
      <c r="BR409" s="145"/>
      <c r="BS409" s="145"/>
      <c r="BT409" s="145"/>
      <c r="BU409" s="145"/>
      <c r="BV409" s="145"/>
      <c r="BW409" s="145"/>
      <c r="BX409" s="145"/>
      <c r="BY409" s="145"/>
      <c r="BZ409" s="145"/>
      <c r="CA409" s="145"/>
      <c r="CB409" s="145"/>
      <c r="CC409" s="145"/>
      <c r="CD409" s="145"/>
      <c r="CE409" s="145"/>
      <c r="CF409" s="145"/>
      <c r="CG409" s="145"/>
      <c r="CH409" s="145"/>
      <c r="CI409" s="145"/>
      <c r="CJ409" s="145"/>
      <c r="CK409" s="145"/>
      <c r="CL409" s="145"/>
      <c r="CM409" s="145"/>
      <c r="CN409" s="145"/>
      <c r="CO409" s="145"/>
      <c r="CP409" s="145"/>
      <c r="CQ409" s="145"/>
      <c r="CR409" s="145"/>
      <c r="CS409" s="145"/>
      <c r="CT409" s="145"/>
      <c r="CU409" s="145"/>
      <c r="CV409" s="145"/>
    </row>
    <row r="410" customHeight="1" spans="2:100">
      <c r="B410" s="145"/>
      <c r="C410" s="145"/>
      <c r="D410" s="145"/>
      <c r="E410" s="145"/>
      <c r="F410" s="145"/>
      <c r="G410" s="145"/>
      <c r="H410" s="145"/>
      <c r="I410" s="145"/>
      <c r="J410" s="446"/>
      <c r="K410" s="145"/>
      <c r="L410" s="145"/>
      <c r="M410" s="145"/>
      <c r="N410" s="446"/>
      <c r="O410" s="446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  <c r="BQ410" s="145"/>
      <c r="BR410" s="145"/>
      <c r="BS410" s="145"/>
      <c r="BT410" s="145"/>
      <c r="BU410" s="145"/>
      <c r="BV410" s="145"/>
      <c r="BW410" s="145"/>
      <c r="BX410" s="145"/>
      <c r="BY410" s="145"/>
      <c r="BZ410" s="145"/>
      <c r="CA410" s="145"/>
      <c r="CB410" s="145"/>
      <c r="CC410" s="145"/>
      <c r="CD410" s="145"/>
      <c r="CE410" s="145"/>
      <c r="CF410" s="145"/>
      <c r="CG410" s="145"/>
      <c r="CH410" s="145"/>
      <c r="CI410" s="145"/>
      <c r="CJ410" s="145"/>
      <c r="CK410" s="145"/>
      <c r="CL410" s="145"/>
      <c r="CM410" s="145"/>
      <c r="CN410" s="145"/>
      <c r="CO410" s="145"/>
      <c r="CP410" s="145"/>
      <c r="CQ410" s="145"/>
      <c r="CR410" s="145"/>
      <c r="CS410" s="145"/>
      <c r="CT410" s="145"/>
      <c r="CU410" s="145"/>
      <c r="CV410" s="145"/>
    </row>
    <row r="411" customHeight="1" spans="2:100">
      <c r="B411" s="145"/>
      <c r="C411" s="145"/>
      <c r="D411" s="145"/>
      <c r="E411" s="145"/>
      <c r="F411" s="145"/>
      <c r="G411" s="145"/>
      <c r="H411" s="145"/>
      <c r="I411" s="145"/>
      <c r="J411" s="446"/>
      <c r="K411" s="145"/>
      <c r="L411" s="145"/>
      <c r="M411" s="145"/>
      <c r="N411" s="446"/>
      <c r="O411" s="446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  <c r="BQ411" s="145"/>
      <c r="BR411" s="145"/>
      <c r="BS411" s="145"/>
      <c r="BT411" s="145"/>
      <c r="BU411" s="145"/>
      <c r="BV411" s="145"/>
      <c r="BW411" s="145"/>
      <c r="BX411" s="145"/>
      <c r="BY411" s="145"/>
      <c r="BZ411" s="145"/>
      <c r="CA411" s="145"/>
      <c r="CB411" s="145"/>
      <c r="CC411" s="145"/>
      <c r="CD411" s="145"/>
      <c r="CE411" s="145"/>
      <c r="CF411" s="145"/>
      <c r="CG411" s="145"/>
      <c r="CH411" s="145"/>
      <c r="CI411" s="145"/>
      <c r="CJ411" s="145"/>
      <c r="CK411" s="145"/>
      <c r="CL411" s="145"/>
      <c r="CM411" s="145"/>
      <c r="CN411" s="145"/>
      <c r="CO411" s="145"/>
      <c r="CP411" s="145"/>
      <c r="CQ411" s="145"/>
      <c r="CR411" s="145"/>
      <c r="CS411" s="145"/>
      <c r="CT411" s="145"/>
      <c r="CU411" s="145"/>
      <c r="CV411" s="145"/>
    </row>
    <row r="412" customHeight="1" spans="2:100">
      <c r="B412" s="145"/>
      <c r="C412" s="145"/>
      <c r="D412" s="145"/>
      <c r="E412" s="145"/>
      <c r="F412" s="145"/>
      <c r="G412" s="145"/>
      <c r="H412" s="145"/>
      <c r="I412" s="145"/>
      <c r="J412" s="446"/>
      <c r="K412" s="145"/>
      <c r="L412" s="145"/>
      <c r="M412" s="145"/>
      <c r="N412" s="446"/>
      <c r="O412" s="446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  <c r="BQ412" s="145"/>
      <c r="BR412" s="145"/>
      <c r="BS412" s="145"/>
      <c r="BT412" s="145"/>
      <c r="BU412" s="145"/>
      <c r="BV412" s="145"/>
      <c r="BW412" s="145"/>
      <c r="BX412" s="145"/>
      <c r="BY412" s="145"/>
      <c r="BZ412" s="145"/>
      <c r="CA412" s="145"/>
      <c r="CB412" s="145"/>
      <c r="CC412" s="145"/>
      <c r="CD412" s="145"/>
      <c r="CE412" s="145"/>
      <c r="CF412" s="145"/>
      <c r="CG412" s="145"/>
      <c r="CH412" s="145"/>
      <c r="CI412" s="145"/>
      <c r="CJ412" s="145"/>
      <c r="CK412" s="145"/>
      <c r="CL412" s="145"/>
      <c r="CM412" s="145"/>
      <c r="CN412" s="145"/>
      <c r="CO412" s="145"/>
      <c r="CP412" s="145"/>
      <c r="CQ412" s="145"/>
      <c r="CR412" s="145"/>
      <c r="CS412" s="145"/>
      <c r="CT412" s="145"/>
      <c r="CU412" s="145"/>
      <c r="CV412" s="145"/>
    </row>
    <row r="413" customHeight="1" spans="2:100">
      <c r="B413" s="145"/>
      <c r="C413" s="145"/>
      <c r="D413" s="145"/>
      <c r="E413" s="145"/>
      <c r="F413" s="145"/>
      <c r="G413" s="145"/>
      <c r="H413" s="145"/>
      <c r="I413" s="145"/>
      <c r="J413" s="446"/>
      <c r="K413" s="145"/>
      <c r="L413" s="145"/>
      <c r="M413" s="145"/>
      <c r="N413" s="446"/>
      <c r="O413" s="446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  <c r="BQ413" s="145"/>
      <c r="BR413" s="145"/>
      <c r="BS413" s="145"/>
      <c r="BT413" s="145"/>
      <c r="BU413" s="145"/>
      <c r="BV413" s="145"/>
      <c r="BW413" s="145"/>
      <c r="BX413" s="145"/>
      <c r="BY413" s="145"/>
      <c r="BZ413" s="145"/>
      <c r="CA413" s="145"/>
      <c r="CB413" s="145"/>
      <c r="CC413" s="145"/>
      <c r="CD413" s="145"/>
      <c r="CE413" s="145"/>
      <c r="CF413" s="145"/>
      <c r="CG413" s="145"/>
      <c r="CH413" s="145"/>
      <c r="CI413" s="145"/>
      <c r="CJ413" s="145"/>
      <c r="CK413" s="145"/>
      <c r="CL413" s="145"/>
      <c r="CM413" s="145"/>
      <c r="CN413" s="145"/>
      <c r="CO413" s="145"/>
      <c r="CP413" s="145"/>
      <c r="CQ413" s="145"/>
      <c r="CR413" s="145"/>
      <c r="CS413" s="145"/>
      <c r="CT413" s="145"/>
      <c r="CU413" s="145"/>
      <c r="CV413" s="145"/>
    </row>
    <row r="414" customHeight="1" spans="2:100">
      <c r="B414" s="145"/>
      <c r="C414" s="145"/>
      <c r="D414" s="145"/>
      <c r="E414" s="145"/>
      <c r="F414" s="145"/>
      <c r="G414" s="145"/>
      <c r="H414" s="145"/>
      <c r="I414" s="145"/>
      <c r="J414" s="446"/>
      <c r="K414" s="145"/>
      <c r="L414" s="145"/>
      <c r="M414" s="145"/>
      <c r="N414" s="446"/>
      <c r="O414" s="446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  <c r="BQ414" s="145"/>
      <c r="BR414" s="145"/>
      <c r="BS414" s="145"/>
      <c r="BT414" s="145"/>
      <c r="BU414" s="145"/>
      <c r="BV414" s="145"/>
      <c r="BW414" s="145"/>
      <c r="BX414" s="145"/>
      <c r="BY414" s="145"/>
      <c r="BZ414" s="145"/>
      <c r="CA414" s="145"/>
      <c r="CB414" s="145"/>
      <c r="CC414" s="145"/>
      <c r="CD414" s="145"/>
      <c r="CE414" s="145"/>
      <c r="CF414" s="145"/>
      <c r="CG414" s="145"/>
      <c r="CH414" s="145"/>
      <c r="CI414" s="145"/>
      <c r="CJ414" s="145"/>
      <c r="CK414" s="145"/>
      <c r="CL414" s="145"/>
      <c r="CM414" s="145"/>
      <c r="CN414" s="145"/>
      <c r="CO414" s="145"/>
      <c r="CP414" s="145"/>
      <c r="CQ414" s="145"/>
      <c r="CR414" s="145"/>
      <c r="CS414" s="145"/>
      <c r="CT414" s="145"/>
      <c r="CU414" s="145"/>
      <c r="CV414" s="145"/>
    </row>
    <row r="415" customHeight="1" spans="2:100">
      <c r="B415" s="145"/>
      <c r="C415" s="145"/>
      <c r="D415" s="145"/>
      <c r="E415" s="145"/>
      <c r="F415" s="145"/>
      <c r="G415" s="145"/>
      <c r="H415" s="145"/>
      <c r="I415" s="145"/>
      <c r="J415" s="446"/>
      <c r="K415" s="145"/>
      <c r="L415" s="145"/>
      <c r="M415" s="145"/>
      <c r="N415" s="446"/>
      <c r="O415" s="446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  <c r="BQ415" s="145"/>
      <c r="BR415" s="145"/>
      <c r="BS415" s="145"/>
      <c r="BT415" s="145"/>
      <c r="BU415" s="145"/>
      <c r="BV415" s="145"/>
      <c r="BW415" s="145"/>
      <c r="BX415" s="145"/>
      <c r="BY415" s="145"/>
      <c r="BZ415" s="145"/>
      <c r="CA415" s="145"/>
      <c r="CB415" s="145"/>
      <c r="CC415" s="145"/>
      <c r="CD415" s="145"/>
      <c r="CE415" s="145"/>
      <c r="CF415" s="145"/>
      <c r="CG415" s="145"/>
      <c r="CH415" s="145"/>
      <c r="CI415" s="145"/>
      <c r="CJ415" s="145"/>
      <c r="CK415" s="145"/>
      <c r="CL415" s="145"/>
      <c r="CM415" s="145"/>
      <c r="CN415" s="145"/>
      <c r="CO415" s="145"/>
      <c r="CP415" s="145"/>
      <c r="CQ415" s="145"/>
      <c r="CR415" s="145"/>
      <c r="CS415" s="145"/>
      <c r="CT415" s="145"/>
      <c r="CU415" s="145"/>
      <c r="CV415" s="145"/>
    </row>
    <row r="416" customHeight="1" spans="2:100">
      <c r="B416" s="145"/>
      <c r="C416" s="145"/>
      <c r="D416" s="145"/>
      <c r="E416" s="145"/>
      <c r="F416" s="145"/>
      <c r="G416" s="145"/>
      <c r="H416" s="145"/>
      <c r="I416" s="145"/>
      <c r="J416" s="446"/>
      <c r="K416" s="145"/>
      <c r="L416" s="145"/>
      <c r="M416" s="145"/>
      <c r="N416" s="446"/>
      <c r="O416" s="446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  <c r="BQ416" s="145"/>
      <c r="BR416" s="145"/>
      <c r="BS416" s="145"/>
      <c r="BT416" s="145"/>
      <c r="BU416" s="145"/>
      <c r="BV416" s="145"/>
      <c r="BW416" s="145"/>
      <c r="BX416" s="145"/>
      <c r="BY416" s="145"/>
      <c r="BZ416" s="145"/>
      <c r="CA416" s="145"/>
      <c r="CB416" s="145"/>
      <c r="CC416" s="145"/>
      <c r="CD416" s="145"/>
      <c r="CE416" s="145"/>
      <c r="CF416" s="145"/>
      <c r="CG416" s="145"/>
      <c r="CH416" s="145"/>
      <c r="CI416" s="145"/>
      <c r="CJ416" s="145"/>
      <c r="CK416" s="145"/>
      <c r="CL416" s="145"/>
      <c r="CM416" s="145"/>
      <c r="CN416" s="145"/>
      <c r="CO416" s="145"/>
      <c r="CP416" s="145"/>
      <c r="CQ416" s="145"/>
      <c r="CR416" s="145"/>
      <c r="CS416" s="145"/>
      <c r="CT416" s="145"/>
      <c r="CU416" s="145"/>
      <c r="CV416" s="145"/>
    </row>
    <row r="417" customHeight="1" spans="2:100">
      <c r="B417" s="145"/>
      <c r="C417" s="145"/>
      <c r="D417" s="145"/>
      <c r="E417" s="145"/>
      <c r="F417" s="145"/>
      <c r="G417" s="145"/>
      <c r="H417" s="145"/>
      <c r="I417" s="145"/>
      <c r="J417" s="446"/>
      <c r="K417" s="145"/>
      <c r="L417" s="145"/>
      <c r="M417" s="145"/>
      <c r="N417" s="446"/>
      <c r="O417" s="446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  <c r="BQ417" s="145"/>
      <c r="BR417" s="145"/>
      <c r="BS417" s="145"/>
      <c r="BT417" s="145"/>
      <c r="BU417" s="145"/>
      <c r="BV417" s="145"/>
      <c r="BW417" s="145"/>
      <c r="BX417" s="145"/>
      <c r="BY417" s="145"/>
      <c r="BZ417" s="145"/>
      <c r="CA417" s="145"/>
      <c r="CB417" s="145"/>
      <c r="CC417" s="145"/>
      <c r="CD417" s="145"/>
      <c r="CE417" s="145"/>
      <c r="CF417" s="145"/>
      <c r="CG417" s="145"/>
      <c r="CH417" s="145"/>
      <c r="CI417" s="145"/>
      <c r="CJ417" s="145"/>
      <c r="CK417" s="145"/>
      <c r="CL417" s="145"/>
      <c r="CM417" s="145"/>
      <c r="CN417" s="145"/>
      <c r="CO417" s="145"/>
      <c r="CP417" s="145"/>
      <c r="CQ417" s="145"/>
      <c r="CR417" s="145"/>
      <c r="CS417" s="145"/>
      <c r="CT417" s="145"/>
      <c r="CU417" s="145"/>
      <c r="CV417" s="145"/>
    </row>
    <row r="418" customHeight="1" spans="2:100">
      <c r="B418" s="145"/>
      <c r="C418" s="145"/>
      <c r="D418" s="145"/>
      <c r="E418" s="145"/>
      <c r="F418" s="145"/>
      <c r="G418" s="145"/>
      <c r="H418" s="145"/>
      <c r="I418" s="145"/>
      <c r="J418" s="446"/>
      <c r="K418" s="145"/>
      <c r="L418" s="145"/>
      <c r="M418" s="145"/>
      <c r="N418" s="446"/>
      <c r="O418" s="446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  <c r="BQ418" s="145"/>
      <c r="BR418" s="145"/>
      <c r="BS418" s="145"/>
      <c r="BT418" s="145"/>
      <c r="BU418" s="145"/>
      <c r="BV418" s="145"/>
      <c r="BW418" s="145"/>
      <c r="BX418" s="145"/>
      <c r="BY418" s="145"/>
      <c r="BZ418" s="145"/>
      <c r="CA418" s="145"/>
      <c r="CB418" s="145"/>
      <c r="CC418" s="145"/>
      <c r="CD418" s="145"/>
      <c r="CE418" s="145"/>
      <c r="CF418" s="145"/>
      <c r="CG418" s="145"/>
      <c r="CH418" s="145"/>
      <c r="CI418" s="145"/>
      <c r="CJ418" s="145"/>
      <c r="CK418" s="145"/>
      <c r="CL418" s="145"/>
      <c r="CM418" s="145"/>
      <c r="CN418" s="145"/>
      <c r="CO418" s="145"/>
      <c r="CP418" s="145"/>
      <c r="CQ418" s="145"/>
      <c r="CR418" s="145"/>
      <c r="CS418" s="145"/>
      <c r="CT418" s="145"/>
      <c r="CU418" s="145"/>
      <c r="CV418" s="145"/>
    </row>
    <row r="419" customHeight="1" spans="2:100">
      <c r="B419" s="145"/>
      <c r="C419" s="145"/>
      <c r="D419" s="145"/>
      <c r="E419" s="145"/>
      <c r="F419" s="145"/>
      <c r="G419" s="145"/>
      <c r="H419" s="145"/>
      <c r="I419" s="145"/>
      <c r="J419" s="446"/>
      <c r="K419" s="145"/>
      <c r="L419" s="145"/>
      <c r="M419" s="145"/>
      <c r="N419" s="446"/>
      <c r="O419" s="446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  <c r="BQ419" s="145"/>
      <c r="BR419" s="145"/>
      <c r="BS419" s="145"/>
      <c r="BT419" s="145"/>
      <c r="BU419" s="145"/>
      <c r="BV419" s="145"/>
      <c r="BW419" s="145"/>
      <c r="BX419" s="145"/>
      <c r="BY419" s="145"/>
      <c r="BZ419" s="145"/>
      <c r="CA419" s="145"/>
      <c r="CB419" s="145"/>
      <c r="CC419" s="145"/>
      <c r="CD419" s="145"/>
      <c r="CE419" s="145"/>
      <c r="CF419" s="145"/>
      <c r="CG419" s="145"/>
      <c r="CH419" s="145"/>
      <c r="CI419" s="145"/>
      <c r="CJ419" s="145"/>
      <c r="CK419" s="145"/>
      <c r="CL419" s="145"/>
      <c r="CM419" s="145"/>
      <c r="CN419" s="145"/>
      <c r="CO419" s="145"/>
      <c r="CP419" s="145"/>
      <c r="CQ419" s="145"/>
      <c r="CR419" s="145"/>
      <c r="CS419" s="145"/>
      <c r="CT419" s="145"/>
      <c r="CU419" s="145"/>
      <c r="CV419" s="145"/>
    </row>
    <row r="420" customHeight="1" spans="2:100">
      <c r="B420" s="145"/>
      <c r="C420" s="145"/>
      <c r="D420" s="145"/>
      <c r="E420" s="145"/>
      <c r="F420" s="145"/>
      <c r="G420" s="145"/>
      <c r="H420" s="145"/>
      <c r="I420" s="145"/>
      <c r="J420" s="446"/>
      <c r="K420" s="145"/>
      <c r="L420" s="145"/>
      <c r="M420" s="145"/>
      <c r="N420" s="446"/>
      <c r="O420" s="446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  <c r="BQ420" s="145"/>
      <c r="BR420" s="145"/>
      <c r="BS420" s="145"/>
      <c r="BT420" s="145"/>
      <c r="BU420" s="145"/>
      <c r="BV420" s="145"/>
      <c r="BW420" s="145"/>
      <c r="BX420" s="145"/>
      <c r="BY420" s="145"/>
      <c r="BZ420" s="145"/>
      <c r="CA420" s="145"/>
      <c r="CB420" s="145"/>
      <c r="CC420" s="145"/>
      <c r="CD420" s="145"/>
      <c r="CE420" s="145"/>
      <c r="CF420" s="145"/>
      <c r="CG420" s="145"/>
      <c r="CH420" s="145"/>
      <c r="CI420" s="145"/>
      <c r="CJ420" s="145"/>
      <c r="CK420" s="145"/>
      <c r="CL420" s="145"/>
      <c r="CM420" s="145"/>
      <c r="CN420" s="145"/>
      <c r="CO420" s="145"/>
      <c r="CP420" s="145"/>
      <c r="CQ420" s="145"/>
      <c r="CR420" s="145"/>
      <c r="CS420" s="145"/>
      <c r="CT420" s="145"/>
      <c r="CU420" s="145"/>
      <c r="CV420" s="145"/>
    </row>
    <row r="421" customHeight="1" spans="2:100">
      <c r="B421" s="145"/>
      <c r="C421" s="145"/>
      <c r="D421" s="145"/>
      <c r="E421" s="145"/>
      <c r="F421" s="145"/>
      <c r="G421" s="145"/>
      <c r="H421" s="145"/>
      <c r="I421" s="145"/>
      <c r="J421" s="446"/>
      <c r="K421" s="145"/>
      <c r="L421" s="145"/>
      <c r="M421" s="145"/>
      <c r="N421" s="446"/>
      <c r="O421" s="446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  <c r="BQ421" s="145"/>
      <c r="BR421" s="145"/>
      <c r="BS421" s="145"/>
      <c r="BT421" s="145"/>
      <c r="BU421" s="145"/>
      <c r="BV421" s="145"/>
      <c r="BW421" s="145"/>
      <c r="BX421" s="145"/>
      <c r="BY421" s="145"/>
      <c r="BZ421" s="145"/>
      <c r="CA421" s="145"/>
      <c r="CB421" s="145"/>
      <c r="CC421" s="145"/>
      <c r="CD421" s="145"/>
      <c r="CE421" s="145"/>
      <c r="CF421" s="145"/>
      <c r="CG421" s="145"/>
      <c r="CH421" s="145"/>
      <c r="CI421" s="145"/>
      <c r="CJ421" s="145"/>
      <c r="CK421" s="145"/>
      <c r="CL421" s="145"/>
      <c r="CM421" s="145"/>
      <c r="CN421" s="145"/>
      <c r="CO421" s="145"/>
      <c r="CP421" s="145"/>
      <c r="CQ421" s="145"/>
      <c r="CR421" s="145"/>
      <c r="CS421" s="145"/>
      <c r="CT421" s="145"/>
      <c r="CU421" s="145"/>
      <c r="CV421" s="145"/>
    </row>
    <row r="422" customHeight="1" spans="2:100">
      <c r="B422" s="145"/>
      <c r="C422" s="145"/>
      <c r="D422" s="145"/>
      <c r="E422" s="145"/>
      <c r="F422" s="145"/>
      <c r="G422" s="145"/>
      <c r="H422" s="145"/>
      <c r="I422" s="145"/>
      <c r="J422" s="446"/>
      <c r="K422" s="145"/>
      <c r="L422" s="145"/>
      <c r="M422" s="145"/>
      <c r="N422" s="446"/>
      <c r="O422" s="446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  <c r="BQ422" s="145"/>
      <c r="BR422" s="145"/>
      <c r="BS422" s="145"/>
      <c r="BT422" s="145"/>
      <c r="BU422" s="145"/>
      <c r="BV422" s="145"/>
      <c r="BW422" s="145"/>
      <c r="BX422" s="145"/>
      <c r="BY422" s="145"/>
      <c r="BZ422" s="145"/>
      <c r="CA422" s="145"/>
      <c r="CB422" s="145"/>
      <c r="CC422" s="145"/>
      <c r="CD422" s="145"/>
      <c r="CE422" s="145"/>
      <c r="CF422" s="145"/>
      <c r="CG422" s="145"/>
      <c r="CH422" s="145"/>
      <c r="CI422" s="145"/>
      <c r="CJ422" s="145"/>
      <c r="CK422" s="145"/>
      <c r="CL422" s="145"/>
      <c r="CM422" s="145"/>
      <c r="CN422" s="145"/>
      <c r="CO422" s="145"/>
      <c r="CP422" s="145"/>
      <c r="CQ422" s="145"/>
      <c r="CR422" s="145"/>
      <c r="CS422" s="145"/>
      <c r="CT422" s="145"/>
      <c r="CU422" s="145"/>
      <c r="CV422" s="145"/>
    </row>
    <row r="423" customHeight="1" spans="2:100">
      <c r="B423" s="145"/>
      <c r="C423" s="145"/>
      <c r="D423" s="145"/>
      <c r="E423" s="145"/>
      <c r="F423" s="145"/>
      <c r="G423" s="145"/>
      <c r="H423" s="145"/>
      <c r="I423" s="145"/>
      <c r="J423" s="446"/>
      <c r="K423" s="145"/>
      <c r="L423" s="145"/>
      <c r="M423" s="145"/>
      <c r="N423" s="446"/>
      <c r="O423" s="446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  <c r="BQ423" s="145"/>
      <c r="BR423" s="145"/>
      <c r="BS423" s="145"/>
      <c r="BT423" s="145"/>
      <c r="BU423" s="145"/>
      <c r="BV423" s="145"/>
      <c r="BW423" s="145"/>
      <c r="BX423" s="145"/>
      <c r="BY423" s="145"/>
      <c r="BZ423" s="145"/>
      <c r="CA423" s="145"/>
      <c r="CB423" s="145"/>
      <c r="CC423" s="145"/>
      <c r="CD423" s="145"/>
      <c r="CE423" s="145"/>
      <c r="CF423" s="145"/>
      <c r="CG423" s="145"/>
      <c r="CH423" s="145"/>
      <c r="CI423" s="145"/>
      <c r="CJ423" s="145"/>
      <c r="CK423" s="145"/>
      <c r="CL423" s="145"/>
      <c r="CM423" s="145"/>
      <c r="CN423" s="145"/>
      <c r="CO423" s="145"/>
      <c r="CP423" s="145"/>
      <c r="CQ423" s="145"/>
      <c r="CR423" s="145"/>
      <c r="CS423" s="145"/>
      <c r="CT423" s="145"/>
      <c r="CU423" s="145"/>
      <c r="CV423" s="145"/>
    </row>
    <row r="424" customHeight="1" spans="2:100">
      <c r="B424" s="145"/>
      <c r="C424" s="145"/>
      <c r="D424" s="145"/>
      <c r="E424" s="145"/>
      <c r="F424" s="145"/>
      <c r="G424" s="145"/>
      <c r="H424" s="145"/>
      <c r="I424" s="145"/>
      <c r="J424" s="446"/>
      <c r="K424" s="145"/>
      <c r="L424" s="145"/>
      <c r="M424" s="145"/>
      <c r="N424" s="446"/>
      <c r="O424" s="446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  <c r="BQ424" s="145"/>
      <c r="BR424" s="145"/>
      <c r="BS424" s="145"/>
      <c r="BT424" s="145"/>
      <c r="BU424" s="145"/>
      <c r="BV424" s="145"/>
      <c r="BW424" s="145"/>
      <c r="BX424" s="145"/>
      <c r="BY424" s="145"/>
      <c r="BZ424" s="145"/>
      <c r="CA424" s="145"/>
      <c r="CB424" s="145"/>
      <c r="CC424" s="145"/>
      <c r="CD424" s="145"/>
      <c r="CE424" s="145"/>
      <c r="CF424" s="145"/>
      <c r="CG424" s="145"/>
      <c r="CH424" s="145"/>
      <c r="CI424" s="145"/>
      <c r="CJ424" s="145"/>
      <c r="CK424" s="145"/>
      <c r="CL424" s="145"/>
      <c r="CM424" s="145"/>
      <c r="CN424" s="145"/>
      <c r="CO424" s="145"/>
      <c r="CP424" s="145"/>
      <c r="CQ424" s="145"/>
      <c r="CR424" s="145"/>
      <c r="CS424" s="145"/>
      <c r="CT424" s="145"/>
      <c r="CU424" s="145"/>
      <c r="CV424" s="145"/>
    </row>
    <row r="425" customHeight="1" spans="2:100">
      <c r="B425" s="145"/>
      <c r="C425" s="145"/>
      <c r="D425" s="145"/>
      <c r="E425" s="145"/>
      <c r="F425" s="145"/>
      <c r="G425" s="145"/>
      <c r="H425" s="145"/>
      <c r="I425" s="145"/>
      <c r="J425" s="446"/>
      <c r="K425" s="145"/>
      <c r="L425" s="145"/>
      <c r="M425" s="145"/>
      <c r="N425" s="446"/>
      <c r="O425" s="446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  <c r="BQ425" s="145"/>
      <c r="BR425" s="145"/>
      <c r="BS425" s="145"/>
      <c r="BT425" s="145"/>
      <c r="BU425" s="145"/>
      <c r="BV425" s="145"/>
      <c r="BW425" s="145"/>
      <c r="BX425" s="145"/>
      <c r="BY425" s="145"/>
      <c r="BZ425" s="145"/>
      <c r="CA425" s="145"/>
      <c r="CB425" s="145"/>
      <c r="CC425" s="145"/>
      <c r="CD425" s="145"/>
      <c r="CE425" s="145"/>
      <c r="CF425" s="145"/>
      <c r="CG425" s="145"/>
      <c r="CH425" s="145"/>
      <c r="CI425" s="145"/>
      <c r="CJ425" s="145"/>
      <c r="CK425" s="145"/>
      <c r="CL425" s="145"/>
      <c r="CM425" s="145"/>
      <c r="CN425" s="145"/>
      <c r="CO425" s="145"/>
      <c r="CP425" s="145"/>
      <c r="CQ425" s="145"/>
      <c r="CR425" s="145"/>
      <c r="CS425" s="145"/>
      <c r="CT425" s="145"/>
      <c r="CU425" s="145"/>
      <c r="CV425" s="145"/>
    </row>
    <row r="426" customHeight="1" spans="2:100">
      <c r="B426" s="145"/>
      <c r="C426" s="145"/>
      <c r="D426" s="145"/>
      <c r="E426" s="145"/>
      <c r="F426" s="145"/>
      <c r="G426" s="145"/>
      <c r="H426" s="145"/>
      <c r="I426" s="145"/>
      <c r="J426" s="446"/>
      <c r="K426" s="145"/>
      <c r="L426" s="145"/>
      <c r="M426" s="145"/>
      <c r="N426" s="446"/>
      <c r="O426" s="446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  <c r="BQ426" s="145"/>
      <c r="BR426" s="145"/>
      <c r="BS426" s="145"/>
      <c r="BT426" s="145"/>
      <c r="BU426" s="145"/>
      <c r="BV426" s="145"/>
      <c r="BW426" s="145"/>
      <c r="BX426" s="145"/>
      <c r="BY426" s="145"/>
      <c r="BZ426" s="145"/>
      <c r="CA426" s="145"/>
      <c r="CB426" s="145"/>
      <c r="CC426" s="145"/>
      <c r="CD426" s="145"/>
      <c r="CE426" s="145"/>
      <c r="CF426" s="145"/>
      <c r="CG426" s="145"/>
      <c r="CH426" s="145"/>
      <c r="CI426" s="145"/>
      <c r="CJ426" s="145"/>
      <c r="CK426" s="145"/>
      <c r="CL426" s="145"/>
      <c r="CM426" s="145"/>
      <c r="CN426" s="145"/>
      <c r="CO426" s="145"/>
      <c r="CP426" s="145"/>
      <c r="CQ426" s="145"/>
      <c r="CR426" s="145"/>
      <c r="CS426" s="145"/>
      <c r="CT426" s="145"/>
      <c r="CU426" s="145"/>
      <c r="CV426" s="145"/>
    </row>
    <row r="427" customHeight="1" spans="2:100">
      <c r="B427" s="145"/>
      <c r="C427" s="145"/>
      <c r="D427" s="145"/>
      <c r="E427" s="145"/>
      <c r="F427" s="145"/>
      <c r="G427" s="145"/>
      <c r="H427" s="145"/>
      <c r="I427" s="145"/>
      <c r="J427" s="446"/>
      <c r="K427" s="145"/>
      <c r="L427" s="145"/>
      <c r="M427" s="145"/>
      <c r="N427" s="446"/>
      <c r="O427" s="446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  <c r="BQ427" s="145"/>
      <c r="BR427" s="145"/>
      <c r="BS427" s="145"/>
      <c r="BT427" s="145"/>
      <c r="BU427" s="145"/>
      <c r="BV427" s="145"/>
      <c r="BW427" s="145"/>
      <c r="BX427" s="145"/>
      <c r="BY427" s="145"/>
      <c r="BZ427" s="145"/>
      <c r="CA427" s="145"/>
      <c r="CB427" s="145"/>
      <c r="CC427" s="145"/>
      <c r="CD427" s="145"/>
      <c r="CE427" s="145"/>
      <c r="CF427" s="145"/>
      <c r="CG427" s="145"/>
      <c r="CH427" s="145"/>
      <c r="CI427" s="145"/>
      <c r="CJ427" s="145"/>
      <c r="CK427" s="145"/>
      <c r="CL427" s="145"/>
      <c r="CM427" s="145"/>
      <c r="CN427" s="145"/>
      <c r="CO427" s="145"/>
      <c r="CP427" s="145"/>
      <c r="CQ427" s="145"/>
      <c r="CR427" s="145"/>
      <c r="CS427" s="145"/>
      <c r="CT427" s="145"/>
      <c r="CU427" s="145"/>
      <c r="CV427" s="145"/>
    </row>
    <row r="428" customHeight="1" spans="2:100">
      <c r="B428" s="145"/>
      <c r="C428" s="145"/>
      <c r="D428" s="145"/>
      <c r="E428" s="145"/>
      <c r="F428" s="145"/>
      <c r="G428" s="145"/>
      <c r="H428" s="145"/>
      <c r="I428" s="145"/>
      <c r="J428" s="446"/>
      <c r="K428" s="145"/>
      <c r="L428" s="145"/>
      <c r="M428" s="145"/>
      <c r="N428" s="446"/>
      <c r="O428" s="446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  <c r="BQ428" s="145"/>
      <c r="BR428" s="145"/>
      <c r="BS428" s="145"/>
      <c r="BT428" s="145"/>
      <c r="BU428" s="145"/>
      <c r="BV428" s="145"/>
      <c r="BW428" s="145"/>
      <c r="BX428" s="145"/>
      <c r="BY428" s="145"/>
      <c r="BZ428" s="145"/>
      <c r="CA428" s="145"/>
      <c r="CB428" s="145"/>
      <c r="CC428" s="145"/>
      <c r="CD428" s="145"/>
      <c r="CE428" s="145"/>
      <c r="CF428" s="145"/>
      <c r="CG428" s="145"/>
      <c r="CH428" s="145"/>
      <c r="CI428" s="145"/>
      <c r="CJ428" s="145"/>
      <c r="CK428" s="145"/>
      <c r="CL428" s="145"/>
      <c r="CM428" s="145"/>
      <c r="CN428" s="145"/>
      <c r="CO428" s="145"/>
      <c r="CP428" s="145"/>
      <c r="CQ428" s="145"/>
      <c r="CR428" s="145"/>
      <c r="CS428" s="145"/>
      <c r="CT428" s="145"/>
      <c r="CU428" s="145"/>
      <c r="CV428" s="145"/>
    </row>
    <row r="429" customHeight="1" spans="2:100">
      <c r="B429" s="145"/>
      <c r="C429" s="145"/>
      <c r="D429" s="145"/>
      <c r="E429" s="145"/>
      <c r="F429" s="145"/>
      <c r="G429" s="145"/>
      <c r="H429" s="145"/>
      <c r="I429" s="145"/>
      <c r="J429" s="446"/>
      <c r="K429" s="145"/>
      <c r="L429" s="145"/>
      <c r="M429" s="145"/>
      <c r="N429" s="446"/>
      <c r="O429" s="446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  <c r="BQ429" s="145"/>
      <c r="BR429" s="145"/>
      <c r="BS429" s="145"/>
      <c r="BT429" s="145"/>
      <c r="BU429" s="145"/>
      <c r="BV429" s="145"/>
      <c r="BW429" s="145"/>
      <c r="BX429" s="145"/>
      <c r="BY429" s="145"/>
      <c r="BZ429" s="145"/>
      <c r="CA429" s="145"/>
      <c r="CB429" s="145"/>
      <c r="CC429" s="145"/>
      <c r="CD429" s="145"/>
      <c r="CE429" s="145"/>
      <c r="CF429" s="145"/>
      <c r="CG429" s="145"/>
      <c r="CH429" s="145"/>
      <c r="CI429" s="145"/>
      <c r="CJ429" s="145"/>
      <c r="CK429" s="145"/>
      <c r="CL429" s="145"/>
      <c r="CM429" s="145"/>
      <c r="CN429" s="145"/>
      <c r="CO429" s="145"/>
      <c r="CP429" s="145"/>
      <c r="CQ429" s="145"/>
      <c r="CR429" s="145"/>
      <c r="CS429" s="145"/>
      <c r="CT429" s="145"/>
      <c r="CU429" s="145"/>
      <c r="CV429" s="145"/>
    </row>
    <row r="430" customHeight="1" spans="2:100">
      <c r="B430" s="145"/>
      <c r="C430" s="145"/>
      <c r="D430" s="145"/>
      <c r="E430" s="145"/>
      <c r="F430" s="145"/>
      <c r="G430" s="145"/>
      <c r="H430" s="145"/>
      <c r="I430" s="145"/>
      <c r="J430" s="446"/>
      <c r="K430" s="145"/>
      <c r="L430" s="145"/>
      <c r="M430" s="145"/>
      <c r="N430" s="446"/>
      <c r="O430" s="446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  <c r="BQ430" s="145"/>
      <c r="BR430" s="145"/>
      <c r="BS430" s="145"/>
      <c r="BT430" s="145"/>
      <c r="BU430" s="145"/>
      <c r="BV430" s="145"/>
      <c r="BW430" s="145"/>
      <c r="BX430" s="145"/>
      <c r="BY430" s="145"/>
      <c r="BZ430" s="145"/>
      <c r="CA430" s="145"/>
      <c r="CB430" s="145"/>
      <c r="CC430" s="145"/>
      <c r="CD430" s="145"/>
      <c r="CE430" s="145"/>
      <c r="CF430" s="145"/>
      <c r="CG430" s="145"/>
      <c r="CH430" s="145"/>
      <c r="CI430" s="145"/>
      <c r="CJ430" s="145"/>
      <c r="CK430" s="145"/>
      <c r="CL430" s="145"/>
      <c r="CM430" s="145"/>
      <c r="CN430" s="145"/>
      <c r="CO430" s="145"/>
      <c r="CP430" s="145"/>
      <c r="CQ430" s="145"/>
      <c r="CR430" s="145"/>
      <c r="CS430" s="145"/>
      <c r="CT430" s="145"/>
      <c r="CU430" s="145"/>
      <c r="CV430" s="145"/>
    </row>
    <row r="431" customHeight="1" spans="2:100">
      <c r="B431" s="145"/>
      <c r="C431" s="145"/>
      <c r="D431" s="145"/>
      <c r="E431" s="145"/>
      <c r="F431" s="145"/>
      <c r="G431" s="145"/>
      <c r="H431" s="145"/>
      <c r="I431" s="145"/>
      <c r="J431" s="446"/>
      <c r="K431" s="145"/>
      <c r="L431" s="145"/>
      <c r="M431" s="145"/>
      <c r="N431" s="446"/>
      <c r="O431" s="446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  <c r="BQ431" s="145"/>
      <c r="BR431" s="145"/>
      <c r="BS431" s="145"/>
      <c r="BT431" s="145"/>
      <c r="BU431" s="145"/>
      <c r="BV431" s="145"/>
      <c r="BW431" s="145"/>
      <c r="BX431" s="145"/>
      <c r="BY431" s="145"/>
      <c r="BZ431" s="145"/>
      <c r="CA431" s="145"/>
      <c r="CB431" s="145"/>
      <c r="CC431" s="145"/>
      <c r="CD431" s="145"/>
      <c r="CE431" s="145"/>
      <c r="CF431" s="145"/>
      <c r="CG431" s="145"/>
      <c r="CH431" s="145"/>
      <c r="CI431" s="145"/>
      <c r="CJ431" s="145"/>
      <c r="CK431" s="145"/>
      <c r="CL431" s="145"/>
      <c r="CM431" s="145"/>
      <c r="CN431" s="145"/>
      <c r="CO431" s="145"/>
      <c r="CP431" s="145"/>
      <c r="CQ431" s="145"/>
      <c r="CR431" s="145"/>
      <c r="CS431" s="145"/>
      <c r="CT431" s="145"/>
      <c r="CU431" s="145"/>
      <c r="CV431" s="145"/>
    </row>
    <row r="432" customHeight="1" spans="2:100">
      <c r="B432" s="145"/>
      <c r="C432" s="145"/>
      <c r="D432" s="145"/>
      <c r="E432" s="145"/>
      <c r="F432" s="145"/>
      <c r="G432" s="145"/>
      <c r="H432" s="145"/>
      <c r="I432" s="145"/>
      <c r="J432" s="446"/>
      <c r="K432" s="145"/>
      <c r="L432" s="145"/>
      <c r="M432" s="145"/>
      <c r="N432" s="446"/>
      <c r="O432" s="446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  <c r="BQ432" s="145"/>
      <c r="BR432" s="145"/>
      <c r="BS432" s="145"/>
      <c r="BT432" s="145"/>
      <c r="BU432" s="145"/>
      <c r="BV432" s="145"/>
      <c r="BW432" s="145"/>
      <c r="BX432" s="145"/>
      <c r="BY432" s="145"/>
      <c r="BZ432" s="145"/>
      <c r="CA432" s="145"/>
      <c r="CB432" s="145"/>
      <c r="CC432" s="145"/>
      <c r="CD432" s="145"/>
      <c r="CE432" s="145"/>
      <c r="CF432" s="145"/>
      <c r="CG432" s="145"/>
      <c r="CH432" s="145"/>
      <c r="CI432" s="145"/>
      <c r="CJ432" s="145"/>
      <c r="CK432" s="145"/>
      <c r="CL432" s="145"/>
      <c r="CM432" s="145"/>
      <c r="CN432" s="145"/>
      <c r="CO432" s="145"/>
      <c r="CP432" s="145"/>
      <c r="CQ432" s="145"/>
      <c r="CR432" s="145"/>
      <c r="CS432" s="145"/>
      <c r="CT432" s="145"/>
      <c r="CU432" s="145"/>
      <c r="CV432" s="145"/>
    </row>
    <row r="433" customHeight="1" spans="2:100">
      <c r="B433" s="145"/>
      <c r="C433" s="145"/>
      <c r="D433" s="145"/>
      <c r="E433" s="145"/>
      <c r="F433" s="145"/>
      <c r="G433" s="145"/>
      <c r="H433" s="145"/>
      <c r="I433" s="145"/>
      <c r="J433" s="446"/>
      <c r="K433" s="145"/>
      <c r="L433" s="145"/>
      <c r="M433" s="145"/>
      <c r="N433" s="446"/>
      <c r="O433" s="446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  <c r="BQ433" s="145"/>
      <c r="BR433" s="145"/>
      <c r="BS433" s="145"/>
      <c r="BT433" s="145"/>
      <c r="BU433" s="145"/>
      <c r="BV433" s="145"/>
      <c r="BW433" s="145"/>
      <c r="BX433" s="145"/>
      <c r="BY433" s="145"/>
      <c r="BZ433" s="145"/>
      <c r="CA433" s="145"/>
      <c r="CB433" s="145"/>
      <c r="CC433" s="145"/>
      <c r="CD433" s="145"/>
      <c r="CE433" s="145"/>
      <c r="CF433" s="145"/>
      <c r="CG433" s="145"/>
      <c r="CH433" s="145"/>
      <c r="CI433" s="145"/>
      <c r="CJ433" s="145"/>
      <c r="CK433" s="145"/>
      <c r="CL433" s="145"/>
      <c r="CM433" s="145"/>
      <c r="CN433" s="145"/>
      <c r="CO433" s="145"/>
      <c r="CP433" s="145"/>
      <c r="CQ433" s="145"/>
      <c r="CR433" s="145"/>
      <c r="CS433" s="145"/>
      <c r="CT433" s="145"/>
      <c r="CU433" s="145"/>
      <c r="CV433" s="145"/>
    </row>
    <row r="434" customHeight="1" spans="2:100">
      <c r="B434" s="145"/>
      <c r="C434" s="145"/>
      <c r="D434" s="145"/>
      <c r="E434" s="145"/>
      <c r="F434" s="145"/>
      <c r="G434" s="145"/>
      <c r="H434" s="145"/>
      <c r="I434" s="145"/>
      <c r="J434" s="446"/>
      <c r="K434" s="145"/>
      <c r="L434" s="145"/>
      <c r="M434" s="145"/>
      <c r="N434" s="446"/>
      <c r="O434" s="446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  <c r="BQ434" s="145"/>
      <c r="BR434" s="145"/>
      <c r="BS434" s="145"/>
      <c r="BT434" s="145"/>
      <c r="BU434" s="145"/>
      <c r="BV434" s="145"/>
      <c r="BW434" s="145"/>
      <c r="BX434" s="145"/>
      <c r="BY434" s="145"/>
      <c r="BZ434" s="145"/>
      <c r="CA434" s="145"/>
      <c r="CB434" s="145"/>
      <c r="CC434" s="145"/>
      <c r="CD434" s="145"/>
      <c r="CE434" s="145"/>
      <c r="CF434" s="145"/>
      <c r="CG434" s="145"/>
      <c r="CH434" s="145"/>
      <c r="CI434" s="145"/>
      <c r="CJ434" s="145"/>
      <c r="CK434" s="145"/>
      <c r="CL434" s="145"/>
      <c r="CM434" s="145"/>
      <c r="CN434" s="145"/>
      <c r="CO434" s="145"/>
      <c r="CP434" s="145"/>
      <c r="CQ434" s="145"/>
      <c r="CR434" s="145"/>
      <c r="CS434" s="145"/>
      <c r="CT434" s="145"/>
      <c r="CU434" s="145"/>
      <c r="CV434" s="145"/>
    </row>
    <row r="435" customHeight="1" spans="2:100">
      <c r="B435" s="145"/>
      <c r="C435" s="145"/>
      <c r="D435" s="145"/>
      <c r="E435" s="145"/>
      <c r="F435" s="145"/>
      <c r="G435" s="145"/>
      <c r="H435" s="145"/>
      <c r="I435" s="145"/>
      <c r="J435" s="446"/>
      <c r="K435" s="145"/>
      <c r="L435" s="145"/>
      <c r="M435" s="145"/>
      <c r="N435" s="446"/>
      <c r="O435" s="446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  <c r="BQ435" s="145"/>
      <c r="BR435" s="145"/>
      <c r="BS435" s="145"/>
      <c r="BT435" s="145"/>
      <c r="BU435" s="145"/>
      <c r="BV435" s="145"/>
      <c r="BW435" s="145"/>
      <c r="BX435" s="145"/>
      <c r="BY435" s="145"/>
      <c r="BZ435" s="145"/>
      <c r="CA435" s="145"/>
      <c r="CB435" s="145"/>
      <c r="CC435" s="145"/>
      <c r="CD435" s="145"/>
      <c r="CE435" s="145"/>
      <c r="CF435" s="145"/>
      <c r="CG435" s="145"/>
      <c r="CH435" s="145"/>
      <c r="CI435" s="145"/>
      <c r="CJ435" s="145"/>
      <c r="CK435" s="145"/>
      <c r="CL435" s="145"/>
      <c r="CM435" s="145"/>
      <c r="CN435" s="145"/>
      <c r="CO435" s="145"/>
      <c r="CP435" s="145"/>
      <c r="CQ435" s="145"/>
      <c r="CR435" s="145"/>
      <c r="CS435" s="145"/>
      <c r="CT435" s="145"/>
      <c r="CU435" s="145"/>
      <c r="CV435" s="145"/>
    </row>
    <row r="436" customHeight="1" spans="2:100">
      <c r="B436" s="145"/>
      <c r="C436" s="145"/>
      <c r="D436" s="145"/>
      <c r="E436" s="145"/>
      <c r="F436" s="145"/>
      <c r="G436" s="145"/>
      <c r="H436" s="145"/>
      <c r="I436" s="145"/>
      <c r="J436" s="446"/>
      <c r="K436" s="145"/>
      <c r="L436" s="145"/>
      <c r="M436" s="145"/>
      <c r="N436" s="446"/>
      <c r="O436" s="446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  <c r="BQ436" s="145"/>
      <c r="BR436" s="145"/>
      <c r="BS436" s="145"/>
      <c r="BT436" s="145"/>
      <c r="BU436" s="145"/>
      <c r="BV436" s="145"/>
      <c r="BW436" s="145"/>
      <c r="BX436" s="145"/>
      <c r="BY436" s="145"/>
      <c r="BZ436" s="145"/>
      <c r="CA436" s="145"/>
      <c r="CB436" s="145"/>
      <c r="CC436" s="145"/>
      <c r="CD436" s="145"/>
      <c r="CE436" s="145"/>
      <c r="CF436" s="145"/>
      <c r="CG436" s="145"/>
      <c r="CH436" s="145"/>
      <c r="CI436" s="145"/>
      <c r="CJ436" s="145"/>
      <c r="CK436" s="145"/>
      <c r="CL436" s="145"/>
      <c r="CM436" s="145"/>
      <c r="CN436" s="145"/>
      <c r="CO436" s="145"/>
      <c r="CP436" s="145"/>
      <c r="CQ436" s="145"/>
      <c r="CR436" s="145"/>
      <c r="CS436" s="145"/>
      <c r="CT436" s="145"/>
      <c r="CU436" s="145"/>
      <c r="CV436" s="145"/>
    </row>
    <row r="437" customHeight="1" spans="2:100">
      <c r="B437" s="145"/>
      <c r="C437" s="145"/>
      <c r="D437" s="145"/>
      <c r="E437" s="145"/>
      <c r="F437" s="145"/>
      <c r="G437" s="145"/>
      <c r="H437" s="145"/>
      <c r="I437" s="145"/>
      <c r="J437" s="446"/>
      <c r="K437" s="145"/>
      <c r="L437" s="145"/>
      <c r="M437" s="145"/>
      <c r="N437" s="446"/>
      <c r="O437" s="446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  <c r="BQ437" s="145"/>
      <c r="BR437" s="145"/>
      <c r="BS437" s="145"/>
      <c r="BT437" s="145"/>
      <c r="BU437" s="145"/>
      <c r="BV437" s="145"/>
      <c r="BW437" s="145"/>
      <c r="BX437" s="145"/>
      <c r="BY437" s="145"/>
      <c r="BZ437" s="145"/>
      <c r="CA437" s="145"/>
      <c r="CB437" s="145"/>
      <c r="CC437" s="145"/>
      <c r="CD437" s="145"/>
      <c r="CE437" s="145"/>
      <c r="CF437" s="145"/>
      <c r="CG437" s="145"/>
      <c r="CH437" s="145"/>
      <c r="CI437" s="145"/>
      <c r="CJ437" s="145"/>
      <c r="CK437" s="145"/>
      <c r="CL437" s="145"/>
      <c r="CM437" s="145"/>
      <c r="CN437" s="145"/>
      <c r="CO437" s="145"/>
      <c r="CP437" s="145"/>
      <c r="CQ437" s="145"/>
      <c r="CR437" s="145"/>
      <c r="CS437" s="145"/>
      <c r="CT437" s="145"/>
      <c r="CU437" s="145"/>
      <c r="CV437" s="145"/>
    </row>
    <row r="438" customHeight="1" spans="2:100">
      <c r="B438" s="145"/>
      <c r="C438" s="145"/>
      <c r="D438" s="145"/>
      <c r="E438" s="145"/>
      <c r="F438" s="145"/>
      <c r="G438" s="145"/>
      <c r="H438" s="145"/>
      <c r="I438" s="145"/>
      <c r="J438" s="446"/>
      <c r="K438" s="145"/>
      <c r="L438" s="145"/>
      <c r="M438" s="145"/>
      <c r="N438" s="446"/>
      <c r="O438" s="446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  <c r="BQ438" s="145"/>
      <c r="BR438" s="145"/>
      <c r="BS438" s="145"/>
      <c r="BT438" s="145"/>
      <c r="BU438" s="145"/>
      <c r="BV438" s="145"/>
      <c r="BW438" s="145"/>
      <c r="BX438" s="145"/>
      <c r="BY438" s="145"/>
      <c r="BZ438" s="145"/>
      <c r="CA438" s="145"/>
      <c r="CB438" s="145"/>
      <c r="CC438" s="145"/>
      <c r="CD438" s="145"/>
      <c r="CE438" s="145"/>
      <c r="CF438" s="145"/>
      <c r="CG438" s="145"/>
      <c r="CH438" s="145"/>
      <c r="CI438" s="145"/>
      <c r="CJ438" s="145"/>
      <c r="CK438" s="145"/>
      <c r="CL438" s="145"/>
      <c r="CM438" s="145"/>
      <c r="CN438" s="145"/>
      <c r="CO438" s="145"/>
      <c r="CP438" s="145"/>
      <c r="CQ438" s="145"/>
      <c r="CR438" s="145"/>
      <c r="CS438" s="145"/>
      <c r="CT438" s="145"/>
      <c r="CU438" s="145"/>
      <c r="CV438" s="145"/>
    </row>
    <row r="439" customHeight="1" spans="2:100">
      <c r="B439" s="145"/>
      <c r="C439" s="145"/>
      <c r="D439" s="145"/>
      <c r="E439" s="145"/>
      <c r="F439" s="145"/>
      <c r="G439" s="145"/>
      <c r="H439" s="145"/>
      <c r="I439" s="145"/>
      <c r="J439" s="446"/>
      <c r="K439" s="145"/>
      <c r="L439" s="145"/>
      <c r="M439" s="145"/>
      <c r="N439" s="446"/>
      <c r="O439" s="446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  <c r="BQ439" s="145"/>
      <c r="BR439" s="145"/>
      <c r="BS439" s="145"/>
      <c r="BT439" s="145"/>
      <c r="BU439" s="145"/>
      <c r="BV439" s="145"/>
      <c r="BW439" s="145"/>
      <c r="BX439" s="145"/>
      <c r="BY439" s="145"/>
      <c r="BZ439" s="145"/>
      <c r="CA439" s="145"/>
      <c r="CB439" s="145"/>
      <c r="CC439" s="145"/>
      <c r="CD439" s="145"/>
      <c r="CE439" s="145"/>
      <c r="CF439" s="145"/>
      <c r="CG439" s="145"/>
      <c r="CH439" s="145"/>
      <c r="CI439" s="145"/>
      <c r="CJ439" s="145"/>
      <c r="CK439" s="145"/>
      <c r="CL439" s="145"/>
      <c r="CM439" s="145"/>
      <c r="CN439" s="145"/>
      <c r="CO439" s="145"/>
      <c r="CP439" s="145"/>
      <c r="CQ439" s="145"/>
      <c r="CR439" s="145"/>
      <c r="CS439" s="145"/>
      <c r="CT439" s="145"/>
      <c r="CU439" s="145"/>
      <c r="CV439" s="145"/>
    </row>
    <row r="440" customHeight="1" spans="2:100">
      <c r="B440" s="145"/>
      <c r="C440" s="145"/>
      <c r="D440" s="145"/>
      <c r="E440" s="145"/>
      <c r="F440" s="145"/>
      <c r="G440" s="145"/>
      <c r="H440" s="145"/>
      <c r="I440" s="145"/>
      <c r="J440" s="446"/>
      <c r="K440" s="145"/>
      <c r="L440" s="145"/>
      <c r="M440" s="145"/>
      <c r="N440" s="446"/>
      <c r="O440" s="446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  <c r="BQ440" s="145"/>
      <c r="BR440" s="145"/>
      <c r="BS440" s="145"/>
      <c r="BT440" s="145"/>
      <c r="BU440" s="145"/>
      <c r="BV440" s="145"/>
      <c r="BW440" s="145"/>
      <c r="BX440" s="145"/>
      <c r="BY440" s="145"/>
      <c r="BZ440" s="145"/>
      <c r="CA440" s="145"/>
      <c r="CB440" s="145"/>
      <c r="CC440" s="145"/>
      <c r="CD440" s="145"/>
      <c r="CE440" s="145"/>
      <c r="CF440" s="145"/>
      <c r="CG440" s="145"/>
      <c r="CH440" s="145"/>
      <c r="CI440" s="145"/>
      <c r="CJ440" s="145"/>
      <c r="CK440" s="145"/>
      <c r="CL440" s="145"/>
      <c r="CM440" s="145"/>
      <c r="CN440" s="145"/>
      <c r="CO440" s="145"/>
      <c r="CP440" s="145"/>
      <c r="CQ440" s="145"/>
      <c r="CR440" s="145"/>
      <c r="CS440" s="145"/>
      <c r="CT440" s="145"/>
      <c r="CU440" s="145"/>
      <c r="CV440" s="145"/>
    </row>
    <row r="441" customHeight="1" spans="2:100">
      <c r="B441" s="145"/>
      <c r="C441" s="145"/>
      <c r="D441" s="145"/>
      <c r="E441" s="145"/>
      <c r="F441" s="145"/>
      <c r="G441" s="145"/>
      <c r="H441" s="145"/>
      <c r="I441" s="145"/>
      <c r="J441" s="446"/>
      <c r="K441" s="145"/>
      <c r="L441" s="145"/>
      <c r="M441" s="145"/>
      <c r="N441" s="446"/>
      <c r="O441" s="446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  <c r="BQ441" s="145"/>
      <c r="BR441" s="145"/>
      <c r="BS441" s="145"/>
      <c r="BT441" s="145"/>
      <c r="BU441" s="145"/>
      <c r="BV441" s="145"/>
      <c r="BW441" s="145"/>
      <c r="BX441" s="145"/>
      <c r="BY441" s="145"/>
      <c r="BZ441" s="145"/>
      <c r="CA441" s="145"/>
      <c r="CB441" s="145"/>
      <c r="CC441" s="145"/>
      <c r="CD441" s="145"/>
      <c r="CE441" s="145"/>
      <c r="CF441" s="145"/>
      <c r="CG441" s="145"/>
      <c r="CH441" s="145"/>
      <c r="CI441" s="145"/>
      <c r="CJ441" s="145"/>
      <c r="CK441" s="145"/>
      <c r="CL441" s="145"/>
      <c r="CM441" s="145"/>
      <c r="CN441" s="145"/>
      <c r="CO441" s="145"/>
      <c r="CP441" s="145"/>
      <c r="CQ441" s="145"/>
      <c r="CR441" s="145"/>
      <c r="CS441" s="145"/>
      <c r="CT441" s="145"/>
      <c r="CU441" s="145"/>
      <c r="CV441" s="145"/>
    </row>
    <row r="442" customHeight="1" spans="2:100">
      <c r="B442" s="145"/>
      <c r="C442" s="145"/>
      <c r="D442" s="145"/>
      <c r="E442" s="145"/>
      <c r="F442" s="145"/>
      <c r="G442" s="145"/>
      <c r="H442" s="145"/>
      <c r="I442" s="145"/>
      <c r="J442" s="446"/>
      <c r="K442" s="145"/>
      <c r="L442" s="145"/>
      <c r="M442" s="145"/>
      <c r="N442" s="446"/>
      <c r="O442" s="446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  <c r="BQ442" s="145"/>
      <c r="BR442" s="145"/>
      <c r="BS442" s="145"/>
      <c r="BT442" s="145"/>
      <c r="BU442" s="145"/>
      <c r="BV442" s="145"/>
      <c r="BW442" s="145"/>
      <c r="BX442" s="145"/>
      <c r="BY442" s="145"/>
      <c r="BZ442" s="145"/>
      <c r="CA442" s="145"/>
      <c r="CB442" s="145"/>
      <c r="CC442" s="145"/>
      <c r="CD442" s="145"/>
      <c r="CE442" s="145"/>
      <c r="CF442" s="145"/>
      <c r="CG442" s="145"/>
      <c r="CH442" s="145"/>
      <c r="CI442" s="145"/>
      <c r="CJ442" s="145"/>
      <c r="CK442" s="145"/>
      <c r="CL442" s="145"/>
      <c r="CM442" s="145"/>
      <c r="CN442" s="145"/>
      <c r="CO442" s="145"/>
      <c r="CP442" s="145"/>
      <c r="CQ442" s="145"/>
      <c r="CR442" s="145"/>
      <c r="CS442" s="145"/>
      <c r="CT442" s="145"/>
      <c r="CU442" s="145"/>
      <c r="CV442" s="145"/>
    </row>
    <row r="443" customHeight="1" spans="2:100">
      <c r="B443" s="145"/>
      <c r="C443" s="145"/>
      <c r="D443" s="145"/>
      <c r="E443" s="145"/>
      <c r="F443" s="145"/>
      <c r="G443" s="145"/>
      <c r="H443" s="145"/>
      <c r="I443" s="145"/>
      <c r="J443" s="446"/>
      <c r="K443" s="145"/>
      <c r="L443" s="145"/>
      <c r="M443" s="145"/>
      <c r="N443" s="446"/>
      <c r="O443" s="446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  <c r="BQ443" s="145"/>
      <c r="BR443" s="145"/>
      <c r="BS443" s="145"/>
      <c r="BT443" s="145"/>
      <c r="BU443" s="145"/>
      <c r="BV443" s="145"/>
      <c r="BW443" s="145"/>
      <c r="BX443" s="145"/>
      <c r="BY443" s="145"/>
      <c r="BZ443" s="145"/>
      <c r="CA443" s="145"/>
      <c r="CB443" s="145"/>
      <c r="CC443" s="145"/>
      <c r="CD443" s="145"/>
      <c r="CE443" s="145"/>
      <c r="CF443" s="145"/>
      <c r="CG443" s="145"/>
      <c r="CH443" s="145"/>
      <c r="CI443" s="145"/>
      <c r="CJ443" s="145"/>
      <c r="CK443" s="145"/>
      <c r="CL443" s="145"/>
      <c r="CM443" s="145"/>
      <c r="CN443" s="145"/>
      <c r="CO443" s="145"/>
      <c r="CP443" s="145"/>
      <c r="CQ443" s="145"/>
      <c r="CR443" s="145"/>
      <c r="CS443" s="145"/>
      <c r="CT443" s="145"/>
      <c r="CU443" s="145"/>
      <c r="CV443" s="145"/>
    </row>
    <row r="444" customHeight="1" spans="2:100">
      <c r="B444" s="145"/>
      <c r="C444" s="145"/>
      <c r="D444" s="145"/>
      <c r="E444" s="145"/>
      <c r="F444" s="145"/>
      <c r="G444" s="145"/>
      <c r="H444" s="145"/>
      <c r="I444" s="145"/>
      <c r="J444" s="446"/>
      <c r="K444" s="145"/>
      <c r="L444" s="145"/>
      <c r="M444" s="145"/>
      <c r="N444" s="446"/>
      <c r="O444" s="446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  <c r="BQ444" s="145"/>
      <c r="BR444" s="145"/>
      <c r="BS444" s="145"/>
      <c r="BT444" s="145"/>
      <c r="BU444" s="145"/>
      <c r="BV444" s="145"/>
      <c r="BW444" s="145"/>
      <c r="BX444" s="145"/>
      <c r="BY444" s="145"/>
      <c r="BZ444" s="145"/>
      <c r="CA444" s="145"/>
      <c r="CB444" s="145"/>
      <c r="CC444" s="145"/>
      <c r="CD444" s="145"/>
      <c r="CE444" s="145"/>
      <c r="CF444" s="145"/>
      <c r="CG444" s="145"/>
      <c r="CH444" s="145"/>
      <c r="CI444" s="145"/>
      <c r="CJ444" s="145"/>
      <c r="CK444" s="145"/>
      <c r="CL444" s="145"/>
      <c r="CM444" s="145"/>
      <c r="CN444" s="145"/>
      <c r="CO444" s="145"/>
      <c r="CP444" s="145"/>
      <c r="CQ444" s="145"/>
      <c r="CR444" s="145"/>
      <c r="CS444" s="145"/>
      <c r="CT444" s="145"/>
      <c r="CU444" s="145"/>
      <c r="CV444" s="145"/>
    </row>
    <row r="445" customHeight="1" spans="2:100">
      <c r="B445" s="145"/>
      <c r="C445" s="145"/>
      <c r="D445" s="145"/>
      <c r="E445" s="145"/>
      <c r="F445" s="145"/>
      <c r="G445" s="145"/>
      <c r="H445" s="145"/>
      <c r="I445" s="145"/>
      <c r="J445" s="446"/>
      <c r="K445" s="145"/>
      <c r="L445" s="145"/>
      <c r="M445" s="145"/>
      <c r="N445" s="446"/>
      <c r="O445" s="446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  <c r="BQ445" s="145"/>
      <c r="BR445" s="145"/>
      <c r="BS445" s="145"/>
      <c r="BT445" s="145"/>
      <c r="BU445" s="145"/>
      <c r="BV445" s="145"/>
      <c r="BW445" s="145"/>
      <c r="BX445" s="145"/>
      <c r="BY445" s="145"/>
      <c r="BZ445" s="145"/>
      <c r="CA445" s="145"/>
      <c r="CB445" s="145"/>
      <c r="CC445" s="145"/>
      <c r="CD445" s="145"/>
      <c r="CE445" s="145"/>
      <c r="CF445" s="145"/>
      <c r="CG445" s="145"/>
      <c r="CH445" s="145"/>
      <c r="CI445" s="145"/>
      <c r="CJ445" s="145"/>
      <c r="CK445" s="145"/>
      <c r="CL445" s="145"/>
      <c r="CM445" s="145"/>
      <c r="CN445" s="145"/>
      <c r="CO445" s="145"/>
      <c r="CP445" s="145"/>
      <c r="CQ445" s="145"/>
      <c r="CR445" s="145"/>
      <c r="CS445" s="145"/>
      <c r="CT445" s="145"/>
      <c r="CU445" s="145"/>
      <c r="CV445" s="145"/>
    </row>
    <row r="446" customHeight="1" spans="2:100">
      <c r="B446" s="145"/>
      <c r="C446" s="145"/>
      <c r="D446" s="145"/>
      <c r="E446" s="145"/>
      <c r="F446" s="145"/>
      <c r="G446" s="145"/>
      <c r="H446" s="145"/>
      <c r="I446" s="145"/>
      <c r="J446" s="446"/>
      <c r="K446" s="145"/>
      <c r="L446" s="145"/>
      <c r="M446" s="145"/>
      <c r="N446" s="446"/>
      <c r="O446" s="446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  <c r="BQ446" s="145"/>
      <c r="BR446" s="145"/>
      <c r="BS446" s="145"/>
      <c r="BT446" s="145"/>
      <c r="BU446" s="145"/>
      <c r="BV446" s="145"/>
      <c r="BW446" s="145"/>
      <c r="BX446" s="145"/>
      <c r="BY446" s="145"/>
      <c r="BZ446" s="145"/>
      <c r="CA446" s="145"/>
      <c r="CB446" s="145"/>
      <c r="CC446" s="145"/>
      <c r="CD446" s="145"/>
      <c r="CE446" s="145"/>
      <c r="CF446" s="145"/>
      <c r="CG446" s="145"/>
      <c r="CH446" s="145"/>
      <c r="CI446" s="145"/>
      <c r="CJ446" s="145"/>
      <c r="CK446" s="145"/>
      <c r="CL446" s="145"/>
      <c r="CM446" s="145"/>
      <c r="CN446" s="145"/>
      <c r="CO446" s="145"/>
      <c r="CP446" s="145"/>
      <c r="CQ446" s="145"/>
      <c r="CR446" s="145"/>
      <c r="CS446" s="145"/>
      <c r="CT446" s="145"/>
      <c r="CU446" s="145"/>
      <c r="CV446" s="145"/>
    </row>
    <row r="447" customHeight="1" spans="2:100">
      <c r="B447" s="145"/>
      <c r="C447" s="145"/>
      <c r="D447" s="145"/>
      <c r="E447" s="145"/>
      <c r="F447" s="145"/>
      <c r="G447" s="145"/>
      <c r="H447" s="145"/>
      <c r="I447" s="145"/>
      <c r="J447" s="446"/>
      <c r="K447" s="145"/>
      <c r="L447" s="145"/>
      <c r="M447" s="145"/>
      <c r="N447" s="446"/>
      <c r="O447" s="446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  <c r="BQ447" s="145"/>
      <c r="BR447" s="145"/>
      <c r="BS447" s="145"/>
      <c r="BT447" s="145"/>
      <c r="BU447" s="145"/>
      <c r="BV447" s="145"/>
      <c r="BW447" s="145"/>
      <c r="BX447" s="145"/>
      <c r="BY447" s="145"/>
      <c r="BZ447" s="145"/>
      <c r="CA447" s="145"/>
      <c r="CB447" s="145"/>
      <c r="CC447" s="145"/>
      <c r="CD447" s="145"/>
      <c r="CE447" s="145"/>
      <c r="CF447" s="145"/>
      <c r="CG447" s="145"/>
      <c r="CH447" s="145"/>
      <c r="CI447" s="145"/>
      <c r="CJ447" s="145"/>
      <c r="CK447" s="145"/>
      <c r="CL447" s="145"/>
      <c r="CM447" s="145"/>
      <c r="CN447" s="145"/>
      <c r="CO447" s="145"/>
      <c r="CP447" s="145"/>
      <c r="CQ447" s="145"/>
      <c r="CR447" s="145"/>
      <c r="CS447" s="145"/>
      <c r="CT447" s="145"/>
      <c r="CU447" s="145"/>
      <c r="CV447" s="145"/>
    </row>
    <row r="448" customHeight="1" spans="2:100">
      <c r="B448" s="145"/>
      <c r="C448" s="145"/>
      <c r="D448" s="145"/>
      <c r="E448" s="145"/>
      <c r="F448" s="145"/>
      <c r="G448" s="145"/>
      <c r="H448" s="145"/>
      <c r="I448" s="145"/>
      <c r="J448" s="446"/>
      <c r="K448" s="145"/>
      <c r="L448" s="145"/>
      <c r="M448" s="145"/>
      <c r="N448" s="446"/>
      <c r="O448" s="446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  <c r="BQ448" s="145"/>
      <c r="BR448" s="145"/>
      <c r="BS448" s="145"/>
      <c r="BT448" s="145"/>
      <c r="BU448" s="145"/>
      <c r="BV448" s="145"/>
      <c r="BW448" s="145"/>
      <c r="BX448" s="145"/>
      <c r="BY448" s="145"/>
      <c r="BZ448" s="145"/>
      <c r="CA448" s="145"/>
      <c r="CB448" s="145"/>
      <c r="CC448" s="145"/>
      <c r="CD448" s="145"/>
      <c r="CE448" s="145"/>
      <c r="CF448" s="145"/>
      <c r="CG448" s="145"/>
      <c r="CH448" s="145"/>
      <c r="CI448" s="145"/>
      <c r="CJ448" s="145"/>
      <c r="CK448" s="145"/>
      <c r="CL448" s="145"/>
      <c r="CM448" s="145"/>
      <c r="CN448" s="145"/>
      <c r="CO448" s="145"/>
      <c r="CP448" s="145"/>
      <c r="CQ448" s="145"/>
      <c r="CR448" s="145"/>
      <c r="CS448" s="145"/>
      <c r="CT448" s="145"/>
      <c r="CU448" s="145"/>
      <c r="CV448" s="145"/>
    </row>
    <row r="449" customHeight="1" spans="2:100">
      <c r="B449" s="145"/>
      <c r="C449" s="145"/>
      <c r="D449" s="145"/>
      <c r="E449" s="145"/>
      <c r="F449" s="145"/>
      <c r="G449" s="145"/>
      <c r="H449" s="145"/>
      <c r="I449" s="145"/>
      <c r="J449" s="446"/>
      <c r="K449" s="145"/>
      <c r="L449" s="145"/>
      <c r="M449" s="145"/>
      <c r="N449" s="446"/>
      <c r="O449" s="446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  <c r="BQ449" s="145"/>
      <c r="BR449" s="145"/>
      <c r="BS449" s="145"/>
      <c r="BT449" s="145"/>
      <c r="BU449" s="145"/>
      <c r="BV449" s="145"/>
      <c r="BW449" s="145"/>
      <c r="BX449" s="145"/>
      <c r="BY449" s="145"/>
      <c r="BZ449" s="145"/>
      <c r="CA449" s="145"/>
      <c r="CB449" s="145"/>
      <c r="CC449" s="145"/>
      <c r="CD449" s="145"/>
      <c r="CE449" s="145"/>
      <c r="CF449" s="145"/>
      <c r="CG449" s="145"/>
      <c r="CH449" s="145"/>
      <c r="CI449" s="145"/>
      <c r="CJ449" s="145"/>
      <c r="CK449" s="145"/>
      <c r="CL449" s="145"/>
      <c r="CM449" s="145"/>
      <c r="CN449" s="145"/>
      <c r="CO449" s="145"/>
      <c r="CP449" s="145"/>
      <c r="CQ449" s="145"/>
      <c r="CR449" s="145"/>
      <c r="CS449" s="145"/>
      <c r="CT449" s="145"/>
      <c r="CU449" s="145"/>
      <c r="CV449" s="145"/>
    </row>
    <row r="450" customHeight="1" spans="2:100">
      <c r="B450" s="145"/>
      <c r="C450" s="145"/>
      <c r="D450" s="145"/>
      <c r="E450" s="145"/>
      <c r="F450" s="145"/>
      <c r="G450" s="145"/>
      <c r="H450" s="145"/>
      <c r="I450" s="145"/>
      <c r="J450" s="446"/>
      <c r="K450" s="145"/>
      <c r="L450" s="145"/>
      <c r="M450" s="145"/>
      <c r="N450" s="446"/>
      <c r="O450" s="446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  <c r="BQ450" s="145"/>
      <c r="BR450" s="145"/>
      <c r="BS450" s="145"/>
      <c r="BT450" s="145"/>
      <c r="BU450" s="145"/>
      <c r="BV450" s="145"/>
      <c r="BW450" s="145"/>
      <c r="BX450" s="145"/>
      <c r="BY450" s="145"/>
      <c r="BZ450" s="145"/>
      <c r="CA450" s="145"/>
      <c r="CB450" s="145"/>
      <c r="CC450" s="145"/>
      <c r="CD450" s="145"/>
      <c r="CE450" s="145"/>
      <c r="CF450" s="145"/>
      <c r="CG450" s="145"/>
      <c r="CH450" s="145"/>
      <c r="CI450" s="145"/>
      <c r="CJ450" s="145"/>
      <c r="CK450" s="145"/>
      <c r="CL450" s="145"/>
      <c r="CM450" s="145"/>
      <c r="CN450" s="145"/>
      <c r="CO450" s="145"/>
      <c r="CP450" s="145"/>
      <c r="CQ450" s="145"/>
      <c r="CR450" s="145"/>
      <c r="CS450" s="145"/>
      <c r="CT450" s="145"/>
      <c r="CU450" s="145"/>
      <c r="CV450" s="145"/>
    </row>
    <row r="451" customHeight="1" spans="2:100">
      <c r="B451" s="145"/>
      <c r="C451" s="145"/>
      <c r="D451" s="145"/>
      <c r="E451" s="145"/>
      <c r="F451" s="145"/>
      <c r="G451" s="145"/>
      <c r="H451" s="145"/>
      <c r="I451" s="145"/>
      <c r="J451" s="446"/>
      <c r="K451" s="145"/>
      <c r="L451" s="145"/>
      <c r="M451" s="145"/>
      <c r="N451" s="446"/>
      <c r="O451" s="446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  <c r="BQ451" s="145"/>
      <c r="BR451" s="145"/>
      <c r="BS451" s="145"/>
      <c r="BT451" s="145"/>
      <c r="BU451" s="145"/>
      <c r="BV451" s="145"/>
      <c r="BW451" s="145"/>
      <c r="BX451" s="145"/>
      <c r="BY451" s="145"/>
      <c r="BZ451" s="145"/>
      <c r="CA451" s="145"/>
      <c r="CB451" s="145"/>
      <c r="CC451" s="145"/>
      <c r="CD451" s="145"/>
      <c r="CE451" s="145"/>
      <c r="CF451" s="145"/>
      <c r="CG451" s="145"/>
      <c r="CH451" s="145"/>
      <c r="CI451" s="145"/>
      <c r="CJ451" s="145"/>
      <c r="CK451" s="145"/>
      <c r="CL451" s="145"/>
      <c r="CM451" s="145"/>
      <c r="CN451" s="145"/>
      <c r="CO451" s="145"/>
      <c r="CP451" s="145"/>
      <c r="CQ451" s="145"/>
      <c r="CR451" s="145"/>
      <c r="CS451" s="145"/>
      <c r="CT451" s="145"/>
      <c r="CU451" s="145"/>
      <c r="CV451" s="145"/>
    </row>
    <row r="452" customHeight="1" spans="2:100">
      <c r="B452" s="145"/>
      <c r="C452" s="145"/>
      <c r="D452" s="145"/>
      <c r="E452" s="145"/>
      <c r="F452" s="145"/>
      <c r="G452" s="145"/>
      <c r="H452" s="145"/>
      <c r="I452" s="145"/>
      <c r="J452" s="446"/>
      <c r="K452" s="145"/>
      <c r="L452" s="145"/>
      <c r="M452" s="145"/>
      <c r="N452" s="446"/>
      <c r="O452" s="446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  <c r="BQ452" s="145"/>
      <c r="BR452" s="145"/>
      <c r="BS452" s="145"/>
      <c r="BT452" s="145"/>
      <c r="BU452" s="145"/>
      <c r="BV452" s="145"/>
      <c r="BW452" s="145"/>
      <c r="BX452" s="145"/>
      <c r="BY452" s="145"/>
      <c r="BZ452" s="145"/>
      <c r="CA452" s="145"/>
      <c r="CB452" s="145"/>
      <c r="CC452" s="145"/>
      <c r="CD452" s="145"/>
      <c r="CE452" s="145"/>
      <c r="CF452" s="145"/>
      <c r="CG452" s="145"/>
      <c r="CH452" s="145"/>
      <c r="CI452" s="145"/>
      <c r="CJ452" s="145"/>
      <c r="CK452" s="145"/>
      <c r="CL452" s="145"/>
      <c r="CM452" s="145"/>
      <c r="CN452" s="145"/>
      <c r="CO452" s="145"/>
      <c r="CP452" s="145"/>
      <c r="CQ452" s="145"/>
      <c r="CR452" s="145"/>
      <c r="CS452" s="145"/>
      <c r="CT452" s="145"/>
      <c r="CU452" s="145"/>
      <c r="CV452" s="145"/>
    </row>
    <row r="453" customHeight="1" spans="2:100">
      <c r="B453" s="145"/>
      <c r="C453" s="145"/>
      <c r="D453" s="145"/>
      <c r="E453" s="145"/>
      <c r="F453" s="145"/>
      <c r="G453" s="145"/>
      <c r="H453" s="145"/>
      <c r="I453" s="145"/>
      <c r="J453" s="446"/>
      <c r="K453" s="145"/>
      <c r="L453" s="145"/>
      <c r="M453" s="145"/>
      <c r="N453" s="446"/>
      <c r="O453" s="446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  <c r="BQ453" s="145"/>
      <c r="BR453" s="145"/>
      <c r="BS453" s="145"/>
      <c r="BT453" s="145"/>
      <c r="BU453" s="145"/>
      <c r="BV453" s="145"/>
      <c r="BW453" s="145"/>
      <c r="BX453" s="145"/>
      <c r="BY453" s="145"/>
      <c r="BZ453" s="145"/>
      <c r="CA453" s="145"/>
      <c r="CB453" s="145"/>
      <c r="CC453" s="145"/>
      <c r="CD453" s="145"/>
      <c r="CE453" s="145"/>
      <c r="CF453" s="145"/>
      <c r="CG453" s="145"/>
      <c r="CH453" s="145"/>
      <c r="CI453" s="145"/>
      <c r="CJ453" s="145"/>
      <c r="CK453" s="145"/>
      <c r="CL453" s="145"/>
      <c r="CM453" s="145"/>
      <c r="CN453" s="145"/>
      <c r="CO453" s="145"/>
      <c r="CP453" s="145"/>
      <c r="CQ453" s="145"/>
      <c r="CR453" s="145"/>
      <c r="CS453" s="145"/>
      <c r="CT453" s="145"/>
      <c r="CU453" s="145"/>
      <c r="CV453" s="145"/>
    </row>
    <row r="454" customHeight="1" spans="2:100">
      <c r="B454" s="145"/>
      <c r="C454" s="145"/>
      <c r="D454" s="145"/>
      <c r="E454" s="145"/>
      <c r="F454" s="145"/>
      <c r="G454" s="145"/>
      <c r="H454" s="145"/>
      <c r="I454" s="145"/>
      <c r="J454" s="446"/>
      <c r="K454" s="145"/>
      <c r="L454" s="145"/>
      <c r="M454" s="145"/>
      <c r="N454" s="446"/>
      <c r="O454" s="446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  <c r="BQ454" s="145"/>
      <c r="BR454" s="145"/>
      <c r="BS454" s="145"/>
      <c r="BT454" s="145"/>
      <c r="BU454" s="145"/>
      <c r="BV454" s="145"/>
      <c r="BW454" s="145"/>
      <c r="BX454" s="145"/>
      <c r="BY454" s="145"/>
      <c r="BZ454" s="145"/>
      <c r="CA454" s="145"/>
      <c r="CB454" s="145"/>
      <c r="CC454" s="145"/>
      <c r="CD454" s="145"/>
      <c r="CE454" s="145"/>
      <c r="CF454" s="145"/>
      <c r="CG454" s="145"/>
      <c r="CH454" s="145"/>
      <c r="CI454" s="145"/>
      <c r="CJ454" s="145"/>
      <c r="CK454" s="145"/>
      <c r="CL454" s="145"/>
      <c r="CM454" s="145"/>
      <c r="CN454" s="145"/>
      <c r="CO454" s="145"/>
      <c r="CP454" s="145"/>
      <c r="CQ454" s="145"/>
      <c r="CR454" s="145"/>
      <c r="CS454" s="145"/>
      <c r="CT454" s="145"/>
      <c r="CU454" s="145"/>
      <c r="CV454" s="145"/>
    </row>
    <row r="455" customHeight="1" spans="2:100">
      <c r="B455" s="145"/>
      <c r="C455" s="145"/>
      <c r="D455" s="145"/>
      <c r="E455" s="145"/>
      <c r="F455" s="145"/>
      <c r="G455" s="145"/>
      <c r="H455" s="145"/>
      <c r="I455" s="145"/>
      <c r="J455" s="446"/>
      <c r="K455" s="145"/>
      <c r="L455" s="145"/>
      <c r="M455" s="145"/>
      <c r="N455" s="446"/>
      <c r="O455" s="446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  <c r="BQ455" s="145"/>
      <c r="BR455" s="145"/>
      <c r="BS455" s="145"/>
      <c r="BT455" s="145"/>
      <c r="BU455" s="145"/>
      <c r="BV455" s="145"/>
      <c r="BW455" s="145"/>
      <c r="BX455" s="145"/>
      <c r="BY455" s="145"/>
      <c r="BZ455" s="145"/>
      <c r="CA455" s="145"/>
      <c r="CB455" s="145"/>
      <c r="CC455" s="145"/>
      <c r="CD455" s="145"/>
      <c r="CE455" s="145"/>
      <c r="CF455" s="145"/>
      <c r="CG455" s="145"/>
      <c r="CH455" s="145"/>
      <c r="CI455" s="145"/>
      <c r="CJ455" s="145"/>
      <c r="CK455" s="145"/>
      <c r="CL455" s="145"/>
      <c r="CM455" s="145"/>
      <c r="CN455" s="145"/>
      <c r="CO455" s="145"/>
      <c r="CP455" s="145"/>
      <c r="CQ455" s="145"/>
      <c r="CR455" s="145"/>
      <c r="CS455" s="145"/>
      <c r="CT455" s="145"/>
      <c r="CU455" s="145"/>
      <c r="CV455" s="145"/>
    </row>
    <row r="456" customHeight="1" spans="2:100">
      <c r="B456" s="145"/>
      <c r="C456" s="145"/>
      <c r="D456" s="145"/>
      <c r="E456" s="145"/>
      <c r="F456" s="145"/>
      <c r="G456" s="145"/>
      <c r="H456" s="145"/>
      <c r="I456" s="145"/>
      <c r="J456" s="446"/>
      <c r="K456" s="145"/>
      <c r="L456" s="145"/>
      <c r="M456" s="145"/>
      <c r="N456" s="446"/>
      <c r="O456" s="446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  <c r="BQ456" s="145"/>
      <c r="BR456" s="145"/>
      <c r="BS456" s="145"/>
      <c r="BT456" s="145"/>
      <c r="BU456" s="145"/>
      <c r="BV456" s="145"/>
      <c r="BW456" s="145"/>
      <c r="BX456" s="145"/>
      <c r="BY456" s="145"/>
      <c r="BZ456" s="145"/>
      <c r="CA456" s="145"/>
      <c r="CB456" s="145"/>
      <c r="CC456" s="145"/>
      <c r="CD456" s="145"/>
      <c r="CE456" s="145"/>
      <c r="CF456" s="145"/>
      <c r="CG456" s="145"/>
      <c r="CH456" s="145"/>
      <c r="CI456" s="145"/>
      <c r="CJ456" s="145"/>
      <c r="CK456" s="145"/>
      <c r="CL456" s="145"/>
      <c r="CM456" s="145"/>
      <c r="CN456" s="145"/>
      <c r="CO456" s="145"/>
      <c r="CP456" s="145"/>
      <c r="CQ456" s="145"/>
      <c r="CR456" s="145"/>
      <c r="CS456" s="145"/>
      <c r="CT456" s="145"/>
      <c r="CU456" s="145"/>
      <c r="CV456" s="145"/>
    </row>
    <row r="457" customHeight="1" spans="2:100">
      <c r="B457" s="145"/>
      <c r="C457" s="145"/>
      <c r="D457" s="145"/>
      <c r="E457" s="145"/>
      <c r="F457" s="145"/>
      <c r="G457" s="145"/>
      <c r="H457" s="145"/>
      <c r="I457" s="145"/>
      <c r="J457" s="446"/>
      <c r="K457" s="145"/>
      <c r="L457" s="145"/>
      <c r="M457" s="145"/>
      <c r="N457" s="446"/>
      <c r="O457" s="446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  <c r="BQ457" s="145"/>
      <c r="BR457" s="145"/>
      <c r="BS457" s="145"/>
      <c r="BT457" s="145"/>
      <c r="BU457" s="145"/>
      <c r="BV457" s="145"/>
      <c r="BW457" s="145"/>
      <c r="BX457" s="145"/>
      <c r="BY457" s="145"/>
      <c r="BZ457" s="145"/>
      <c r="CA457" s="145"/>
      <c r="CB457" s="145"/>
      <c r="CC457" s="145"/>
      <c r="CD457" s="145"/>
      <c r="CE457" s="145"/>
      <c r="CF457" s="145"/>
      <c r="CG457" s="145"/>
      <c r="CH457" s="145"/>
      <c r="CI457" s="145"/>
      <c r="CJ457" s="145"/>
      <c r="CK457" s="145"/>
      <c r="CL457" s="145"/>
      <c r="CM457" s="145"/>
      <c r="CN457" s="145"/>
      <c r="CO457" s="145"/>
      <c r="CP457" s="145"/>
      <c r="CQ457" s="145"/>
      <c r="CR457" s="145"/>
      <c r="CS457" s="145"/>
      <c r="CT457" s="145"/>
      <c r="CU457" s="145"/>
      <c r="CV457" s="145"/>
    </row>
    <row r="458" customHeight="1" spans="2:100">
      <c r="B458" s="145"/>
      <c r="C458" s="145"/>
      <c r="D458" s="145"/>
      <c r="E458" s="145"/>
      <c r="F458" s="145"/>
      <c r="G458" s="145"/>
      <c r="H458" s="145"/>
      <c r="I458" s="145"/>
      <c r="J458" s="446"/>
      <c r="K458" s="145"/>
      <c r="L458" s="145"/>
      <c r="M458" s="145"/>
      <c r="N458" s="446"/>
      <c r="O458" s="446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  <c r="BQ458" s="145"/>
      <c r="BR458" s="145"/>
      <c r="BS458" s="145"/>
      <c r="BT458" s="145"/>
      <c r="BU458" s="145"/>
      <c r="BV458" s="145"/>
      <c r="BW458" s="145"/>
      <c r="BX458" s="145"/>
      <c r="BY458" s="145"/>
      <c r="BZ458" s="145"/>
      <c r="CA458" s="145"/>
      <c r="CB458" s="145"/>
      <c r="CC458" s="145"/>
      <c r="CD458" s="145"/>
      <c r="CE458" s="145"/>
      <c r="CF458" s="145"/>
      <c r="CG458" s="145"/>
      <c r="CH458" s="145"/>
      <c r="CI458" s="145"/>
      <c r="CJ458" s="145"/>
      <c r="CK458" s="145"/>
      <c r="CL458" s="145"/>
      <c r="CM458" s="145"/>
      <c r="CN458" s="145"/>
      <c r="CO458" s="145"/>
      <c r="CP458" s="145"/>
      <c r="CQ458" s="145"/>
      <c r="CR458" s="145"/>
      <c r="CS458" s="145"/>
      <c r="CT458" s="145"/>
      <c r="CU458" s="145"/>
      <c r="CV458" s="145"/>
    </row>
    <row r="459" customHeight="1" spans="2:100">
      <c r="B459" s="145"/>
      <c r="C459" s="145"/>
      <c r="D459" s="145"/>
      <c r="E459" s="145"/>
      <c r="F459" s="145"/>
      <c r="G459" s="145"/>
      <c r="H459" s="145"/>
      <c r="I459" s="145"/>
      <c r="J459" s="446"/>
      <c r="K459" s="145"/>
      <c r="L459" s="145"/>
      <c r="M459" s="145"/>
      <c r="N459" s="446"/>
      <c r="O459" s="446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  <c r="BQ459" s="145"/>
      <c r="BR459" s="145"/>
      <c r="BS459" s="145"/>
      <c r="BT459" s="145"/>
      <c r="BU459" s="145"/>
      <c r="BV459" s="145"/>
      <c r="BW459" s="145"/>
      <c r="BX459" s="145"/>
      <c r="BY459" s="145"/>
      <c r="BZ459" s="145"/>
      <c r="CA459" s="145"/>
      <c r="CB459" s="145"/>
      <c r="CC459" s="145"/>
      <c r="CD459" s="145"/>
      <c r="CE459" s="145"/>
      <c r="CF459" s="145"/>
      <c r="CG459" s="145"/>
      <c r="CH459" s="145"/>
      <c r="CI459" s="145"/>
      <c r="CJ459" s="145"/>
      <c r="CK459" s="145"/>
      <c r="CL459" s="145"/>
      <c r="CM459" s="145"/>
      <c r="CN459" s="145"/>
      <c r="CO459" s="145"/>
      <c r="CP459" s="145"/>
      <c r="CQ459" s="145"/>
      <c r="CR459" s="145"/>
      <c r="CS459" s="145"/>
      <c r="CT459" s="145"/>
      <c r="CU459" s="145"/>
      <c r="CV459" s="145"/>
    </row>
    <row r="460" customHeight="1" spans="2:100">
      <c r="B460" s="145"/>
      <c r="C460" s="145"/>
      <c r="D460" s="145"/>
      <c r="E460" s="145"/>
      <c r="F460" s="145"/>
      <c r="G460" s="145"/>
      <c r="H460" s="145"/>
      <c r="I460" s="145"/>
      <c r="J460" s="446"/>
      <c r="K460" s="145"/>
      <c r="L460" s="145"/>
      <c r="M460" s="145"/>
      <c r="N460" s="446"/>
      <c r="O460" s="446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  <c r="BQ460" s="145"/>
      <c r="BR460" s="145"/>
      <c r="BS460" s="145"/>
      <c r="BT460" s="145"/>
      <c r="BU460" s="145"/>
      <c r="BV460" s="145"/>
      <c r="BW460" s="145"/>
      <c r="BX460" s="145"/>
      <c r="BY460" s="145"/>
      <c r="BZ460" s="145"/>
      <c r="CA460" s="145"/>
      <c r="CB460" s="145"/>
      <c r="CC460" s="145"/>
      <c r="CD460" s="145"/>
      <c r="CE460" s="145"/>
      <c r="CF460" s="145"/>
      <c r="CG460" s="145"/>
      <c r="CH460" s="145"/>
      <c r="CI460" s="145"/>
      <c r="CJ460" s="145"/>
      <c r="CK460" s="145"/>
      <c r="CL460" s="145"/>
      <c r="CM460" s="145"/>
      <c r="CN460" s="145"/>
      <c r="CO460" s="145"/>
      <c r="CP460" s="145"/>
      <c r="CQ460" s="145"/>
      <c r="CR460" s="145"/>
      <c r="CS460" s="145"/>
      <c r="CT460" s="145"/>
      <c r="CU460" s="145"/>
      <c r="CV460" s="145"/>
    </row>
    <row r="461" customHeight="1" spans="2:100">
      <c r="B461" s="145"/>
      <c r="C461" s="145"/>
      <c r="D461" s="145"/>
      <c r="E461" s="145"/>
      <c r="F461" s="145"/>
      <c r="G461" s="145"/>
      <c r="H461" s="145"/>
      <c r="I461" s="145"/>
      <c r="J461" s="446"/>
      <c r="K461" s="145"/>
      <c r="L461" s="145"/>
      <c r="M461" s="145"/>
      <c r="N461" s="446"/>
      <c r="O461" s="446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  <c r="BQ461" s="145"/>
      <c r="BR461" s="145"/>
      <c r="BS461" s="145"/>
      <c r="BT461" s="145"/>
      <c r="BU461" s="145"/>
      <c r="BV461" s="145"/>
      <c r="BW461" s="145"/>
      <c r="BX461" s="145"/>
      <c r="BY461" s="145"/>
      <c r="BZ461" s="145"/>
      <c r="CA461" s="145"/>
      <c r="CB461" s="145"/>
      <c r="CC461" s="145"/>
      <c r="CD461" s="145"/>
      <c r="CE461" s="145"/>
      <c r="CF461" s="145"/>
      <c r="CG461" s="145"/>
      <c r="CH461" s="145"/>
      <c r="CI461" s="145"/>
      <c r="CJ461" s="145"/>
      <c r="CK461" s="145"/>
      <c r="CL461" s="145"/>
      <c r="CM461" s="145"/>
      <c r="CN461" s="145"/>
      <c r="CO461" s="145"/>
      <c r="CP461" s="145"/>
      <c r="CQ461" s="145"/>
      <c r="CR461" s="145"/>
      <c r="CS461" s="145"/>
      <c r="CT461" s="145"/>
      <c r="CU461" s="145"/>
      <c r="CV461" s="145"/>
    </row>
    <row r="462" customHeight="1" spans="2:100">
      <c r="B462" s="145"/>
      <c r="C462" s="145"/>
      <c r="D462" s="145"/>
      <c r="E462" s="145"/>
      <c r="F462" s="145"/>
      <c r="G462" s="145"/>
      <c r="H462" s="145"/>
      <c r="I462" s="145"/>
      <c r="J462" s="446"/>
      <c r="K462" s="145"/>
      <c r="L462" s="145"/>
      <c r="M462" s="145"/>
      <c r="N462" s="446"/>
      <c r="O462" s="446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  <c r="BQ462" s="145"/>
      <c r="BR462" s="145"/>
      <c r="BS462" s="145"/>
      <c r="BT462" s="145"/>
      <c r="BU462" s="145"/>
      <c r="BV462" s="145"/>
      <c r="BW462" s="145"/>
      <c r="BX462" s="145"/>
      <c r="BY462" s="145"/>
      <c r="BZ462" s="145"/>
      <c r="CA462" s="145"/>
      <c r="CB462" s="145"/>
      <c r="CC462" s="145"/>
      <c r="CD462" s="145"/>
      <c r="CE462" s="145"/>
      <c r="CF462" s="145"/>
      <c r="CG462" s="145"/>
      <c r="CH462" s="145"/>
      <c r="CI462" s="145"/>
      <c r="CJ462" s="145"/>
      <c r="CK462" s="145"/>
      <c r="CL462" s="145"/>
      <c r="CM462" s="145"/>
      <c r="CN462" s="145"/>
      <c r="CO462" s="145"/>
      <c r="CP462" s="145"/>
      <c r="CQ462" s="145"/>
      <c r="CR462" s="145"/>
      <c r="CS462" s="145"/>
      <c r="CT462" s="145"/>
      <c r="CU462" s="145"/>
      <c r="CV462" s="145"/>
    </row>
    <row r="463" customHeight="1" spans="2:100">
      <c r="B463" s="145"/>
      <c r="C463" s="145"/>
      <c r="D463" s="145"/>
      <c r="E463" s="145"/>
      <c r="F463" s="145"/>
      <c r="G463" s="145"/>
      <c r="H463" s="145"/>
      <c r="I463" s="145"/>
      <c r="J463" s="446"/>
      <c r="K463" s="145"/>
      <c r="L463" s="145"/>
      <c r="M463" s="145"/>
      <c r="N463" s="446"/>
      <c r="O463" s="446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  <c r="BQ463" s="145"/>
      <c r="BR463" s="145"/>
      <c r="BS463" s="145"/>
      <c r="BT463" s="145"/>
      <c r="BU463" s="145"/>
      <c r="BV463" s="145"/>
      <c r="BW463" s="145"/>
      <c r="BX463" s="145"/>
      <c r="BY463" s="145"/>
      <c r="BZ463" s="145"/>
      <c r="CA463" s="145"/>
      <c r="CB463" s="145"/>
      <c r="CC463" s="145"/>
      <c r="CD463" s="145"/>
      <c r="CE463" s="145"/>
      <c r="CF463" s="145"/>
      <c r="CG463" s="145"/>
      <c r="CH463" s="145"/>
      <c r="CI463" s="145"/>
      <c r="CJ463" s="145"/>
      <c r="CK463" s="145"/>
      <c r="CL463" s="145"/>
      <c r="CM463" s="145"/>
      <c r="CN463" s="145"/>
      <c r="CO463" s="145"/>
      <c r="CP463" s="145"/>
      <c r="CQ463" s="145"/>
      <c r="CR463" s="145"/>
      <c r="CS463" s="145"/>
      <c r="CT463" s="145"/>
      <c r="CU463" s="145"/>
      <c r="CV463" s="145"/>
    </row>
    <row r="464" customHeight="1" spans="2:100">
      <c r="B464" s="145"/>
      <c r="C464" s="145"/>
      <c r="D464" s="145"/>
      <c r="E464" s="145"/>
      <c r="F464" s="145"/>
      <c r="G464" s="145"/>
      <c r="H464" s="145"/>
      <c r="I464" s="145"/>
      <c r="J464" s="446"/>
      <c r="K464" s="145"/>
      <c r="L464" s="145"/>
      <c r="M464" s="145"/>
      <c r="N464" s="446"/>
      <c r="O464" s="446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  <c r="BQ464" s="145"/>
      <c r="BR464" s="145"/>
      <c r="BS464" s="145"/>
      <c r="BT464" s="145"/>
      <c r="BU464" s="145"/>
      <c r="BV464" s="145"/>
      <c r="BW464" s="145"/>
      <c r="BX464" s="145"/>
      <c r="BY464" s="145"/>
      <c r="BZ464" s="145"/>
      <c r="CA464" s="145"/>
      <c r="CB464" s="145"/>
      <c r="CC464" s="145"/>
      <c r="CD464" s="145"/>
      <c r="CE464" s="145"/>
      <c r="CF464" s="145"/>
      <c r="CG464" s="145"/>
      <c r="CH464" s="145"/>
      <c r="CI464" s="145"/>
      <c r="CJ464" s="145"/>
      <c r="CK464" s="145"/>
      <c r="CL464" s="145"/>
      <c r="CM464" s="145"/>
      <c r="CN464" s="145"/>
      <c r="CO464" s="145"/>
      <c r="CP464" s="145"/>
      <c r="CQ464" s="145"/>
      <c r="CR464" s="145"/>
      <c r="CS464" s="145"/>
      <c r="CT464" s="145"/>
      <c r="CU464" s="145"/>
      <c r="CV464" s="145"/>
    </row>
    <row r="465" customHeight="1" spans="2:100">
      <c r="B465" s="145"/>
      <c r="C465" s="145"/>
      <c r="D465" s="145"/>
      <c r="E465" s="145"/>
      <c r="F465" s="145"/>
      <c r="G465" s="145"/>
      <c r="H465" s="145"/>
      <c r="I465" s="145"/>
      <c r="J465" s="446"/>
      <c r="K465" s="145"/>
      <c r="L465" s="145"/>
      <c r="M465" s="145"/>
      <c r="N465" s="446"/>
      <c r="O465" s="446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  <c r="BQ465" s="145"/>
      <c r="BR465" s="145"/>
      <c r="BS465" s="145"/>
      <c r="BT465" s="145"/>
      <c r="BU465" s="145"/>
      <c r="BV465" s="145"/>
      <c r="BW465" s="145"/>
      <c r="BX465" s="145"/>
      <c r="BY465" s="145"/>
      <c r="BZ465" s="145"/>
      <c r="CA465" s="145"/>
      <c r="CB465" s="145"/>
      <c r="CC465" s="145"/>
      <c r="CD465" s="145"/>
      <c r="CE465" s="145"/>
      <c r="CF465" s="145"/>
      <c r="CG465" s="145"/>
      <c r="CH465" s="145"/>
      <c r="CI465" s="145"/>
      <c r="CJ465" s="145"/>
      <c r="CK465" s="145"/>
      <c r="CL465" s="145"/>
      <c r="CM465" s="145"/>
      <c r="CN465" s="145"/>
      <c r="CO465" s="145"/>
      <c r="CP465" s="145"/>
      <c r="CQ465" s="145"/>
      <c r="CR465" s="145"/>
      <c r="CS465" s="145"/>
      <c r="CT465" s="145"/>
      <c r="CU465" s="145"/>
      <c r="CV465" s="145"/>
    </row>
    <row r="466" customHeight="1" spans="2:100">
      <c r="B466" s="145"/>
      <c r="C466" s="145"/>
      <c r="D466" s="145"/>
      <c r="E466" s="145"/>
      <c r="F466" s="145"/>
      <c r="G466" s="145"/>
      <c r="H466" s="145"/>
      <c r="I466" s="145"/>
      <c r="J466" s="446"/>
      <c r="K466" s="145"/>
      <c r="L466" s="145"/>
      <c r="M466" s="145"/>
      <c r="N466" s="446"/>
      <c r="O466" s="446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  <c r="BQ466" s="145"/>
      <c r="BR466" s="145"/>
      <c r="BS466" s="145"/>
      <c r="BT466" s="145"/>
      <c r="BU466" s="145"/>
      <c r="BV466" s="145"/>
      <c r="BW466" s="145"/>
      <c r="BX466" s="145"/>
      <c r="BY466" s="145"/>
      <c r="BZ466" s="145"/>
      <c r="CA466" s="145"/>
      <c r="CB466" s="145"/>
      <c r="CC466" s="145"/>
      <c r="CD466" s="145"/>
      <c r="CE466" s="145"/>
      <c r="CF466" s="145"/>
      <c r="CG466" s="145"/>
      <c r="CH466" s="145"/>
      <c r="CI466" s="145"/>
      <c r="CJ466" s="145"/>
      <c r="CK466" s="145"/>
      <c r="CL466" s="145"/>
      <c r="CM466" s="145"/>
      <c r="CN466" s="145"/>
      <c r="CO466" s="145"/>
      <c r="CP466" s="145"/>
      <c r="CQ466" s="145"/>
      <c r="CR466" s="145"/>
      <c r="CS466" s="145"/>
      <c r="CT466" s="145"/>
      <c r="CU466" s="145"/>
      <c r="CV466" s="145"/>
    </row>
    <row r="467" customHeight="1" spans="2:100">
      <c r="B467" s="145"/>
      <c r="C467" s="145"/>
      <c r="D467" s="145"/>
      <c r="E467" s="145"/>
      <c r="F467" s="145"/>
      <c r="G467" s="145"/>
      <c r="H467" s="145"/>
      <c r="I467" s="145"/>
      <c r="J467" s="446"/>
      <c r="K467" s="145"/>
      <c r="L467" s="145"/>
      <c r="M467" s="145"/>
      <c r="N467" s="446"/>
      <c r="O467" s="446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  <c r="BQ467" s="145"/>
      <c r="BR467" s="145"/>
      <c r="BS467" s="145"/>
      <c r="BT467" s="145"/>
      <c r="BU467" s="145"/>
      <c r="BV467" s="145"/>
      <c r="BW467" s="145"/>
      <c r="BX467" s="145"/>
      <c r="BY467" s="145"/>
      <c r="BZ467" s="145"/>
      <c r="CA467" s="145"/>
      <c r="CB467" s="145"/>
      <c r="CC467" s="145"/>
      <c r="CD467" s="145"/>
      <c r="CE467" s="145"/>
      <c r="CF467" s="145"/>
      <c r="CG467" s="145"/>
      <c r="CH467" s="145"/>
      <c r="CI467" s="145"/>
      <c r="CJ467" s="145"/>
      <c r="CK467" s="145"/>
      <c r="CL467" s="145"/>
      <c r="CM467" s="145"/>
      <c r="CN467" s="145"/>
      <c r="CO467" s="145"/>
      <c r="CP467" s="145"/>
      <c r="CQ467" s="145"/>
      <c r="CR467" s="145"/>
      <c r="CS467" s="145"/>
      <c r="CT467" s="145"/>
      <c r="CU467" s="145"/>
      <c r="CV467" s="145"/>
    </row>
    <row r="468" customHeight="1" spans="2:100">
      <c r="B468" s="145"/>
      <c r="C468" s="145"/>
      <c r="D468" s="145"/>
      <c r="E468" s="145"/>
      <c r="F468" s="145"/>
      <c r="G468" s="145"/>
      <c r="H468" s="145"/>
      <c r="I468" s="145"/>
      <c r="J468" s="446"/>
      <c r="K468" s="145"/>
      <c r="L468" s="145"/>
      <c r="M468" s="145"/>
      <c r="N468" s="446"/>
      <c r="O468" s="446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  <c r="BQ468" s="145"/>
      <c r="BR468" s="145"/>
      <c r="BS468" s="145"/>
      <c r="BT468" s="145"/>
      <c r="BU468" s="145"/>
      <c r="BV468" s="145"/>
      <c r="BW468" s="145"/>
      <c r="BX468" s="145"/>
      <c r="BY468" s="145"/>
      <c r="BZ468" s="145"/>
      <c r="CA468" s="145"/>
      <c r="CB468" s="145"/>
      <c r="CC468" s="145"/>
      <c r="CD468" s="145"/>
      <c r="CE468" s="145"/>
      <c r="CF468" s="145"/>
      <c r="CG468" s="145"/>
      <c r="CH468" s="145"/>
      <c r="CI468" s="145"/>
      <c r="CJ468" s="145"/>
      <c r="CK468" s="145"/>
      <c r="CL468" s="145"/>
      <c r="CM468" s="145"/>
      <c r="CN468" s="145"/>
      <c r="CO468" s="145"/>
      <c r="CP468" s="145"/>
      <c r="CQ468" s="145"/>
      <c r="CR468" s="145"/>
      <c r="CS468" s="145"/>
      <c r="CT468" s="145"/>
      <c r="CU468" s="145"/>
      <c r="CV468" s="145"/>
    </row>
    <row r="469" customHeight="1" spans="2:100">
      <c r="B469" s="145"/>
      <c r="C469" s="145"/>
      <c r="D469" s="145"/>
      <c r="E469" s="145"/>
      <c r="F469" s="145"/>
      <c r="G469" s="145"/>
      <c r="H469" s="145"/>
      <c r="I469" s="145"/>
      <c r="J469" s="446"/>
      <c r="K469" s="145"/>
      <c r="L469" s="145"/>
      <c r="M469" s="145"/>
      <c r="N469" s="446"/>
      <c r="O469" s="446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  <c r="BQ469" s="145"/>
      <c r="BR469" s="145"/>
      <c r="BS469" s="145"/>
      <c r="BT469" s="145"/>
      <c r="BU469" s="145"/>
      <c r="BV469" s="145"/>
      <c r="BW469" s="145"/>
      <c r="BX469" s="145"/>
      <c r="BY469" s="145"/>
      <c r="BZ469" s="145"/>
      <c r="CA469" s="145"/>
      <c r="CB469" s="145"/>
      <c r="CC469" s="145"/>
      <c r="CD469" s="145"/>
      <c r="CE469" s="145"/>
      <c r="CF469" s="145"/>
      <c r="CG469" s="145"/>
      <c r="CH469" s="145"/>
      <c r="CI469" s="145"/>
      <c r="CJ469" s="145"/>
      <c r="CK469" s="145"/>
      <c r="CL469" s="145"/>
      <c r="CM469" s="145"/>
      <c r="CN469" s="145"/>
      <c r="CO469" s="145"/>
      <c r="CP469" s="145"/>
      <c r="CQ469" s="145"/>
      <c r="CR469" s="145"/>
      <c r="CS469" s="145"/>
      <c r="CT469" s="145"/>
      <c r="CU469" s="145"/>
      <c r="CV469" s="145"/>
    </row>
    <row r="470" customHeight="1" spans="2:100">
      <c r="B470" s="145"/>
      <c r="C470" s="145"/>
      <c r="D470" s="145"/>
      <c r="E470" s="145"/>
      <c r="F470" s="145"/>
      <c r="G470" s="145"/>
      <c r="H470" s="145"/>
      <c r="I470" s="145"/>
      <c r="J470" s="446"/>
      <c r="K470" s="145"/>
      <c r="L470" s="145"/>
      <c r="M470" s="145"/>
      <c r="N470" s="446"/>
      <c r="O470" s="446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  <c r="BQ470" s="145"/>
      <c r="BR470" s="145"/>
      <c r="BS470" s="145"/>
      <c r="BT470" s="145"/>
      <c r="BU470" s="145"/>
      <c r="BV470" s="145"/>
      <c r="BW470" s="145"/>
      <c r="BX470" s="145"/>
      <c r="BY470" s="145"/>
      <c r="BZ470" s="145"/>
      <c r="CA470" s="145"/>
      <c r="CB470" s="145"/>
      <c r="CC470" s="145"/>
      <c r="CD470" s="145"/>
      <c r="CE470" s="145"/>
      <c r="CF470" s="145"/>
      <c r="CG470" s="145"/>
      <c r="CH470" s="145"/>
      <c r="CI470" s="145"/>
      <c r="CJ470" s="145"/>
      <c r="CK470" s="145"/>
      <c r="CL470" s="145"/>
      <c r="CM470" s="145"/>
      <c r="CN470" s="145"/>
      <c r="CO470" s="145"/>
      <c r="CP470" s="145"/>
      <c r="CQ470" s="145"/>
      <c r="CR470" s="145"/>
      <c r="CS470" s="145"/>
      <c r="CT470" s="145"/>
      <c r="CU470" s="145"/>
      <c r="CV470" s="145"/>
    </row>
    <row r="471" customHeight="1" spans="2:100">
      <c r="B471" s="145"/>
      <c r="C471" s="145"/>
      <c r="D471" s="145"/>
      <c r="E471" s="145"/>
      <c r="F471" s="145"/>
      <c r="G471" s="145"/>
      <c r="H471" s="145"/>
      <c r="I471" s="145"/>
      <c r="J471" s="446"/>
      <c r="K471" s="145"/>
      <c r="L471" s="145"/>
      <c r="M471" s="145"/>
      <c r="N471" s="446"/>
      <c r="O471" s="446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  <c r="BQ471" s="145"/>
      <c r="BR471" s="145"/>
      <c r="BS471" s="145"/>
      <c r="BT471" s="145"/>
      <c r="BU471" s="145"/>
      <c r="BV471" s="145"/>
      <c r="BW471" s="145"/>
      <c r="BX471" s="145"/>
      <c r="BY471" s="145"/>
      <c r="BZ471" s="145"/>
      <c r="CA471" s="145"/>
      <c r="CB471" s="145"/>
      <c r="CC471" s="145"/>
      <c r="CD471" s="145"/>
      <c r="CE471" s="145"/>
      <c r="CF471" s="145"/>
      <c r="CG471" s="145"/>
      <c r="CH471" s="145"/>
      <c r="CI471" s="145"/>
      <c r="CJ471" s="145"/>
      <c r="CK471" s="145"/>
      <c r="CL471" s="145"/>
      <c r="CM471" s="145"/>
      <c r="CN471" s="145"/>
      <c r="CO471" s="145"/>
      <c r="CP471" s="145"/>
      <c r="CQ471" s="145"/>
      <c r="CR471" s="145"/>
      <c r="CS471" s="145"/>
      <c r="CT471" s="145"/>
      <c r="CU471" s="145"/>
      <c r="CV471" s="145"/>
    </row>
    <row r="472" customHeight="1" spans="2:100">
      <c r="B472" s="145"/>
      <c r="C472" s="145"/>
      <c r="D472" s="145"/>
      <c r="E472" s="145"/>
      <c r="F472" s="145"/>
      <c r="G472" s="145"/>
      <c r="H472" s="145"/>
      <c r="I472" s="145"/>
      <c r="J472" s="446"/>
      <c r="K472" s="145"/>
      <c r="L472" s="145"/>
      <c r="M472" s="145"/>
      <c r="N472" s="446"/>
      <c r="O472" s="446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  <c r="BQ472" s="145"/>
      <c r="BR472" s="145"/>
      <c r="BS472" s="145"/>
      <c r="BT472" s="145"/>
      <c r="BU472" s="145"/>
      <c r="BV472" s="145"/>
      <c r="BW472" s="145"/>
      <c r="BX472" s="145"/>
      <c r="BY472" s="145"/>
      <c r="BZ472" s="145"/>
      <c r="CA472" s="145"/>
      <c r="CB472" s="145"/>
      <c r="CC472" s="145"/>
      <c r="CD472" s="145"/>
      <c r="CE472" s="145"/>
      <c r="CF472" s="145"/>
      <c r="CG472" s="145"/>
      <c r="CH472" s="145"/>
      <c r="CI472" s="145"/>
      <c r="CJ472" s="145"/>
      <c r="CK472" s="145"/>
      <c r="CL472" s="145"/>
      <c r="CM472" s="145"/>
      <c r="CN472" s="145"/>
      <c r="CO472" s="145"/>
      <c r="CP472" s="145"/>
      <c r="CQ472" s="145"/>
      <c r="CR472" s="145"/>
      <c r="CS472" s="145"/>
      <c r="CT472" s="145"/>
      <c r="CU472" s="145"/>
      <c r="CV472" s="145"/>
    </row>
    <row r="473" customHeight="1" spans="2:100">
      <c r="B473" s="145"/>
      <c r="C473" s="145"/>
      <c r="D473" s="145"/>
      <c r="E473" s="145"/>
      <c r="F473" s="145"/>
      <c r="G473" s="145"/>
      <c r="H473" s="145"/>
      <c r="I473" s="145"/>
      <c r="J473" s="446"/>
      <c r="K473" s="145"/>
      <c r="L473" s="145"/>
      <c r="M473" s="145"/>
      <c r="N473" s="446"/>
      <c r="O473" s="446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  <c r="BQ473" s="145"/>
      <c r="BR473" s="145"/>
      <c r="BS473" s="145"/>
      <c r="BT473" s="145"/>
      <c r="BU473" s="145"/>
      <c r="BV473" s="145"/>
      <c r="BW473" s="145"/>
      <c r="BX473" s="145"/>
      <c r="BY473" s="145"/>
      <c r="BZ473" s="145"/>
      <c r="CA473" s="145"/>
      <c r="CB473" s="145"/>
      <c r="CC473" s="145"/>
      <c r="CD473" s="145"/>
      <c r="CE473" s="145"/>
      <c r="CF473" s="145"/>
      <c r="CG473" s="145"/>
      <c r="CH473" s="145"/>
      <c r="CI473" s="145"/>
      <c r="CJ473" s="145"/>
      <c r="CK473" s="145"/>
      <c r="CL473" s="145"/>
      <c r="CM473" s="145"/>
      <c r="CN473" s="145"/>
      <c r="CO473" s="145"/>
      <c r="CP473" s="145"/>
      <c r="CQ473" s="145"/>
      <c r="CR473" s="145"/>
      <c r="CS473" s="145"/>
      <c r="CT473" s="145"/>
      <c r="CU473" s="145"/>
      <c r="CV473" s="145"/>
    </row>
    <row r="474" customHeight="1" spans="2:100">
      <c r="B474" s="145"/>
      <c r="C474" s="145"/>
      <c r="D474" s="145"/>
      <c r="E474" s="145"/>
      <c r="F474" s="145"/>
      <c r="G474" s="145"/>
      <c r="H474" s="145"/>
      <c r="I474" s="145"/>
      <c r="J474" s="446"/>
      <c r="K474" s="145"/>
      <c r="L474" s="145"/>
      <c r="M474" s="145"/>
      <c r="N474" s="446"/>
      <c r="O474" s="446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  <c r="BQ474" s="145"/>
      <c r="BR474" s="145"/>
      <c r="BS474" s="145"/>
      <c r="BT474" s="145"/>
      <c r="BU474" s="145"/>
      <c r="BV474" s="145"/>
      <c r="BW474" s="145"/>
      <c r="BX474" s="145"/>
      <c r="BY474" s="145"/>
      <c r="BZ474" s="145"/>
      <c r="CA474" s="145"/>
      <c r="CB474" s="145"/>
      <c r="CC474" s="145"/>
      <c r="CD474" s="145"/>
      <c r="CE474" s="145"/>
      <c r="CF474" s="145"/>
      <c r="CG474" s="145"/>
      <c r="CH474" s="145"/>
      <c r="CI474" s="145"/>
      <c r="CJ474" s="145"/>
      <c r="CK474" s="145"/>
      <c r="CL474" s="145"/>
      <c r="CM474" s="145"/>
      <c r="CN474" s="145"/>
      <c r="CO474" s="145"/>
      <c r="CP474" s="145"/>
      <c r="CQ474" s="145"/>
      <c r="CR474" s="145"/>
      <c r="CS474" s="145"/>
      <c r="CT474" s="145"/>
      <c r="CU474" s="145"/>
      <c r="CV474" s="145"/>
    </row>
    <row r="475" customHeight="1" spans="2:100">
      <c r="B475" s="145"/>
      <c r="C475" s="145"/>
      <c r="D475" s="145"/>
      <c r="E475" s="145"/>
      <c r="F475" s="145"/>
      <c r="G475" s="145"/>
      <c r="H475" s="145"/>
      <c r="I475" s="145"/>
      <c r="J475" s="446"/>
      <c r="K475" s="145"/>
      <c r="L475" s="145"/>
      <c r="M475" s="145"/>
      <c r="N475" s="446"/>
      <c r="O475" s="446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  <c r="BQ475" s="145"/>
      <c r="BR475" s="145"/>
      <c r="BS475" s="145"/>
      <c r="BT475" s="145"/>
      <c r="BU475" s="145"/>
      <c r="BV475" s="145"/>
      <c r="BW475" s="145"/>
      <c r="BX475" s="145"/>
      <c r="BY475" s="145"/>
      <c r="BZ475" s="145"/>
      <c r="CA475" s="145"/>
      <c r="CB475" s="145"/>
      <c r="CC475" s="145"/>
      <c r="CD475" s="145"/>
      <c r="CE475" s="145"/>
      <c r="CF475" s="145"/>
      <c r="CG475" s="145"/>
      <c r="CH475" s="145"/>
      <c r="CI475" s="145"/>
      <c r="CJ475" s="145"/>
      <c r="CK475" s="145"/>
      <c r="CL475" s="145"/>
      <c r="CM475" s="145"/>
      <c r="CN475" s="145"/>
      <c r="CO475" s="145"/>
      <c r="CP475" s="145"/>
      <c r="CQ475" s="145"/>
      <c r="CR475" s="145"/>
      <c r="CS475" s="145"/>
      <c r="CT475" s="145"/>
      <c r="CU475" s="145"/>
      <c r="CV475" s="145"/>
    </row>
    <row r="476" customHeight="1" spans="2:100">
      <c r="B476" s="145"/>
      <c r="C476" s="145"/>
      <c r="D476" s="145"/>
      <c r="E476" s="145"/>
      <c r="F476" s="145"/>
      <c r="G476" s="145"/>
      <c r="H476" s="145"/>
      <c r="I476" s="145"/>
      <c r="J476" s="446"/>
      <c r="K476" s="145"/>
      <c r="L476" s="145"/>
      <c r="M476" s="145"/>
      <c r="N476" s="446"/>
      <c r="O476" s="446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  <c r="BQ476" s="145"/>
      <c r="BR476" s="145"/>
      <c r="BS476" s="145"/>
      <c r="BT476" s="145"/>
      <c r="BU476" s="145"/>
      <c r="BV476" s="145"/>
      <c r="BW476" s="145"/>
      <c r="BX476" s="145"/>
      <c r="BY476" s="145"/>
      <c r="BZ476" s="145"/>
      <c r="CA476" s="145"/>
      <c r="CB476" s="145"/>
      <c r="CC476" s="145"/>
      <c r="CD476" s="145"/>
      <c r="CE476" s="145"/>
      <c r="CF476" s="145"/>
      <c r="CG476" s="145"/>
      <c r="CH476" s="145"/>
      <c r="CI476" s="145"/>
      <c r="CJ476" s="145"/>
      <c r="CK476" s="145"/>
      <c r="CL476" s="145"/>
      <c r="CM476" s="145"/>
      <c r="CN476" s="145"/>
      <c r="CO476" s="145"/>
      <c r="CP476" s="145"/>
      <c r="CQ476" s="145"/>
      <c r="CR476" s="145"/>
      <c r="CS476" s="145"/>
      <c r="CT476" s="145"/>
      <c r="CU476" s="145"/>
      <c r="CV476" s="145"/>
    </row>
    <row r="477" customHeight="1" spans="2:100">
      <c r="B477" s="145"/>
      <c r="C477" s="145"/>
      <c r="D477" s="145"/>
      <c r="E477" s="145"/>
      <c r="F477" s="145"/>
      <c r="G477" s="145"/>
      <c r="H477" s="145"/>
      <c r="I477" s="145"/>
      <c r="J477" s="446"/>
      <c r="K477" s="145"/>
      <c r="L477" s="145"/>
      <c r="M477" s="145"/>
      <c r="N477" s="446"/>
      <c r="O477" s="446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  <c r="BQ477" s="145"/>
      <c r="BR477" s="145"/>
      <c r="BS477" s="145"/>
      <c r="BT477" s="145"/>
      <c r="BU477" s="145"/>
      <c r="BV477" s="145"/>
      <c r="BW477" s="145"/>
      <c r="BX477" s="145"/>
      <c r="BY477" s="145"/>
      <c r="BZ477" s="145"/>
      <c r="CA477" s="145"/>
      <c r="CB477" s="145"/>
      <c r="CC477" s="145"/>
      <c r="CD477" s="145"/>
      <c r="CE477" s="145"/>
      <c r="CF477" s="145"/>
      <c r="CG477" s="145"/>
      <c r="CH477" s="145"/>
      <c r="CI477" s="145"/>
      <c r="CJ477" s="145"/>
      <c r="CK477" s="145"/>
      <c r="CL477" s="145"/>
      <c r="CM477" s="145"/>
      <c r="CN477" s="145"/>
      <c r="CO477" s="145"/>
      <c r="CP477" s="145"/>
      <c r="CQ477" s="145"/>
      <c r="CR477" s="145"/>
      <c r="CS477" s="145"/>
      <c r="CT477" s="145"/>
      <c r="CU477" s="145"/>
      <c r="CV477" s="145"/>
    </row>
    <row r="478" customHeight="1" spans="2:100">
      <c r="B478" s="145"/>
      <c r="C478" s="145"/>
      <c r="D478" s="145"/>
      <c r="E478" s="145"/>
      <c r="F478" s="145"/>
      <c r="G478" s="145"/>
      <c r="H478" s="145"/>
      <c r="I478" s="145"/>
      <c r="J478" s="446"/>
      <c r="K478" s="145"/>
      <c r="L478" s="145"/>
      <c r="M478" s="145"/>
      <c r="N478" s="446"/>
      <c r="O478" s="446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  <c r="BQ478" s="145"/>
      <c r="BR478" s="145"/>
      <c r="BS478" s="145"/>
      <c r="BT478" s="145"/>
      <c r="BU478" s="145"/>
      <c r="BV478" s="145"/>
      <c r="BW478" s="145"/>
      <c r="BX478" s="145"/>
      <c r="BY478" s="145"/>
      <c r="BZ478" s="145"/>
      <c r="CA478" s="145"/>
      <c r="CB478" s="145"/>
      <c r="CC478" s="145"/>
      <c r="CD478" s="145"/>
      <c r="CE478" s="145"/>
      <c r="CF478" s="145"/>
      <c r="CG478" s="145"/>
      <c r="CH478" s="145"/>
      <c r="CI478" s="145"/>
      <c r="CJ478" s="145"/>
      <c r="CK478" s="145"/>
      <c r="CL478" s="145"/>
      <c r="CM478" s="145"/>
      <c r="CN478" s="145"/>
      <c r="CO478" s="145"/>
      <c r="CP478" s="145"/>
      <c r="CQ478" s="145"/>
      <c r="CR478" s="145"/>
      <c r="CS478" s="145"/>
      <c r="CT478" s="145"/>
      <c r="CU478" s="145"/>
      <c r="CV478" s="145"/>
    </row>
    <row r="479" customHeight="1" spans="2:100">
      <c r="B479" s="145"/>
      <c r="C479" s="145"/>
      <c r="D479" s="145"/>
      <c r="E479" s="145"/>
      <c r="F479" s="145"/>
      <c r="G479" s="145"/>
      <c r="H479" s="145"/>
      <c r="I479" s="145"/>
      <c r="J479" s="446"/>
      <c r="K479" s="145"/>
      <c r="L479" s="145"/>
      <c r="M479" s="145"/>
      <c r="N479" s="446"/>
      <c r="O479" s="446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  <c r="BQ479" s="145"/>
      <c r="BR479" s="145"/>
      <c r="BS479" s="145"/>
      <c r="BT479" s="145"/>
      <c r="BU479" s="145"/>
      <c r="BV479" s="145"/>
      <c r="BW479" s="145"/>
      <c r="BX479" s="145"/>
      <c r="BY479" s="145"/>
      <c r="BZ479" s="145"/>
      <c r="CA479" s="145"/>
      <c r="CB479" s="145"/>
      <c r="CC479" s="145"/>
      <c r="CD479" s="145"/>
      <c r="CE479" s="145"/>
      <c r="CF479" s="145"/>
      <c r="CG479" s="145"/>
      <c r="CH479" s="145"/>
      <c r="CI479" s="145"/>
      <c r="CJ479" s="145"/>
      <c r="CK479" s="145"/>
      <c r="CL479" s="145"/>
      <c r="CM479" s="145"/>
      <c r="CN479" s="145"/>
      <c r="CO479" s="145"/>
      <c r="CP479" s="145"/>
      <c r="CQ479" s="145"/>
      <c r="CR479" s="145"/>
      <c r="CS479" s="145"/>
      <c r="CT479" s="145"/>
      <c r="CU479" s="145"/>
      <c r="CV479" s="145"/>
    </row>
    <row r="480" customHeight="1" spans="2:100">
      <c r="B480" s="145"/>
      <c r="C480" s="145"/>
      <c r="D480" s="145"/>
      <c r="E480" s="145"/>
      <c r="F480" s="145"/>
      <c r="G480" s="145"/>
      <c r="H480" s="145"/>
      <c r="I480" s="145"/>
      <c r="J480" s="446"/>
      <c r="K480" s="145"/>
      <c r="L480" s="145"/>
      <c r="M480" s="145"/>
      <c r="N480" s="446"/>
      <c r="O480" s="446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  <c r="BQ480" s="145"/>
      <c r="BR480" s="145"/>
      <c r="BS480" s="145"/>
      <c r="BT480" s="145"/>
      <c r="BU480" s="145"/>
      <c r="BV480" s="145"/>
      <c r="BW480" s="145"/>
      <c r="BX480" s="145"/>
      <c r="BY480" s="145"/>
      <c r="BZ480" s="145"/>
      <c r="CA480" s="145"/>
      <c r="CB480" s="145"/>
      <c r="CC480" s="145"/>
      <c r="CD480" s="145"/>
      <c r="CE480" s="145"/>
      <c r="CF480" s="145"/>
      <c r="CG480" s="145"/>
      <c r="CH480" s="145"/>
      <c r="CI480" s="145"/>
      <c r="CJ480" s="145"/>
      <c r="CK480" s="145"/>
      <c r="CL480" s="145"/>
      <c r="CM480" s="145"/>
      <c r="CN480" s="145"/>
      <c r="CO480" s="145"/>
      <c r="CP480" s="145"/>
      <c r="CQ480" s="145"/>
      <c r="CR480" s="145"/>
      <c r="CS480" s="145"/>
      <c r="CT480" s="145"/>
      <c r="CU480" s="145"/>
      <c r="CV480" s="145"/>
    </row>
    <row r="481" customHeight="1" spans="2:100">
      <c r="B481" s="145"/>
      <c r="C481" s="145"/>
      <c r="D481" s="145"/>
      <c r="E481" s="145"/>
      <c r="F481" s="145"/>
      <c r="G481" s="145"/>
      <c r="H481" s="145"/>
      <c r="I481" s="145"/>
      <c r="J481" s="446"/>
      <c r="K481" s="145"/>
      <c r="L481" s="145"/>
      <c r="M481" s="145"/>
      <c r="N481" s="446"/>
      <c r="O481" s="446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  <c r="BQ481" s="145"/>
      <c r="BR481" s="145"/>
      <c r="BS481" s="145"/>
      <c r="BT481" s="145"/>
      <c r="BU481" s="145"/>
      <c r="BV481" s="145"/>
      <c r="BW481" s="145"/>
      <c r="BX481" s="145"/>
      <c r="BY481" s="145"/>
      <c r="BZ481" s="145"/>
      <c r="CA481" s="145"/>
      <c r="CB481" s="145"/>
      <c r="CC481" s="145"/>
      <c r="CD481" s="145"/>
      <c r="CE481" s="145"/>
      <c r="CF481" s="145"/>
      <c r="CG481" s="145"/>
      <c r="CH481" s="145"/>
      <c r="CI481" s="145"/>
      <c r="CJ481" s="145"/>
      <c r="CK481" s="145"/>
      <c r="CL481" s="145"/>
      <c r="CM481" s="145"/>
      <c r="CN481" s="145"/>
      <c r="CO481" s="145"/>
      <c r="CP481" s="145"/>
      <c r="CQ481" s="145"/>
      <c r="CR481" s="145"/>
      <c r="CS481" s="145"/>
      <c r="CT481" s="145"/>
      <c r="CU481" s="145"/>
      <c r="CV481" s="145"/>
    </row>
    <row r="482" customHeight="1" spans="2:100">
      <c r="B482" s="145"/>
      <c r="C482" s="145"/>
      <c r="D482" s="145"/>
      <c r="E482" s="145"/>
      <c r="F482" s="145"/>
      <c r="G482" s="145"/>
      <c r="H482" s="145"/>
      <c r="I482" s="145"/>
      <c r="J482" s="446"/>
      <c r="K482" s="145"/>
      <c r="L482" s="145"/>
      <c r="M482" s="145"/>
      <c r="N482" s="446"/>
      <c r="O482" s="446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  <c r="BQ482" s="145"/>
      <c r="BR482" s="145"/>
      <c r="BS482" s="145"/>
      <c r="BT482" s="145"/>
      <c r="BU482" s="145"/>
      <c r="BV482" s="145"/>
      <c r="BW482" s="145"/>
      <c r="BX482" s="145"/>
      <c r="BY482" s="145"/>
      <c r="BZ482" s="145"/>
      <c r="CA482" s="145"/>
      <c r="CB482" s="145"/>
      <c r="CC482" s="145"/>
      <c r="CD482" s="145"/>
      <c r="CE482" s="145"/>
      <c r="CF482" s="145"/>
      <c r="CG482" s="145"/>
      <c r="CH482" s="145"/>
      <c r="CI482" s="145"/>
      <c r="CJ482" s="145"/>
      <c r="CK482" s="145"/>
      <c r="CL482" s="145"/>
      <c r="CM482" s="145"/>
      <c r="CN482" s="145"/>
      <c r="CO482" s="145"/>
      <c r="CP482" s="145"/>
      <c r="CQ482" s="145"/>
      <c r="CR482" s="145"/>
      <c r="CS482" s="145"/>
      <c r="CT482" s="145"/>
      <c r="CU482" s="145"/>
      <c r="CV482" s="145"/>
    </row>
    <row r="483" customHeight="1" spans="2:100">
      <c r="B483" s="145"/>
      <c r="C483" s="145"/>
      <c r="D483" s="145"/>
      <c r="E483" s="145"/>
      <c r="F483" s="145"/>
      <c r="G483" s="145"/>
      <c r="H483" s="145"/>
      <c r="I483" s="145"/>
      <c r="J483" s="446"/>
      <c r="K483" s="145"/>
      <c r="L483" s="145"/>
      <c r="M483" s="145"/>
      <c r="N483" s="446"/>
      <c r="O483" s="446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  <c r="BQ483" s="145"/>
      <c r="BR483" s="145"/>
      <c r="BS483" s="145"/>
      <c r="BT483" s="145"/>
      <c r="BU483" s="145"/>
      <c r="BV483" s="145"/>
      <c r="BW483" s="145"/>
      <c r="BX483" s="145"/>
      <c r="BY483" s="145"/>
      <c r="BZ483" s="145"/>
      <c r="CA483" s="145"/>
      <c r="CB483" s="145"/>
      <c r="CC483" s="145"/>
      <c r="CD483" s="145"/>
      <c r="CE483" s="145"/>
      <c r="CF483" s="145"/>
      <c r="CG483" s="145"/>
      <c r="CH483" s="145"/>
      <c r="CI483" s="145"/>
      <c r="CJ483" s="145"/>
      <c r="CK483" s="145"/>
      <c r="CL483" s="145"/>
      <c r="CM483" s="145"/>
      <c r="CN483" s="145"/>
      <c r="CO483" s="145"/>
      <c r="CP483" s="145"/>
      <c r="CQ483" s="145"/>
      <c r="CR483" s="145"/>
      <c r="CS483" s="145"/>
      <c r="CT483" s="145"/>
      <c r="CU483" s="145"/>
      <c r="CV483" s="145"/>
    </row>
    <row r="484" customHeight="1" spans="2:100">
      <c r="B484" s="145"/>
      <c r="C484" s="145"/>
      <c r="D484" s="145"/>
      <c r="E484" s="145"/>
      <c r="F484" s="145"/>
      <c r="G484" s="145"/>
      <c r="H484" s="145"/>
      <c r="I484" s="145"/>
      <c r="J484" s="446"/>
      <c r="K484" s="145"/>
      <c r="L484" s="145"/>
      <c r="M484" s="145"/>
      <c r="N484" s="446"/>
      <c r="O484" s="446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  <c r="BQ484" s="145"/>
      <c r="BR484" s="145"/>
      <c r="BS484" s="145"/>
      <c r="BT484" s="145"/>
      <c r="BU484" s="145"/>
      <c r="BV484" s="145"/>
      <c r="BW484" s="145"/>
      <c r="BX484" s="145"/>
      <c r="BY484" s="145"/>
      <c r="BZ484" s="145"/>
      <c r="CA484" s="145"/>
      <c r="CB484" s="145"/>
      <c r="CC484" s="145"/>
      <c r="CD484" s="145"/>
      <c r="CE484" s="145"/>
      <c r="CF484" s="145"/>
      <c r="CG484" s="145"/>
      <c r="CH484" s="145"/>
      <c r="CI484" s="145"/>
      <c r="CJ484" s="145"/>
      <c r="CK484" s="145"/>
      <c r="CL484" s="145"/>
      <c r="CM484" s="145"/>
      <c r="CN484" s="145"/>
      <c r="CO484" s="145"/>
      <c r="CP484" s="145"/>
      <c r="CQ484" s="145"/>
      <c r="CR484" s="145"/>
      <c r="CS484" s="145"/>
      <c r="CT484" s="145"/>
      <c r="CU484" s="145"/>
      <c r="CV484" s="145"/>
    </row>
    <row r="485" customHeight="1" spans="2:100">
      <c r="B485" s="145"/>
      <c r="C485" s="145"/>
      <c r="D485" s="145"/>
      <c r="E485" s="145"/>
      <c r="F485" s="145"/>
      <c r="G485" s="145"/>
      <c r="H485" s="145"/>
      <c r="I485" s="145"/>
      <c r="J485" s="446"/>
      <c r="K485" s="145"/>
      <c r="L485" s="145"/>
      <c r="M485" s="145"/>
      <c r="N485" s="446"/>
      <c r="O485" s="446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  <c r="BQ485" s="145"/>
      <c r="BR485" s="145"/>
      <c r="BS485" s="145"/>
      <c r="BT485" s="145"/>
      <c r="BU485" s="145"/>
      <c r="BV485" s="145"/>
      <c r="BW485" s="145"/>
      <c r="BX485" s="145"/>
      <c r="BY485" s="145"/>
      <c r="BZ485" s="145"/>
      <c r="CA485" s="145"/>
      <c r="CB485" s="145"/>
      <c r="CC485" s="145"/>
      <c r="CD485" s="145"/>
      <c r="CE485" s="145"/>
      <c r="CF485" s="145"/>
      <c r="CG485" s="145"/>
      <c r="CH485" s="145"/>
      <c r="CI485" s="145"/>
      <c r="CJ485" s="145"/>
      <c r="CK485" s="145"/>
      <c r="CL485" s="145"/>
      <c r="CM485" s="145"/>
      <c r="CN485" s="145"/>
      <c r="CO485" s="145"/>
      <c r="CP485" s="145"/>
      <c r="CQ485" s="145"/>
      <c r="CR485" s="145"/>
      <c r="CS485" s="145"/>
      <c r="CT485" s="145"/>
      <c r="CU485" s="145"/>
      <c r="CV485" s="145"/>
    </row>
    <row r="486" customHeight="1" spans="2:100">
      <c r="B486" s="145"/>
      <c r="C486" s="145"/>
      <c r="D486" s="145"/>
      <c r="E486" s="145"/>
      <c r="F486" s="145"/>
      <c r="G486" s="145"/>
      <c r="H486" s="145"/>
      <c r="I486" s="145"/>
      <c r="J486" s="446"/>
      <c r="K486" s="145"/>
      <c r="L486" s="145"/>
      <c r="M486" s="145"/>
      <c r="N486" s="446"/>
      <c r="O486" s="446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  <c r="BQ486" s="145"/>
      <c r="BR486" s="145"/>
      <c r="BS486" s="145"/>
      <c r="BT486" s="145"/>
      <c r="BU486" s="145"/>
      <c r="BV486" s="145"/>
      <c r="BW486" s="145"/>
      <c r="BX486" s="145"/>
      <c r="BY486" s="145"/>
      <c r="BZ486" s="145"/>
      <c r="CA486" s="145"/>
      <c r="CB486" s="145"/>
      <c r="CC486" s="145"/>
      <c r="CD486" s="145"/>
      <c r="CE486" s="145"/>
      <c r="CF486" s="145"/>
      <c r="CG486" s="145"/>
      <c r="CH486" s="145"/>
      <c r="CI486" s="145"/>
      <c r="CJ486" s="145"/>
      <c r="CK486" s="145"/>
      <c r="CL486" s="145"/>
      <c r="CM486" s="145"/>
      <c r="CN486" s="145"/>
      <c r="CO486" s="145"/>
      <c r="CP486" s="145"/>
      <c r="CQ486" s="145"/>
      <c r="CR486" s="145"/>
      <c r="CS486" s="145"/>
      <c r="CT486" s="145"/>
      <c r="CU486" s="145"/>
      <c r="CV486" s="145"/>
    </row>
    <row r="487" customHeight="1" spans="2:100">
      <c r="B487" s="145"/>
      <c r="C487" s="145"/>
      <c r="D487" s="145"/>
      <c r="E487" s="145"/>
      <c r="F487" s="145"/>
      <c r="G487" s="145"/>
      <c r="H487" s="145"/>
      <c r="I487" s="145"/>
      <c r="J487" s="446"/>
      <c r="K487" s="145"/>
      <c r="L487" s="145"/>
      <c r="M487" s="145"/>
      <c r="N487" s="446"/>
      <c r="O487" s="446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  <c r="BQ487" s="145"/>
      <c r="BR487" s="145"/>
      <c r="BS487" s="145"/>
      <c r="BT487" s="145"/>
      <c r="BU487" s="145"/>
      <c r="BV487" s="145"/>
      <c r="BW487" s="145"/>
      <c r="BX487" s="145"/>
      <c r="BY487" s="145"/>
      <c r="BZ487" s="145"/>
      <c r="CA487" s="145"/>
      <c r="CB487" s="145"/>
      <c r="CC487" s="145"/>
      <c r="CD487" s="145"/>
      <c r="CE487" s="145"/>
      <c r="CF487" s="145"/>
      <c r="CG487" s="145"/>
      <c r="CH487" s="145"/>
      <c r="CI487" s="145"/>
      <c r="CJ487" s="145"/>
      <c r="CK487" s="145"/>
      <c r="CL487" s="145"/>
      <c r="CM487" s="145"/>
      <c r="CN487" s="145"/>
      <c r="CO487" s="145"/>
      <c r="CP487" s="145"/>
      <c r="CQ487" s="145"/>
      <c r="CR487" s="145"/>
      <c r="CS487" s="145"/>
      <c r="CT487" s="145"/>
      <c r="CU487" s="145"/>
      <c r="CV487" s="145"/>
    </row>
    <row r="488" customHeight="1" spans="2:100">
      <c r="B488" s="145"/>
      <c r="C488" s="145"/>
      <c r="D488" s="145"/>
      <c r="E488" s="145"/>
      <c r="F488" s="145"/>
      <c r="G488" s="145"/>
      <c r="H488" s="145"/>
      <c r="I488" s="145"/>
      <c r="J488" s="446"/>
      <c r="K488" s="145"/>
      <c r="L488" s="145"/>
      <c r="M488" s="145"/>
      <c r="N488" s="446"/>
      <c r="O488" s="446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  <c r="BQ488" s="145"/>
      <c r="BR488" s="145"/>
      <c r="BS488" s="145"/>
      <c r="BT488" s="145"/>
      <c r="BU488" s="145"/>
      <c r="BV488" s="145"/>
      <c r="BW488" s="145"/>
      <c r="BX488" s="145"/>
      <c r="BY488" s="145"/>
      <c r="BZ488" s="145"/>
      <c r="CA488" s="145"/>
      <c r="CB488" s="145"/>
      <c r="CC488" s="145"/>
      <c r="CD488" s="145"/>
      <c r="CE488" s="145"/>
      <c r="CF488" s="145"/>
      <c r="CG488" s="145"/>
      <c r="CH488" s="145"/>
      <c r="CI488" s="145"/>
      <c r="CJ488" s="145"/>
      <c r="CK488" s="145"/>
      <c r="CL488" s="145"/>
      <c r="CM488" s="145"/>
      <c r="CN488" s="145"/>
      <c r="CO488" s="145"/>
      <c r="CP488" s="145"/>
      <c r="CQ488" s="145"/>
      <c r="CR488" s="145"/>
      <c r="CS488" s="145"/>
      <c r="CT488" s="145"/>
      <c r="CU488" s="145"/>
      <c r="CV488" s="145"/>
    </row>
    <row r="489" customHeight="1" spans="2:100">
      <c r="B489" s="145"/>
      <c r="C489" s="145"/>
      <c r="D489" s="145"/>
      <c r="E489" s="145"/>
      <c r="F489" s="145"/>
      <c r="G489" s="145"/>
      <c r="H489" s="145"/>
      <c r="I489" s="145"/>
      <c r="J489" s="446"/>
      <c r="K489" s="145"/>
      <c r="L489" s="145"/>
      <c r="M489" s="145"/>
      <c r="N489" s="446"/>
      <c r="O489" s="446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  <c r="BQ489" s="145"/>
      <c r="BR489" s="145"/>
      <c r="BS489" s="145"/>
      <c r="BT489" s="145"/>
      <c r="BU489" s="145"/>
      <c r="BV489" s="145"/>
      <c r="BW489" s="145"/>
      <c r="BX489" s="145"/>
      <c r="BY489" s="145"/>
      <c r="BZ489" s="145"/>
      <c r="CA489" s="145"/>
      <c r="CB489" s="145"/>
      <c r="CC489" s="145"/>
      <c r="CD489" s="145"/>
      <c r="CE489" s="145"/>
      <c r="CF489" s="145"/>
      <c r="CG489" s="145"/>
      <c r="CH489" s="145"/>
      <c r="CI489" s="145"/>
      <c r="CJ489" s="145"/>
      <c r="CK489" s="145"/>
      <c r="CL489" s="145"/>
      <c r="CM489" s="145"/>
      <c r="CN489" s="145"/>
      <c r="CO489" s="145"/>
      <c r="CP489" s="145"/>
      <c r="CQ489" s="145"/>
      <c r="CR489" s="145"/>
      <c r="CS489" s="145"/>
      <c r="CT489" s="145"/>
      <c r="CU489" s="145"/>
      <c r="CV489" s="145"/>
    </row>
    <row r="490" customHeight="1" spans="2:100">
      <c r="B490" s="145"/>
      <c r="C490" s="145"/>
      <c r="D490" s="145"/>
      <c r="E490" s="145"/>
      <c r="F490" s="145"/>
      <c r="G490" s="145"/>
      <c r="H490" s="145"/>
      <c r="I490" s="145"/>
      <c r="J490" s="446"/>
      <c r="K490" s="145"/>
      <c r="L490" s="145"/>
      <c r="M490" s="145"/>
      <c r="N490" s="446"/>
      <c r="O490" s="446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  <c r="BQ490" s="145"/>
      <c r="BR490" s="145"/>
      <c r="BS490" s="145"/>
      <c r="BT490" s="145"/>
      <c r="BU490" s="145"/>
      <c r="BV490" s="145"/>
      <c r="BW490" s="145"/>
      <c r="BX490" s="145"/>
      <c r="BY490" s="145"/>
      <c r="BZ490" s="145"/>
      <c r="CA490" s="145"/>
      <c r="CB490" s="145"/>
      <c r="CC490" s="145"/>
      <c r="CD490" s="145"/>
      <c r="CE490" s="145"/>
      <c r="CF490" s="145"/>
      <c r="CG490" s="145"/>
      <c r="CH490" s="145"/>
      <c r="CI490" s="145"/>
      <c r="CJ490" s="145"/>
      <c r="CK490" s="145"/>
      <c r="CL490" s="145"/>
      <c r="CM490" s="145"/>
      <c r="CN490" s="145"/>
      <c r="CO490" s="145"/>
      <c r="CP490" s="145"/>
      <c r="CQ490" s="145"/>
      <c r="CR490" s="145"/>
      <c r="CS490" s="145"/>
      <c r="CT490" s="145"/>
      <c r="CU490" s="145"/>
      <c r="CV490" s="145"/>
    </row>
    <row r="491" customHeight="1" spans="2:100">
      <c r="B491" s="145"/>
      <c r="C491" s="145"/>
      <c r="D491" s="145"/>
      <c r="E491" s="145"/>
      <c r="F491" s="145"/>
      <c r="G491" s="145"/>
      <c r="H491" s="145"/>
      <c r="I491" s="145"/>
      <c r="J491" s="446"/>
      <c r="K491" s="145"/>
      <c r="L491" s="145"/>
      <c r="M491" s="145"/>
      <c r="N491" s="446"/>
      <c r="O491" s="446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  <c r="BQ491" s="145"/>
      <c r="BR491" s="145"/>
      <c r="BS491" s="145"/>
      <c r="BT491" s="145"/>
      <c r="BU491" s="145"/>
      <c r="BV491" s="145"/>
      <c r="BW491" s="145"/>
      <c r="BX491" s="145"/>
      <c r="BY491" s="145"/>
      <c r="BZ491" s="145"/>
      <c r="CA491" s="145"/>
      <c r="CB491" s="145"/>
      <c r="CC491" s="145"/>
      <c r="CD491" s="145"/>
      <c r="CE491" s="145"/>
      <c r="CF491" s="145"/>
      <c r="CG491" s="145"/>
      <c r="CH491" s="145"/>
      <c r="CI491" s="145"/>
      <c r="CJ491" s="145"/>
      <c r="CK491" s="145"/>
      <c r="CL491" s="145"/>
      <c r="CM491" s="145"/>
      <c r="CN491" s="145"/>
      <c r="CO491" s="145"/>
      <c r="CP491" s="145"/>
      <c r="CQ491" s="145"/>
      <c r="CR491" s="145"/>
      <c r="CS491" s="145"/>
      <c r="CT491" s="145"/>
      <c r="CU491" s="145"/>
      <c r="CV491" s="145"/>
    </row>
    <row r="492" customHeight="1" spans="2:100">
      <c r="B492" s="145"/>
      <c r="C492" s="145"/>
      <c r="D492" s="145"/>
      <c r="E492" s="145"/>
      <c r="F492" s="145"/>
      <c r="G492" s="145"/>
      <c r="H492" s="145"/>
      <c r="I492" s="145"/>
      <c r="J492" s="446"/>
      <c r="K492" s="145"/>
      <c r="L492" s="145"/>
      <c r="M492" s="145"/>
      <c r="N492" s="446"/>
      <c r="O492" s="446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  <c r="BQ492" s="145"/>
      <c r="BR492" s="145"/>
      <c r="BS492" s="145"/>
      <c r="BT492" s="145"/>
      <c r="BU492" s="145"/>
      <c r="BV492" s="145"/>
      <c r="BW492" s="145"/>
      <c r="BX492" s="145"/>
      <c r="BY492" s="145"/>
      <c r="BZ492" s="145"/>
      <c r="CA492" s="145"/>
      <c r="CB492" s="145"/>
      <c r="CC492" s="145"/>
      <c r="CD492" s="145"/>
      <c r="CE492" s="145"/>
      <c r="CF492" s="145"/>
      <c r="CG492" s="145"/>
      <c r="CH492" s="145"/>
      <c r="CI492" s="145"/>
      <c r="CJ492" s="145"/>
      <c r="CK492" s="145"/>
      <c r="CL492" s="145"/>
      <c r="CM492" s="145"/>
      <c r="CN492" s="145"/>
      <c r="CO492" s="145"/>
      <c r="CP492" s="145"/>
      <c r="CQ492" s="145"/>
      <c r="CR492" s="145"/>
      <c r="CS492" s="145"/>
      <c r="CT492" s="145"/>
      <c r="CU492" s="145"/>
      <c r="CV492" s="145"/>
    </row>
    <row r="493" customHeight="1" spans="2:100">
      <c r="B493" s="145"/>
      <c r="C493" s="145"/>
      <c r="D493" s="145"/>
      <c r="E493" s="145"/>
      <c r="F493" s="145"/>
      <c r="G493" s="145"/>
      <c r="H493" s="145"/>
      <c r="I493" s="145"/>
      <c r="J493" s="446"/>
      <c r="K493" s="145"/>
      <c r="L493" s="145"/>
      <c r="M493" s="145"/>
      <c r="N493" s="446"/>
      <c r="O493" s="446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  <c r="BQ493" s="145"/>
      <c r="BR493" s="145"/>
      <c r="BS493" s="145"/>
      <c r="BT493" s="145"/>
      <c r="BU493" s="145"/>
      <c r="BV493" s="145"/>
      <c r="BW493" s="145"/>
      <c r="BX493" s="145"/>
      <c r="BY493" s="145"/>
      <c r="BZ493" s="145"/>
      <c r="CA493" s="145"/>
      <c r="CB493" s="145"/>
      <c r="CC493" s="145"/>
      <c r="CD493" s="145"/>
      <c r="CE493" s="145"/>
      <c r="CF493" s="145"/>
      <c r="CG493" s="145"/>
      <c r="CH493" s="145"/>
      <c r="CI493" s="145"/>
      <c r="CJ493" s="145"/>
      <c r="CK493" s="145"/>
      <c r="CL493" s="145"/>
      <c r="CM493" s="145"/>
      <c r="CN493" s="145"/>
      <c r="CO493" s="145"/>
      <c r="CP493" s="145"/>
      <c r="CQ493" s="145"/>
      <c r="CR493" s="145"/>
      <c r="CS493" s="145"/>
      <c r="CT493" s="145"/>
      <c r="CU493" s="145"/>
      <c r="CV493" s="145"/>
    </row>
    <row r="494" customHeight="1" spans="2:100">
      <c r="B494" s="145"/>
      <c r="C494" s="145"/>
      <c r="D494" s="145"/>
      <c r="E494" s="145"/>
      <c r="F494" s="145"/>
      <c r="G494" s="145"/>
      <c r="H494" s="145"/>
      <c r="I494" s="145"/>
      <c r="J494" s="446"/>
      <c r="K494" s="145"/>
      <c r="L494" s="145"/>
      <c r="M494" s="145"/>
      <c r="N494" s="446"/>
      <c r="O494" s="446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  <c r="BQ494" s="145"/>
      <c r="BR494" s="145"/>
      <c r="BS494" s="145"/>
      <c r="BT494" s="145"/>
      <c r="BU494" s="145"/>
      <c r="BV494" s="145"/>
      <c r="BW494" s="145"/>
      <c r="BX494" s="145"/>
      <c r="BY494" s="145"/>
      <c r="BZ494" s="145"/>
      <c r="CA494" s="145"/>
      <c r="CB494" s="145"/>
      <c r="CC494" s="145"/>
      <c r="CD494" s="145"/>
      <c r="CE494" s="145"/>
      <c r="CF494" s="145"/>
      <c r="CG494" s="145"/>
      <c r="CH494" s="145"/>
      <c r="CI494" s="145"/>
      <c r="CJ494" s="145"/>
      <c r="CK494" s="145"/>
      <c r="CL494" s="145"/>
      <c r="CM494" s="145"/>
      <c r="CN494" s="145"/>
      <c r="CO494" s="145"/>
      <c r="CP494" s="145"/>
      <c r="CQ494" s="145"/>
      <c r="CR494" s="145"/>
      <c r="CS494" s="145"/>
      <c r="CT494" s="145"/>
      <c r="CU494" s="145"/>
      <c r="CV494" s="145"/>
    </row>
    <row r="495" customHeight="1" spans="2:100">
      <c r="B495" s="145"/>
      <c r="C495" s="145"/>
      <c r="D495" s="145"/>
      <c r="E495" s="145"/>
      <c r="F495" s="145"/>
      <c r="G495" s="145"/>
      <c r="H495" s="145"/>
      <c r="I495" s="145"/>
      <c r="J495" s="446"/>
      <c r="K495" s="145"/>
      <c r="L495" s="145"/>
      <c r="M495" s="145"/>
      <c r="N495" s="446"/>
      <c r="O495" s="446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  <c r="BQ495" s="145"/>
      <c r="BR495" s="145"/>
      <c r="BS495" s="145"/>
      <c r="BT495" s="145"/>
      <c r="BU495" s="145"/>
      <c r="BV495" s="145"/>
      <c r="BW495" s="145"/>
      <c r="BX495" s="145"/>
      <c r="BY495" s="145"/>
      <c r="BZ495" s="145"/>
      <c r="CA495" s="145"/>
      <c r="CB495" s="145"/>
      <c r="CC495" s="145"/>
      <c r="CD495" s="145"/>
      <c r="CE495" s="145"/>
      <c r="CF495" s="145"/>
      <c r="CG495" s="145"/>
      <c r="CH495" s="145"/>
      <c r="CI495" s="145"/>
      <c r="CJ495" s="145"/>
      <c r="CK495" s="145"/>
      <c r="CL495" s="145"/>
      <c r="CM495" s="145"/>
      <c r="CN495" s="145"/>
      <c r="CO495" s="145"/>
      <c r="CP495" s="145"/>
      <c r="CQ495" s="145"/>
      <c r="CR495" s="145"/>
      <c r="CS495" s="145"/>
      <c r="CT495" s="145"/>
      <c r="CU495" s="145"/>
      <c r="CV495" s="145"/>
    </row>
    <row r="496" customHeight="1" spans="2:100">
      <c r="B496" s="145"/>
      <c r="C496" s="145"/>
      <c r="D496" s="145"/>
      <c r="E496" s="145"/>
      <c r="F496" s="145"/>
      <c r="G496" s="145"/>
      <c r="H496" s="145"/>
      <c r="I496" s="145"/>
      <c r="J496" s="446"/>
      <c r="K496" s="145"/>
      <c r="L496" s="145"/>
      <c r="M496" s="145"/>
      <c r="N496" s="446"/>
      <c r="O496" s="446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  <c r="BQ496" s="145"/>
      <c r="BR496" s="145"/>
      <c r="BS496" s="145"/>
      <c r="BT496" s="145"/>
      <c r="BU496" s="145"/>
      <c r="BV496" s="145"/>
      <c r="BW496" s="145"/>
      <c r="BX496" s="145"/>
      <c r="BY496" s="145"/>
      <c r="BZ496" s="145"/>
      <c r="CA496" s="145"/>
      <c r="CB496" s="145"/>
      <c r="CC496" s="145"/>
      <c r="CD496" s="145"/>
      <c r="CE496" s="145"/>
      <c r="CF496" s="145"/>
      <c r="CG496" s="145"/>
      <c r="CH496" s="145"/>
      <c r="CI496" s="145"/>
      <c r="CJ496" s="145"/>
      <c r="CK496" s="145"/>
      <c r="CL496" s="145"/>
      <c r="CM496" s="145"/>
      <c r="CN496" s="145"/>
      <c r="CO496" s="145"/>
      <c r="CP496" s="145"/>
      <c r="CQ496" s="145"/>
      <c r="CR496" s="145"/>
      <c r="CS496" s="145"/>
      <c r="CT496" s="145"/>
      <c r="CU496" s="145"/>
      <c r="CV496" s="145"/>
    </row>
    <row r="497" customHeight="1" spans="2:100">
      <c r="B497" s="145"/>
      <c r="C497" s="145"/>
      <c r="D497" s="145"/>
      <c r="E497" s="145"/>
      <c r="F497" s="145"/>
      <c r="G497" s="145"/>
      <c r="H497" s="145"/>
      <c r="I497" s="145"/>
      <c r="J497" s="446"/>
      <c r="K497" s="145"/>
      <c r="L497" s="145"/>
      <c r="M497" s="145"/>
      <c r="N497" s="446"/>
      <c r="O497" s="446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  <c r="BQ497" s="145"/>
      <c r="BR497" s="145"/>
      <c r="BS497" s="145"/>
      <c r="BT497" s="145"/>
      <c r="BU497" s="145"/>
      <c r="BV497" s="145"/>
      <c r="BW497" s="145"/>
      <c r="BX497" s="145"/>
      <c r="BY497" s="145"/>
      <c r="BZ497" s="145"/>
      <c r="CA497" s="145"/>
      <c r="CB497" s="145"/>
      <c r="CC497" s="145"/>
      <c r="CD497" s="145"/>
      <c r="CE497" s="145"/>
      <c r="CF497" s="145"/>
      <c r="CG497" s="145"/>
      <c r="CH497" s="145"/>
      <c r="CI497" s="145"/>
      <c r="CJ497" s="145"/>
      <c r="CK497" s="145"/>
      <c r="CL497" s="145"/>
      <c r="CM497" s="145"/>
      <c r="CN497" s="145"/>
      <c r="CO497" s="145"/>
      <c r="CP497" s="145"/>
      <c r="CQ497" s="145"/>
      <c r="CR497" s="145"/>
      <c r="CS497" s="145"/>
      <c r="CT497" s="145"/>
      <c r="CU497" s="145"/>
      <c r="CV497" s="145"/>
    </row>
    <row r="498" customHeight="1" spans="2:100">
      <c r="B498" s="145"/>
      <c r="C498" s="145"/>
      <c r="D498" s="145"/>
      <c r="E498" s="145"/>
      <c r="F498" s="145"/>
      <c r="G498" s="145"/>
      <c r="H498" s="145"/>
      <c r="I498" s="145"/>
      <c r="J498" s="446"/>
      <c r="K498" s="145"/>
      <c r="L498" s="145"/>
      <c r="M498" s="145"/>
      <c r="N498" s="446"/>
      <c r="O498" s="446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  <c r="BQ498" s="145"/>
      <c r="BR498" s="145"/>
      <c r="BS498" s="145"/>
      <c r="BT498" s="145"/>
      <c r="BU498" s="145"/>
      <c r="BV498" s="145"/>
      <c r="BW498" s="145"/>
      <c r="BX498" s="145"/>
      <c r="BY498" s="145"/>
      <c r="BZ498" s="145"/>
      <c r="CA498" s="145"/>
      <c r="CB498" s="145"/>
      <c r="CC498" s="145"/>
      <c r="CD498" s="145"/>
      <c r="CE498" s="145"/>
      <c r="CF498" s="145"/>
      <c r="CG498" s="145"/>
      <c r="CH498" s="145"/>
      <c r="CI498" s="145"/>
      <c r="CJ498" s="145"/>
      <c r="CK498" s="145"/>
      <c r="CL498" s="145"/>
      <c r="CM498" s="145"/>
      <c r="CN498" s="145"/>
      <c r="CO498" s="145"/>
      <c r="CP498" s="145"/>
      <c r="CQ498" s="145"/>
      <c r="CR498" s="145"/>
      <c r="CS498" s="145"/>
      <c r="CT498" s="145"/>
      <c r="CU498" s="145"/>
      <c r="CV498" s="145"/>
    </row>
    <row r="499" customHeight="1" spans="2:100">
      <c r="B499" s="145"/>
      <c r="C499" s="145"/>
      <c r="D499" s="145"/>
      <c r="E499" s="145"/>
      <c r="F499" s="145"/>
      <c r="G499" s="145"/>
      <c r="H499" s="145"/>
      <c r="I499" s="145"/>
      <c r="J499" s="446"/>
      <c r="K499" s="145"/>
      <c r="L499" s="145"/>
      <c r="M499" s="145"/>
      <c r="N499" s="446"/>
      <c r="O499" s="446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45"/>
      <c r="CI499" s="145"/>
      <c r="CJ499" s="145"/>
      <c r="CK499" s="145"/>
      <c r="CL499" s="145"/>
      <c r="CM499" s="145"/>
      <c r="CN499" s="145"/>
      <c r="CO499" s="145"/>
      <c r="CP499" s="145"/>
      <c r="CQ499" s="145"/>
      <c r="CR499" s="145"/>
      <c r="CS499" s="145"/>
      <c r="CT499" s="145"/>
      <c r="CU499" s="145"/>
      <c r="CV499" s="145"/>
    </row>
    <row r="500" customHeight="1" spans="2:100">
      <c r="B500" s="145"/>
      <c r="C500" s="145"/>
      <c r="D500" s="145"/>
      <c r="E500" s="145"/>
      <c r="F500" s="145"/>
      <c r="G500" s="145"/>
      <c r="H500" s="145"/>
      <c r="I500" s="145"/>
      <c r="J500" s="446"/>
      <c r="K500" s="145"/>
      <c r="L500" s="145"/>
      <c r="M500" s="145"/>
      <c r="N500" s="446"/>
      <c r="O500" s="446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  <c r="BQ500" s="145"/>
      <c r="BR500" s="145"/>
      <c r="BS500" s="145"/>
      <c r="BT500" s="145"/>
      <c r="BU500" s="145"/>
      <c r="BV500" s="145"/>
      <c r="BW500" s="145"/>
      <c r="BX500" s="145"/>
      <c r="BY500" s="145"/>
      <c r="BZ500" s="145"/>
      <c r="CA500" s="145"/>
      <c r="CB500" s="145"/>
      <c r="CC500" s="145"/>
      <c r="CD500" s="145"/>
      <c r="CE500" s="145"/>
      <c r="CF500" s="145"/>
      <c r="CG500" s="145"/>
      <c r="CH500" s="145"/>
      <c r="CI500" s="145"/>
      <c r="CJ500" s="145"/>
      <c r="CK500" s="145"/>
      <c r="CL500" s="145"/>
      <c r="CM500" s="145"/>
      <c r="CN500" s="145"/>
      <c r="CO500" s="145"/>
      <c r="CP500" s="145"/>
      <c r="CQ500" s="145"/>
      <c r="CR500" s="145"/>
      <c r="CS500" s="145"/>
      <c r="CT500" s="145"/>
      <c r="CU500" s="145"/>
      <c r="CV500" s="145"/>
    </row>
    <row r="501" customHeight="1" spans="2:100">
      <c r="B501" s="145"/>
      <c r="C501" s="145"/>
      <c r="D501" s="145"/>
      <c r="E501" s="145"/>
      <c r="F501" s="145"/>
      <c r="G501" s="145"/>
      <c r="H501" s="145"/>
      <c r="I501" s="145"/>
      <c r="J501" s="446"/>
      <c r="K501" s="145"/>
      <c r="L501" s="145"/>
      <c r="M501" s="145"/>
      <c r="N501" s="446"/>
      <c r="O501" s="446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  <c r="BQ501" s="145"/>
      <c r="BR501" s="145"/>
      <c r="BS501" s="145"/>
      <c r="BT501" s="145"/>
      <c r="BU501" s="145"/>
      <c r="BV501" s="145"/>
      <c r="BW501" s="145"/>
      <c r="BX501" s="145"/>
      <c r="BY501" s="145"/>
      <c r="BZ501" s="145"/>
      <c r="CA501" s="145"/>
      <c r="CB501" s="145"/>
      <c r="CC501" s="145"/>
      <c r="CD501" s="145"/>
      <c r="CE501" s="145"/>
      <c r="CF501" s="145"/>
      <c r="CG501" s="145"/>
      <c r="CH501" s="145"/>
      <c r="CI501" s="145"/>
      <c r="CJ501" s="145"/>
      <c r="CK501" s="145"/>
      <c r="CL501" s="145"/>
      <c r="CM501" s="145"/>
      <c r="CN501" s="145"/>
      <c r="CO501" s="145"/>
      <c r="CP501" s="145"/>
      <c r="CQ501" s="145"/>
      <c r="CR501" s="145"/>
      <c r="CS501" s="145"/>
      <c r="CT501" s="145"/>
      <c r="CU501" s="145"/>
      <c r="CV501" s="145"/>
    </row>
    <row r="502" customHeight="1" spans="2:100">
      <c r="B502" s="145"/>
      <c r="C502" s="145"/>
      <c r="D502" s="145"/>
      <c r="E502" s="145"/>
      <c r="F502" s="145"/>
      <c r="G502" s="145"/>
      <c r="H502" s="145"/>
      <c r="I502" s="145"/>
      <c r="J502" s="446"/>
      <c r="K502" s="145"/>
      <c r="L502" s="145"/>
      <c r="M502" s="145"/>
      <c r="N502" s="446"/>
      <c r="O502" s="446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  <c r="BQ502" s="145"/>
      <c r="BR502" s="145"/>
      <c r="BS502" s="145"/>
      <c r="BT502" s="145"/>
      <c r="BU502" s="145"/>
      <c r="BV502" s="145"/>
      <c r="BW502" s="145"/>
      <c r="BX502" s="145"/>
      <c r="BY502" s="145"/>
      <c r="BZ502" s="145"/>
      <c r="CA502" s="145"/>
      <c r="CB502" s="145"/>
      <c r="CC502" s="145"/>
      <c r="CD502" s="145"/>
      <c r="CE502" s="145"/>
      <c r="CF502" s="145"/>
      <c r="CG502" s="145"/>
      <c r="CH502" s="145"/>
      <c r="CI502" s="145"/>
      <c r="CJ502" s="145"/>
      <c r="CK502" s="145"/>
      <c r="CL502" s="145"/>
      <c r="CM502" s="145"/>
      <c r="CN502" s="145"/>
      <c r="CO502" s="145"/>
      <c r="CP502" s="145"/>
      <c r="CQ502" s="145"/>
      <c r="CR502" s="145"/>
      <c r="CS502" s="145"/>
      <c r="CT502" s="145"/>
      <c r="CU502" s="145"/>
      <c r="CV502" s="145"/>
    </row>
    <row r="503" customHeight="1" spans="2:100">
      <c r="B503" s="145"/>
      <c r="C503" s="145"/>
      <c r="D503" s="145"/>
      <c r="E503" s="145"/>
      <c r="F503" s="145"/>
      <c r="G503" s="145"/>
      <c r="H503" s="145"/>
      <c r="I503" s="145"/>
      <c r="J503" s="446"/>
      <c r="K503" s="145"/>
      <c r="L503" s="145"/>
      <c r="M503" s="145"/>
      <c r="N503" s="446"/>
      <c r="O503" s="446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  <c r="BQ503" s="145"/>
      <c r="BR503" s="145"/>
      <c r="BS503" s="145"/>
      <c r="BT503" s="145"/>
      <c r="BU503" s="145"/>
      <c r="BV503" s="145"/>
      <c r="BW503" s="145"/>
      <c r="BX503" s="145"/>
      <c r="BY503" s="145"/>
      <c r="BZ503" s="145"/>
      <c r="CA503" s="145"/>
      <c r="CB503" s="145"/>
      <c r="CC503" s="145"/>
      <c r="CD503" s="145"/>
      <c r="CE503" s="145"/>
      <c r="CF503" s="145"/>
      <c r="CG503" s="145"/>
      <c r="CH503" s="145"/>
      <c r="CI503" s="145"/>
      <c r="CJ503" s="145"/>
      <c r="CK503" s="145"/>
      <c r="CL503" s="145"/>
      <c r="CM503" s="145"/>
      <c r="CN503" s="145"/>
      <c r="CO503" s="145"/>
      <c r="CP503" s="145"/>
      <c r="CQ503" s="145"/>
      <c r="CR503" s="145"/>
      <c r="CS503" s="145"/>
      <c r="CT503" s="145"/>
      <c r="CU503" s="145"/>
      <c r="CV503" s="145"/>
    </row>
    <row r="504" customHeight="1" spans="2:100">
      <c r="B504" s="145"/>
      <c r="C504" s="145"/>
      <c r="D504" s="145"/>
      <c r="E504" s="145"/>
      <c r="F504" s="145"/>
      <c r="G504" s="145"/>
      <c r="H504" s="145"/>
      <c r="I504" s="145"/>
      <c r="J504" s="446"/>
      <c r="K504" s="145"/>
      <c r="L504" s="145"/>
      <c r="M504" s="145"/>
      <c r="N504" s="446"/>
      <c r="O504" s="446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  <c r="BQ504" s="145"/>
      <c r="BR504" s="145"/>
      <c r="BS504" s="145"/>
      <c r="BT504" s="145"/>
      <c r="BU504" s="145"/>
      <c r="BV504" s="145"/>
      <c r="BW504" s="145"/>
      <c r="BX504" s="145"/>
      <c r="BY504" s="145"/>
      <c r="BZ504" s="145"/>
      <c r="CA504" s="145"/>
      <c r="CB504" s="145"/>
      <c r="CC504" s="145"/>
      <c r="CD504" s="145"/>
      <c r="CE504" s="145"/>
      <c r="CF504" s="145"/>
      <c r="CG504" s="145"/>
      <c r="CH504" s="145"/>
      <c r="CI504" s="145"/>
      <c r="CJ504" s="145"/>
      <c r="CK504" s="145"/>
      <c r="CL504" s="145"/>
      <c r="CM504" s="145"/>
      <c r="CN504" s="145"/>
      <c r="CO504" s="145"/>
      <c r="CP504" s="145"/>
      <c r="CQ504" s="145"/>
      <c r="CR504" s="145"/>
      <c r="CS504" s="145"/>
      <c r="CT504" s="145"/>
      <c r="CU504" s="145"/>
      <c r="CV504" s="145"/>
    </row>
    <row r="505" customHeight="1" spans="2:100">
      <c r="B505" s="145"/>
      <c r="C505" s="145"/>
      <c r="D505" s="145"/>
      <c r="E505" s="145"/>
      <c r="F505" s="145"/>
      <c r="G505" s="145"/>
      <c r="H505" s="145"/>
      <c r="I505" s="145"/>
      <c r="J505" s="446"/>
      <c r="K505" s="145"/>
      <c r="L505" s="145"/>
      <c r="M505" s="145"/>
      <c r="N505" s="446"/>
      <c r="O505" s="446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  <c r="BQ505" s="145"/>
      <c r="BR505" s="145"/>
      <c r="BS505" s="145"/>
      <c r="BT505" s="145"/>
      <c r="BU505" s="145"/>
      <c r="BV505" s="145"/>
      <c r="BW505" s="145"/>
      <c r="BX505" s="145"/>
      <c r="BY505" s="145"/>
      <c r="BZ505" s="145"/>
      <c r="CA505" s="145"/>
      <c r="CB505" s="145"/>
      <c r="CC505" s="145"/>
      <c r="CD505" s="145"/>
      <c r="CE505" s="145"/>
      <c r="CF505" s="145"/>
      <c r="CG505" s="145"/>
      <c r="CH505" s="145"/>
      <c r="CI505" s="145"/>
      <c r="CJ505" s="145"/>
      <c r="CK505" s="145"/>
      <c r="CL505" s="145"/>
      <c r="CM505" s="145"/>
      <c r="CN505" s="145"/>
      <c r="CO505" s="145"/>
      <c r="CP505" s="145"/>
      <c r="CQ505" s="145"/>
      <c r="CR505" s="145"/>
      <c r="CS505" s="145"/>
      <c r="CT505" s="145"/>
      <c r="CU505" s="145"/>
      <c r="CV505" s="145"/>
    </row>
    <row r="506" customHeight="1" spans="2:100">
      <c r="B506" s="145"/>
      <c r="C506" s="145"/>
      <c r="D506" s="145"/>
      <c r="E506" s="145"/>
      <c r="F506" s="145"/>
      <c r="G506" s="145"/>
      <c r="H506" s="145"/>
      <c r="I506" s="145"/>
      <c r="J506" s="446"/>
      <c r="K506" s="145"/>
      <c r="L506" s="145"/>
      <c r="M506" s="145"/>
      <c r="N506" s="446"/>
      <c r="O506" s="446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  <c r="BQ506" s="145"/>
      <c r="BR506" s="145"/>
      <c r="BS506" s="145"/>
      <c r="BT506" s="145"/>
      <c r="BU506" s="145"/>
      <c r="BV506" s="145"/>
      <c r="BW506" s="145"/>
      <c r="BX506" s="145"/>
      <c r="BY506" s="145"/>
      <c r="BZ506" s="145"/>
      <c r="CA506" s="145"/>
      <c r="CB506" s="145"/>
      <c r="CC506" s="145"/>
      <c r="CD506" s="145"/>
      <c r="CE506" s="145"/>
      <c r="CF506" s="145"/>
      <c r="CG506" s="145"/>
      <c r="CH506" s="145"/>
      <c r="CI506" s="145"/>
      <c r="CJ506" s="145"/>
      <c r="CK506" s="145"/>
      <c r="CL506" s="145"/>
      <c r="CM506" s="145"/>
      <c r="CN506" s="145"/>
      <c r="CO506" s="145"/>
      <c r="CP506" s="145"/>
      <c r="CQ506" s="145"/>
      <c r="CR506" s="145"/>
      <c r="CS506" s="145"/>
      <c r="CT506" s="145"/>
      <c r="CU506" s="145"/>
      <c r="CV506" s="145"/>
    </row>
    <row r="507" customHeight="1" spans="2:100">
      <c r="B507" s="145"/>
      <c r="C507" s="145"/>
      <c r="D507" s="145"/>
      <c r="E507" s="145"/>
      <c r="F507" s="145"/>
      <c r="G507" s="145"/>
      <c r="H507" s="145"/>
      <c r="I507" s="145"/>
      <c r="J507" s="446"/>
      <c r="K507" s="145"/>
      <c r="L507" s="145"/>
      <c r="M507" s="145"/>
      <c r="N507" s="446"/>
      <c r="O507" s="446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  <c r="BQ507" s="145"/>
      <c r="BR507" s="145"/>
      <c r="BS507" s="145"/>
      <c r="BT507" s="145"/>
      <c r="BU507" s="145"/>
      <c r="BV507" s="145"/>
      <c r="BW507" s="145"/>
      <c r="BX507" s="145"/>
      <c r="BY507" s="145"/>
      <c r="BZ507" s="145"/>
      <c r="CA507" s="145"/>
      <c r="CB507" s="145"/>
      <c r="CC507" s="145"/>
      <c r="CD507" s="145"/>
      <c r="CE507" s="145"/>
      <c r="CF507" s="145"/>
      <c r="CG507" s="145"/>
      <c r="CH507" s="145"/>
      <c r="CI507" s="145"/>
      <c r="CJ507" s="145"/>
      <c r="CK507" s="145"/>
      <c r="CL507" s="145"/>
      <c r="CM507" s="145"/>
      <c r="CN507" s="145"/>
      <c r="CO507" s="145"/>
      <c r="CP507" s="145"/>
      <c r="CQ507" s="145"/>
      <c r="CR507" s="145"/>
      <c r="CS507" s="145"/>
      <c r="CT507" s="145"/>
      <c r="CU507" s="145"/>
      <c r="CV507" s="145"/>
    </row>
    <row r="508" customHeight="1" spans="2:100">
      <c r="B508" s="145"/>
      <c r="C508" s="145"/>
      <c r="D508" s="145"/>
      <c r="E508" s="145"/>
      <c r="F508" s="145"/>
      <c r="G508" s="145"/>
      <c r="H508" s="145"/>
      <c r="I508" s="145"/>
      <c r="J508" s="446"/>
      <c r="K508" s="145"/>
      <c r="L508" s="145"/>
      <c r="M508" s="145"/>
      <c r="N508" s="446"/>
      <c r="O508" s="446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  <c r="BQ508" s="145"/>
      <c r="BR508" s="145"/>
      <c r="BS508" s="145"/>
      <c r="BT508" s="145"/>
      <c r="BU508" s="145"/>
      <c r="BV508" s="145"/>
      <c r="BW508" s="145"/>
      <c r="BX508" s="145"/>
      <c r="BY508" s="145"/>
      <c r="BZ508" s="145"/>
      <c r="CA508" s="145"/>
      <c r="CB508" s="145"/>
      <c r="CC508" s="145"/>
      <c r="CD508" s="145"/>
      <c r="CE508" s="145"/>
      <c r="CF508" s="145"/>
      <c r="CG508" s="145"/>
      <c r="CH508" s="145"/>
      <c r="CI508" s="145"/>
      <c r="CJ508" s="145"/>
      <c r="CK508" s="145"/>
      <c r="CL508" s="145"/>
      <c r="CM508" s="145"/>
      <c r="CN508" s="145"/>
      <c r="CO508" s="145"/>
      <c r="CP508" s="145"/>
      <c r="CQ508" s="145"/>
      <c r="CR508" s="145"/>
      <c r="CS508" s="145"/>
      <c r="CT508" s="145"/>
      <c r="CU508" s="145"/>
      <c r="CV508" s="145"/>
    </row>
    <row r="509" customHeight="1" spans="2:100">
      <c r="B509" s="145"/>
      <c r="C509" s="145"/>
      <c r="D509" s="145"/>
      <c r="E509" s="145"/>
      <c r="F509" s="145"/>
      <c r="G509" s="145"/>
      <c r="H509" s="145"/>
      <c r="I509" s="145"/>
      <c r="J509" s="446"/>
      <c r="K509" s="145"/>
      <c r="L509" s="145"/>
      <c r="M509" s="145"/>
      <c r="N509" s="446"/>
      <c r="O509" s="446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  <c r="BQ509" s="145"/>
      <c r="BR509" s="145"/>
      <c r="BS509" s="145"/>
      <c r="BT509" s="145"/>
      <c r="BU509" s="145"/>
      <c r="BV509" s="145"/>
      <c r="BW509" s="145"/>
      <c r="BX509" s="145"/>
      <c r="BY509" s="145"/>
      <c r="BZ509" s="145"/>
      <c r="CA509" s="145"/>
      <c r="CB509" s="145"/>
      <c r="CC509" s="145"/>
      <c r="CD509" s="145"/>
      <c r="CE509" s="145"/>
      <c r="CF509" s="145"/>
      <c r="CG509" s="145"/>
      <c r="CH509" s="145"/>
      <c r="CI509" s="145"/>
      <c r="CJ509" s="145"/>
      <c r="CK509" s="145"/>
      <c r="CL509" s="145"/>
      <c r="CM509" s="145"/>
      <c r="CN509" s="145"/>
      <c r="CO509" s="145"/>
      <c r="CP509" s="145"/>
      <c r="CQ509" s="145"/>
      <c r="CR509" s="145"/>
      <c r="CS509" s="145"/>
      <c r="CT509" s="145"/>
      <c r="CU509" s="145"/>
      <c r="CV509" s="145"/>
    </row>
    <row r="510" customHeight="1" spans="2:100">
      <c r="B510" s="145"/>
      <c r="C510" s="145"/>
      <c r="D510" s="145"/>
      <c r="E510" s="145"/>
      <c r="F510" s="145"/>
      <c r="G510" s="145"/>
      <c r="H510" s="145"/>
      <c r="I510" s="145"/>
      <c r="J510" s="446"/>
      <c r="K510" s="145"/>
      <c r="L510" s="145"/>
      <c r="M510" s="145"/>
      <c r="N510" s="446"/>
      <c r="O510" s="446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  <c r="BQ510" s="145"/>
      <c r="BR510" s="145"/>
      <c r="BS510" s="145"/>
      <c r="BT510" s="145"/>
      <c r="BU510" s="145"/>
      <c r="BV510" s="145"/>
      <c r="BW510" s="145"/>
      <c r="BX510" s="145"/>
      <c r="BY510" s="145"/>
      <c r="BZ510" s="145"/>
      <c r="CA510" s="145"/>
      <c r="CB510" s="145"/>
      <c r="CC510" s="145"/>
      <c r="CD510" s="145"/>
      <c r="CE510" s="145"/>
      <c r="CF510" s="145"/>
      <c r="CG510" s="145"/>
      <c r="CH510" s="145"/>
      <c r="CI510" s="145"/>
      <c r="CJ510" s="145"/>
      <c r="CK510" s="145"/>
      <c r="CL510" s="145"/>
      <c r="CM510" s="145"/>
      <c r="CN510" s="145"/>
      <c r="CO510" s="145"/>
      <c r="CP510" s="145"/>
      <c r="CQ510" s="145"/>
      <c r="CR510" s="145"/>
      <c r="CS510" s="145"/>
      <c r="CT510" s="145"/>
      <c r="CU510" s="145"/>
      <c r="CV510" s="145"/>
    </row>
    <row r="511" customHeight="1" spans="2:100">
      <c r="B511" s="145"/>
      <c r="C511" s="145"/>
      <c r="D511" s="145"/>
      <c r="E511" s="145"/>
      <c r="F511" s="145"/>
      <c r="G511" s="145"/>
      <c r="H511" s="145"/>
      <c r="I511" s="145"/>
      <c r="J511" s="446"/>
      <c r="K511" s="145"/>
      <c r="L511" s="145"/>
      <c r="M511" s="145"/>
      <c r="N511" s="446"/>
      <c r="O511" s="446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  <c r="BQ511" s="145"/>
      <c r="BR511" s="145"/>
      <c r="BS511" s="145"/>
      <c r="BT511" s="145"/>
      <c r="BU511" s="145"/>
      <c r="BV511" s="145"/>
      <c r="BW511" s="145"/>
      <c r="BX511" s="145"/>
      <c r="BY511" s="145"/>
      <c r="BZ511" s="145"/>
      <c r="CA511" s="145"/>
      <c r="CB511" s="145"/>
      <c r="CC511" s="145"/>
      <c r="CD511" s="145"/>
      <c r="CE511" s="145"/>
      <c r="CF511" s="145"/>
      <c r="CG511" s="145"/>
      <c r="CH511" s="145"/>
      <c r="CI511" s="145"/>
      <c r="CJ511" s="145"/>
      <c r="CK511" s="145"/>
      <c r="CL511" s="145"/>
      <c r="CM511" s="145"/>
      <c r="CN511" s="145"/>
      <c r="CO511" s="145"/>
      <c r="CP511" s="145"/>
      <c r="CQ511" s="145"/>
      <c r="CR511" s="145"/>
      <c r="CS511" s="145"/>
      <c r="CT511" s="145"/>
      <c r="CU511" s="145"/>
      <c r="CV511" s="145"/>
    </row>
    <row r="512" customHeight="1" spans="2:100">
      <c r="B512" s="145"/>
      <c r="C512" s="145"/>
      <c r="D512" s="145"/>
      <c r="E512" s="145"/>
      <c r="F512" s="145"/>
      <c r="G512" s="145"/>
      <c r="H512" s="145"/>
      <c r="I512" s="145"/>
      <c r="J512" s="446"/>
      <c r="K512" s="145"/>
      <c r="L512" s="145"/>
      <c r="M512" s="145"/>
      <c r="N512" s="446"/>
      <c r="O512" s="446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  <c r="BQ512" s="145"/>
      <c r="BR512" s="145"/>
      <c r="BS512" s="145"/>
      <c r="BT512" s="145"/>
      <c r="BU512" s="145"/>
      <c r="BV512" s="145"/>
      <c r="BW512" s="145"/>
      <c r="BX512" s="145"/>
      <c r="BY512" s="145"/>
      <c r="BZ512" s="145"/>
      <c r="CA512" s="145"/>
      <c r="CB512" s="145"/>
      <c r="CC512" s="145"/>
      <c r="CD512" s="145"/>
      <c r="CE512" s="145"/>
      <c r="CF512" s="145"/>
      <c r="CG512" s="145"/>
      <c r="CH512" s="145"/>
      <c r="CI512" s="145"/>
      <c r="CJ512" s="145"/>
      <c r="CK512" s="145"/>
      <c r="CL512" s="145"/>
      <c r="CM512" s="145"/>
      <c r="CN512" s="145"/>
      <c r="CO512" s="145"/>
      <c r="CP512" s="145"/>
      <c r="CQ512" s="145"/>
      <c r="CR512" s="145"/>
      <c r="CS512" s="145"/>
      <c r="CT512" s="145"/>
      <c r="CU512" s="145"/>
      <c r="CV512" s="145"/>
    </row>
    <row r="513" customHeight="1" spans="2:100">
      <c r="B513" s="145"/>
      <c r="C513" s="145"/>
      <c r="D513" s="145"/>
      <c r="E513" s="145"/>
      <c r="F513" s="145"/>
      <c r="G513" s="145"/>
      <c r="H513" s="145"/>
      <c r="I513" s="145"/>
      <c r="J513" s="446"/>
      <c r="K513" s="145"/>
      <c r="L513" s="145"/>
      <c r="M513" s="145"/>
      <c r="N513" s="446"/>
      <c r="O513" s="446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  <c r="BQ513" s="145"/>
      <c r="BR513" s="145"/>
      <c r="BS513" s="145"/>
      <c r="BT513" s="145"/>
      <c r="BU513" s="145"/>
      <c r="BV513" s="145"/>
      <c r="BW513" s="145"/>
      <c r="BX513" s="145"/>
      <c r="BY513" s="145"/>
      <c r="BZ513" s="145"/>
      <c r="CA513" s="145"/>
      <c r="CB513" s="145"/>
      <c r="CC513" s="145"/>
      <c r="CD513" s="145"/>
      <c r="CE513" s="145"/>
      <c r="CF513" s="145"/>
      <c r="CG513" s="145"/>
      <c r="CH513" s="145"/>
      <c r="CI513" s="145"/>
      <c r="CJ513" s="145"/>
      <c r="CK513" s="145"/>
      <c r="CL513" s="145"/>
      <c r="CM513" s="145"/>
      <c r="CN513" s="145"/>
      <c r="CO513" s="145"/>
      <c r="CP513" s="145"/>
      <c r="CQ513" s="145"/>
      <c r="CR513" s="145"/>
      <c r="CS513" s="145"/>
      <c r="CT513" s="145"/>
      <c r="CU513" s="145"/>
      <c r="CV513" s="145"/>
    </row>
    <row r="514" customHeight="1" spans="2:100">
      <c r="B514" s="145"/>
      <c r="C514" s="145"/>
      <c r="D514" s="145"/>
      <c r="E514" s="145"/>
      <c r="F514" s="145"/>
      <c r="G514" s="145"/>
      <c r="H514" s="145"/>
      <c r="I514" s="145"/>
      <c r="J514" s="446"/>
      <c r="K514" s="145"/>
      <c r="L514" s="145"/>
      <c r="M514" s="145"/>
      <c r="N514" s="446"/>
      <c r="O514" s="446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  <c r="BQ514" s="145"/>
      <c r="BR514" s="145"/>
      <c r="BS514" s="145"/>
      <c r="BT514" s="145"/>
      <c r="BU514" s="145"/>
      <c r="BV514" s="145"/>
      <c r="BW514" s="145"/>
      <c r="BX514" s="145"/>
      <c r="BY514" s="145"/>
      <c r="BZ514" s="145"/>
      <c r="CA514" s="145"/>
      <c r="CB514" s="145"/>
      <c r="CC514" s="145"/>
      <c r="CD514" s="145"/>
      <c r="CE514" s="145"/>
      <c r="CF514" s="145"/>
      <c r="CG514" s="145"/>
      <c r="CH514" s="145"/>
      <c r="CI514" s="145"/>
      <c r="CJ514" s="145"/>
      <c r="CK514" s="145"/>
      <c r="CL514" s="145"/>
      <c r="CM514" s="145"/>
      <c r="CN514" s="145"/>
      <c r="CO514" s="145"/>
      <c r="CP514" s="145"/>
      <c r="CQ514" s="145"/>
      <c r="CR514" s="145"/>
      <c r="CS514" s="145"/>
      <c r="CT514" s="145"/>
      <c r="CU514" s="145"/>
      <c r="CV514" s="145"/>
    </row>
    <row r="515" customHeight="1" spans="2:100">
      <c r="B515" s="145"/>
      <c r="C515" s="145"/>
      <c r="D515" s="145"/>
      <c r="E515" s="145"/>
      <c r="F515" s="145"/>
      <c r="G515" s="145"/>
      <c r="H515" s="145"/>
      <c r="I515" s="145"/>
      <c r="J515" s="446"/>
      <c r="K515" s="145"/>
      <c r="L515" s="145"/>
      <c r="M515" s="145"/>
      <c r="N515" s="446"/>
      <c r="O515" s="446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  <c r="BQ515" s="145"/>
      <c r="BR515" s="145"/>
      <c r="BS515" s="145"/>
      <c r="BT515" s="145"/>
      <c r="BU515" s="145"/>
      <c r="BV515" s="145"/>
      <c r="BW515" s="145"/>
      <c r="BX515" s="145"/>
      <c r="BY515" s="145"/>
      <c r="BZ515" s="145"/>
      <c r="CA515" s="145"/>
      <c r="CB515" s="145"/>
      <c r="CC515" s="145"/>
      <c r="CD515" s="145"/>
      <c r="CE515" s="145"/>
      <c r="CF515" s="145"/>
      <c r="CG515" s="145"/>
      <c r="CH515" s="145"/>
      <c r="CI515" s="145"/>
      <c r="CJ515" s="145"/>
      <c r="CK515" s="145"/>
      <c r="CL515" s="145"/>
      <c r="CM515" s="145"/>
      <c r="CN515" s="145"/>
      <c r="CO515" s="145"/>
      <c r="CP515" s="145"/>
      <c r="CQ515" s="145"/>
      <c r="CR515" s="145"/>
      <c r="CS515" s="145"/>
      <c r="CT515" s="145"/>
      <c r="CU515" s="145"/>
      <c r="CV515" s="145"/>
    </row>
    <row r="516" customHeight="1" spans="2:100">
      <c r="B516" s="145"/>
      <c r="C516" s="145"/>
      <c r="D516" s="145"/>
      <c r="E516" s="145"/>
      <c r="F516" s="145"/>
      <c r="G516" s="145"/>
      <c r="H516" s="145"/>
      <c r="I516" s="145"/>
      <c r="J516" s="446"/>
      <c r="K516" s="145"/>
      <c r="L516" s="145"/>
      <c r="M516" s="145"/>
      <c r="N516" s="446"/>
      <c r="O516" s="446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  <c r="BQ516" s="145"/>
      <c r="BR516" s="145"/>
      <c r="BS516" s="145"/>
      <c r="BT516" s="145"/>
      <c r="BU516" s="145"/>
      <c r="BV516" s="145"/>
      <c r="BW516" s="145"/>
      <c r="BX516" s="145"/>
      <c r="BY516" s="145"/>
      <c r="BZ516" s="145"/>
      <c r="CA516" s="145"/>
      <c r="CB516" s="145"/>
      <c r="CC516" s="145"/>
      <c r="CD516" s="145"/>
      <c r="CE516" s="145"/>
      <c r="CF516" s="145"/>
      <c r="CG516" s="145"/>
      <c r="CH516" s="145"/>
      <c r="CI516" s="145"/>
      <c r="CJ516" s="145"/>
      <c r="CK516" s="145"/>
      <c r="CL516" s="145"/>
      <c r="CM516" s="145"/>
      <c r="CN516" s="145"/>
      <c r="CO516" s="145"/>
      <c r="CP516" s="145"/>
      <c r="CQ516" s="145"/>
      <c r="CR516" s="145"/>
      <c r="CS516" s="145"/>
      <c r="CT516" s="145"/>
      <c r="CU516" s="145"/>
      <c r="CV516" s="145"/>
    </row>
    <row r="517" customHeight="1" spans="2:100">
      <c r="B517" s="145"/>
      <c r="C517" s="145"/>
      <c r="D517" s="145"/>
      <c r="E517" s="145"/>
      <c r="F517" s="145"/>
      <c r="G517" s="145"/>
      <c r="H517" s="145"/>
      <c r="I517" s="145"/>
      <c r="J517" s="446"/>
      <c r="K517" s="145"/>
      <c r="L517" s="145"/>
      <c r="M517" s="145"/>
      <c r="N517" s="446"/>
      <c r="O517" s="446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  <c r="BQ517" s="145"/>
      <c r="BR517" s="145"/>
      <c r="BS517" s="145"/>
      <c r="BT517" s="145"/>
      <c r="BU517" s="145"/>
      <c r="BV517" s="145"/>
      <c r="BW517" s="145"/>
      <c r="BX517" s="145"/>
      <c r="BY517" s="145"/>
      <c r="BZ517" s="145"/>
      <c r="CA517" s="145"/>
      <c r="CB517" s="145"/>
      <c r="CC517" s="145"/>
      <c r="CD517" s="145"/>
      <c r="CE517" s="145"/>
      <c r="CF517" s="145"/>
      <c r="CG517" s="145"/>
      <c r="CH517" s="145"/>
      <c r="CI517" s="145"/>
      <c r="CJ517" s="145"/>
      <c r="CK517" s="145"/>
      <c r="CL517" s="145"/>
      <c r="CM517" s="145"/>
      <c r="CN517" s="145"/>
      <c r="CO517" s="145"/>
      <c r="CP517" s="145"/>
      <c r="CQ517" s="145"/>
      <c r="CR517" s="145"/>
      <c r="CS517" s="145"/>
      <c r="CT517" s="145"/>
      <c r="CU517" s="145"/>
      <c r="CV517" s="145"/>
    </row>
    <row r="518" customHeight="1" spans="2:100">
      <c r="B518" s="145"/>
      <c r="C518" s="145"/>
      <c r="D518" s="145"/>
      <c r="E518" s="145"/>
      <c r="F518" s="145"/>
      <c r="G518" s="145"/>
      <c r="H518" s="145"/>
      <c r="I518" s="145"/>
      <c r="J518" s="446"/>
      <c r="K518" s="145"/>
      <c r="L518" s="145"/>
      <c r="M518" s="145"/>
      <c r="N518" s="446"/>
      <c r="O518" s="446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  <c r="BQ518" s="145"/>
      <c r="BR518" s="145"/>
      <c r="BS518" s="145"/>
      <c r="BT518" s="145"/>
      <c r="BU518" s="145"/>
      <c r="BV518" s="145"/>
      <c r="BW518" s="145"/>
      <c r="BX518" s="145"/>
      <c r="BY518" s="145"/>
      <c r="BZ518" s="145"/>
      <c r="CA518" s="145"/>
      <c r="CB518" s="145"/>
      <c r="CC518" s="145"/>
      <c r="CD518" s="145"/>
      <c r="CE518" s="145"/>
      <c r="CF518" s="145"/>
      <c r="CG518" s="145"/>
      <c r="CH518" s="145"/>
      <c r="CI518" s="145"/>
      <c r="CJ518" s="145"/>
      <c r="CK518" s="145"/>
      <c r="CL518" s="145"/>
      <c r="CM518" s="145"/>
      <c r="CN518" s="145"/>
      <c r="CO518" s="145"/>
      <c r="CP518" s="145"/>
      <c r="CQ518" s="145"/>
      <c r="CR518" s="145"/>
      <c r="CS518" s="145"/>
      <c r="CT518" s="145"/>
      <c r="CU518" s="145"/>
      <c r="CV518" s="145"/>
    </row>
    <row r="519" customHeight="1" spans="2:100">
      <c r="B519" s="145"/>
      <c r="C519" s="145"/>
      <c r="D519" s="145"/>
      <c r="E519" s="145"/>
      <c r="F519" s="145"/>
      <c r="G519" s="145"/>
      <c r="H519" s="145"/>
      <c r="I519" s="145"/>
      <c r="J519" s="446"/>
      <c r="K519" s="145"/>
      <c r="L519" s="145"/>
      <c r="M519" s="145"/>
      <c r="N519" s="446"/>
      <c r="O519" s="446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  <c r="BQ519" s="145"/>
      <c r="BR519" s="145"/>
      <c r="BS519" s="145"/>
      <c r="BT519" s="145"/>
      <c r="BU519" s="145"/>
      <c r="BV519" s="145"/>
      <c r="BW519" s="145"/>
      <c r="BX519" s="145"/>
      <c r="BY519" s="145"/>
      <c r="BZ519" s="145"/>
      <c r="CA519" s="145"/>
      <c r="CB519" s="145"/>
      <c r="CC519" s="145"/>
      <c r="CD519" s="145"/>
      <c r="CE519" s="145"/>
      <c r="CF519" s="145"/>
      <c r="CG519" s="145"/>
      <c r="CH519" s="145"/>
      <c r="CI519" s="145"/>
      <c r="CJ519" s="145"/>
      <c r="CK519" s="145"/>
      <c r="CL519" s="145"/>
      <c r="CM519" s="145"/>
      <c r="CN519" s="145"/>
      <c r="CO519" s="145"/>
      <c r="CP519" s="145"/>
      <c r="CQ519" s="145"/>
      <c r="CR519" s="145"/>
      <c r="CS519" s="145"/>
      <c r="CT519" s="145"/>
      <c r="CU519" s="145"/>
      <c r="CV519" s="145"/>
    </row>
    <row r="520" customHeight="1" spans="2:100">
      <c r="B520" s="145"/>
      <c r="C520" s="145"/>
      <c r="D520" s="145"/>
      <c r="E520" s="145"/>
      <c r="F520" s="145"/>
      <c r="G520" s="145"/>
      <c r="H520" s="145"/>
      <c r="I520" s="145"/>
      <c r="J520" s="446"/>
      <c r="K520" s="145"/>
      <c r="L520" s="145"/>
      <c r="M520" s="145"/>
      <c r="N520" s="446"/>
      <c r="O520" s="446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  <c r="BQ520" s="145"/>
      <c r="BR520" s="145"/>
      <c r="BS520" s="145"/>
      <c r="BT520" s="145"/>
      <c r="BU520" s="145"/>
      <c r="BV520" s="145"/>
      <c r="BW520" s="145"/>
      <c r="BX520" s="145"/>
      <c r="BY520" s="145"/>
      <c r="BZ520" s="145"/>
      <c r="CA520" s="145"/>
      <c r="CB520" s="145"/>
      <c r="CC520" s="145"/>
      <c r="CD520" s="145"/>
      <c r="CE520" s="145"/>
      <c r="CF520" s="145"/>
      <c r="CG520" s="145"/>
      <c r="CH520" s="145"/>
      <c r="CI520" s="145"/>
      <c r="CJ520" s="145"/>
      <c r="CK520" s="145"/>
      <c r="CL520" s="145"/>
      <c r="CM520" s="145"/>
      <c r="CN520" s="145"/>
      <c r="CO520" s="145"/>
      <c r="CP520" s="145"/>
      <c r="CQ520" s="145"/>
      <c r="CR520" s="145"/>
      <c r="CS520" s="145"/>
      <c r="CT520" s="145"/>
      <c r="CU520" s="145"/>
      <c r="CV520" s="145"/>
    </row>
    <row r="521" customHeight="1" spans="2:100">
      <c r="B521" s="145"/>
      <c r="C521" s="145"/>
      <c r="D521" s="145"/>
      <c r="E521" s="145"/>
      <c r="F521" s="145"/>
      <c r="G521" s="145"/>
      <c r="H521" s="145"/>
      <c r="I521" s="145"/>
      <c r="J521" s="446"/>
      <c r="K521" s="145"/>
      <c r="L521" s="145"/>
      <c r="M521" s="145"/>
      <c r="N521" s="446"/>
      <c r="O521" s="446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  <c r="CH521" s="145"/>
      <c r="CI521" s="145"/>
      <c r="CJ521" s="145"/>
      <c r="CK521" s="145"/>
      <c r="CL521" s="145"/>
      <c r="CM521" s="145"/>
      <c r="CN521" s="145"/>
      <c r="CO521" s="145"/>
      <c r="CP521" s="145"/>
      <c r="CQ521" s="145"/>
      <c r="CR521" s="145"/>
      <c r="CS521" s="145"/>
      <c r="CT521" s="145"/>
      <c r="CU521" s="145"/>
      <c r="CV521" s="145"/>
    </row>
    <row r="522" customHeight="1" spans="2:100">
      <c r="B522" s="145"/>
      <c r="C522" s="145"/>
      <c r="D522" s="145"/>
      <c r="E522" s="145"/>
      <c r="F522" s="145"/>
      <c r="G522" s="145"/>
      <c r="H522" s="145"/>
      <c r="I522" s="145"/>
      <c r="J522" s="446"/>
      <c r="K522" s="145"/>
      <c r="L522" s="145"/>
      <c r="M522" s="145"/>
      <c r="N522" s="446"/>
      <c r="O522" s="446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  <c r="BQ522" s="145"/>
      <c r="BR522" s="145"/>
      <c r="BS522" s="145"/>
      <c r="BT522" s="145"/>
      <c r="BU522" s="145"/>
      <c r="BV522" s="145"/>
      <c r="BW522" s="145"/>
      <c r="BX522" s="145"/>
      <c r="BY522" s="145"/>
      <c r="BZ522" s="145"/>
      <c r="CA522" s="145"/>
      <c r="CB522" s="145"/>
      <c r="CC522" s="145"/>
      <c r="CD522" s="145"/>
      <c r="CE522" s="145"/>
      <c r="CF522" s="145"/>
      <c r="CG522" s="145"/>
      <c r="CH522" s="145"/>
      <c r="CI522" s="145"/>
      <c r="CJ522" s="145"/>
      <c r="CK522" s="145"/>
      <c r="CL522" s="145"/>
      <c r="CM522" s="145"/>
      <c r="CN522" s="145"/>
      <c r="CO522" s="145"/>
      <c r="CP522" s="145"/>
      <c r="CQ522" s="145"/>
      <c r="CR522" s="145"/>
      <c r="CS522" s="145"/>
      <c r="CT522" s="145"/>
      <c r="CU522" s="145"/>
      <c r="CV522" s="145"/>
    </row>
    <row r="523" customHeight="1" spans="2:100">
      <c r="B523" s="145"/>
      <c r="C523" s="145"/>
      <c r="D523" s="145"/>
      <c r="E523" s="145"/>
      <c r="F523" s="145"/>
      <c r="G523" s="145"/>
      <c r="H523" s="145"/>
      <c r="I523" s="145"/>
      <c r="J523" s="446"/>
      <c r="K523" s="145"/>
      <c r="L523" s="145"/>
      <c r="M523" s="145"/>
      <c r="N523" s="446"/>
      <c r="O523" s="446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  <c r="BQ523" s="145"/>
      <c r="BR523" s="145"/>
      <c r="BS523" s="145"/>
      <c r="BT523" s="145"/>
      <c r="BU523" s="145"/>
      <c r="BV523" s="145"/>
      <c r="BW523" s="145"/>
      <c r="BX523" s="145"/>
      <c r="BY523" s="145"/>
      <c r="BZ523" s="145"/>
      <c r="CA523" s="145"/>
      <c r="CB523" s="145"/>
      <c r="CC523" s="145"/>
      <c r="CD523" s="145"/>
      <c r="CE523" s="145"/>
      <c r="CF523" s="145"/>
      <c r="CG523" s="145"/>
      <c r="CH523" s="145"/>
      <c r="CI523" s="145"/>
      <c r="CJ523" s="145"/>
      <c r="CK523" s="145"/>
      <c r="CL523" s="145"/>
      <c r="CM523" s="145"/>
      <c r="CN523" s="145"/>
      <c r="CO523" s="145"/>
      <c r="CP523" s="145"/>
      <c r="CQ523" s="145"/>
      <c r="CR523" s="145"/>
      <c r="CS523" s="145"/>
      <c r="CT523" s="145"/>
      <c r="CU523" s="145"/>
      <c r="CV523" s="145"/>
    </row>
    <row r="524" customHeight="1" spans="2:100">
      <c r="B524" s="145"/>
      <c r="C524" s="145"/>
      <c r="D524" s="145"/>
      <c r="E524" s="145"/>
      <c r="F524" s="145"/>
      <c r="G524" s="145"/>
      <c r="H524" s="145"/>
      <c r="I524" s="145"/>
      <c r="J524" s="446"/>
      <c r="K524" s="145"/>
      <c r="L524" s="145"/>
      <c r="M524" s="145"/>
      <c r="N524" s="446"/>
      <c r="O524" s="446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  <c r="BQ524" s="145"/>
      <c r="BR524" s="145"/>
      <c r="BS524" s="145"/>
      <c r="BT524" s="145"/>
      <c r="BU524" s="145"/>
      <c r="BV524" s="145"/>
      <c r="BW524" s="145"/>
      <c r="BX524" s="145"/>
      <c r="BY524" s="145"/>
      <c r="BZ524" s="145"/>
      <c r="CA524" s="145"/>
      <c r="CB524" s="145"/>
      <c r="CC524" s="145"/>
      <c r="CD524" s="145"/>
      <c r="CE524" s="145"/>
      <c r="CF524" s="145"/>
      <c r="CG524" s="145"/>
      <c r="CH524" s="145"/>
      <c r="CI524" s="145"/>
      <c r="CJ524" s="145"/>
      <c r="CK524" s="145"/>
      <c r="CL524" s="145"/>
      <c r="CM524" s="145"/>
      <c r="CN524" s="145"/>
      <c r="CO524" s="145"/>
      <c r="CP524" s="145"/>
      <c r="CQ524" s="145"/>
      <c r="CR524" s="145"/>
      <c r="CS524" s="145"/>
      <c r="CT524" s="145"/>
      <c r="CU524" s="145"/>
      <c r="CV524" s="145"/>
    </row>
    <row r="525" customHeight="1" spans="2:100">
      <c r="B525" s="145"/>
      <c r="C525" s="145"/>
      <c r="D525" s="145"/>
      <c r="E525" s="145"/>
      <c r="F525" s="145"/>
      <c r="G525" s="145"/>
      <c r="H525" s="145"/>
      <c r="I525" s="145"/>
      <c r="J525" s="446"/>
      <c r="K525" s="145"/>
      <c r="L525" s="145"/>
      <c r="M525" s="145"/>
      <c r="N525" s="446"/>
      <c r="O525" s="446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  <c r="BQ525" s="145"/>
      <c r="BR525" s="145"/>
      <c r="BS525" s="145"/>
      <c r="BT525" s="145"/>
      <c r="BU525" s="145"/>
      <c r="BV525" s="145"/>
      <c r="BW525" s="145"/>
      <c r="BX525" s="145"/>
      <c r="BY525" s="145"/>
      <c r="BZ525" s="145"/>
      <c r="CA525" s="145"/>
      <c r="CB525" s="145"/>
      <c r="CC525" s="145"/>
      <c r="CD525" s="145"/>
      <c r="CE525" s="145"/>
      <c r="CF525" s="145"/>
      <c r="CG525" s="145"/>
      <c r="CH525" s="145"/>
      <c r="CI525" s="145"/>
      <c r="CJ525" s="145"/>
      <c r="CK525" s="145"/>
      <c r="CL525" s="145"/>
      <c r="CM525" s="145"/>
      <c r="CN525" s="145"/>
      <c r="CO525" s="145"/>
      <c r="CP525" s="145"/>
      <c r="CQ525" s="145"/>
      <c r="CR525" s="145"/>
      <c r="CS525" s="145"/>
      <c r="CT525" s="145"/>
      <c r="CU525" s="145"/>
      <c r="CV525" s="145"/>
    </row>
    <row r="526" customHeight="1" spans="2:100">
      <c r="B526" s="145"/>
      <c r="C526" s="145"/>
      <c r="D526" s="145"/>
      <c r="E526" s="145"/>
      <c r="F526" s="145"/>
      <c r="G526" s="145"/>
      <c r="H526" s="145"/>
      <c r="I526" s="145"/>
      <c r="J526" s="446"/>
      <c r="K526" s="145"/>
      <c r="L526" s="145"/>
      <c r="M526" s="145"/>
      <c r="N526" s="446"/>
      <c r="O526" s="446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  <c r="BQ526" s="145"/>
      <c r="BR526" s="145"/>
      <c r="BS526" s="145"/>
      <c r="BT526" s="145"/>
      <c r="BU526" s="145"/>
      <c r="BV526" s="145"/>
      <c r="BW526" s="145"/>
      <c r="BX526" s="145"/>
      <c r="BY526" s="145"/>
      <c r="BZ526" s="145"/>
      <c r="CA526" s="145"/>
      <c r="CB526" s="145"/>
      <c r="CC526" s="145"/>
      <c r="CD526" s="145"/>
      <c r="CE526" s="145"/>
      <c r="CF526" s="145"/>
      <c r="CG526" s="145"/>
      <c r="CH526" s="145"/>
      <c r="CI526" s="145"/>
      <c r="CJ526" s="145"/>
      <c r="CK526" s="145"/>
      <c r="CL526" s="145"/>
      <c r="CM526" s="145"/>
      <c r="CN526" s="145"/>
      <c r="CO526" s="145"/>
      <c r="CP526" s="145"/>
      <c r="CQ526" s="145"/>
      <c r="CR526" s="145"/>
      <c r="CS526" s="145"/>
      <c r="CT526" s="145"/>
      <c r="CU526" s="145"/>
      <c r="CV526" s="145"/>
    </row>
    <row r="527" customHeight="1" spans="2:100">
      <c r="B527" s="145"/>
      <c r="C527" s="145"/>
      <c r="D527" s="145"/>
      <c r="E527" s="145"/>
      <c r="F527" s="145"/>
      <c r="G527" s="145"/>
      <c r="H527" s="145"/>
      <c r="I527" s="145"/>
      <c r="J527" s="446"/>
      <c r="K527" s="145"/>
      <c r="L527" s="145"/>
      <c r="M527" s="145"/>
      <c r="N527" s="446"/>
      <c r="O527" s="446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  <c r="BQ527" s="145"/>
      <c r="BR527" s="145"/>
      <c r="BS527" s="145"/>
      <c r="BT527" s="145"/>
      <c r="BU527" s="145"/>
      <c r="BV527" s="145"/>
      <c r="BW527" s="145"/>
      <c r="BX527" s="145"/>
      <c r="BY527" s="145"/>
      <c r="BZ527" s="145"/>
      <c r="CA527" s="145"/>
      <c r="CB527" s="145"/>
      <c r="CC527" s="145"/>
      <c r="CD527" s="145"/>
      <c r="CE527" s="145"/>
      <c r="CF527" s="145"/>
      <c r="CG527" s="145"/>
      <c r="CH527" s="145"/>
      <c r="CI527" s="145"/>
      <c r="CJ527" s="145"/>
      <c r="CK527" s="145"/>
      <c r="CL527" s="145"/>
      <c r="CM527" s="145"/>
      <c r="CN527" s="145"/>
      <c r="CO527" s="145"/>
      <c r="CP527" s="145"/>
      <c r="CQ527" s="145"/>
      <c r="CR527" s="145"/>
      <c r="CS527" s="145"/>
      <c r="CT527" s="145"/>
      <c r="CU527" s="145"/>
      <c r="CV527" s="145"/>
    </row>
    <row r="528" customHeight="1" spans="2:100">
      <c r="B528" s="145"/>
      <c r="C528" s="145"/>
      <c r="D528" s="145"/>
      <c r="E528" s="145"/>
      <c r="F528" s="145"/>
      <c r="G528" s="145"/>
      <c r="H528" s="145"/>
      <c r="I528" s="145"/>
      <c r="J528" s="446"/>
      <c r="K528" s="145"/>
      <c r="L528" s="145"/>
      <c r="M528" s="145"/>
      <c r="N528" s="446"/>
      <c r="O528" s="446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  <c r="BQ528" s="145"/>
      <c r="BR528" s="145"/>
      <c r="BS528" s="145"/>
      <c r="BT528" s="145"/>
      <c r="BU528" s="145"/>
      <c r="BV528" s="145"/>
      <c r="BW528" s="145"/>
      <c r="BX528" s="145"/>
      <c r="BY528" s="145"/>
      <c r="BZ528" s="145"/>
      <c r="CA528" s="145"/>
      <c r="CB528" s="145"/>
      <c r="CC528" s="145"/>
      <c r="CD528" s="145"/>
      <c r="CE528" s="145"/>
      <c r="CF528" s="145"/>
      <c r="CG528" s="145"/>
      <c r="CH528" s="145"/>
      <c r="CI528" s="145"/>
      <c r="CJ528" s="145"/>
      <c r="CK528" s="145"/>
      <c r="CL528" s="145"/>
      <c r="CM528" s="145"/>
      <c r="CN528" s="145"/>
      <c r="CO528" s="145"/>
      <c r="CP528" s="145"/>
      <c r="CQ528" s="145"/>
      <c r="CR528" s="145"/>
      <c r="CS528" s="145"/>
      <c r="CT528" s="145"/>
      <c r="CU528" s="145"/>
      <c r="CV528" s="145"/>
    </row>
    <row r="529" customHeight="1" spans="2:100">
      <c r="B529" s="145"/>
      <c r="C529" s="145"/>
      <c r="D529" s="145"/>
      <c r="E529" s="145"/>
      <c r="F529" s="145"/>
      <c r="G529" s="145"/>
      <c r="H529" s="145"/>
      <c r="I529" s="145"/>
      <c r="J529" s="446"/>
      <c r="K529" s="145"/>
      <c r="L529" s="145"/>
      <c r="M529" s="145"/>
      <c r="N529" s="446"/>
      <c r="O529" s="446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  <c r="BQ529" s="145"/>
      <c r="BR529" s="145"/>
      <c r="BS529" s="145"/>
      <c r="BT529" s="145"/>
      <c r="BU529" s="145"/>
      <c r="BV529" s="145"/>
      <c r="BW529" s="145"/>
      <c r="BX529" s="145"/>
      <c r="BY529" s="145"/>
      <c r="BZ529" s="145"/>
      <c r="CA529" s="145"/>
      <c r="CB529" s="145"/>
      <c r="CC529" s="145"/>
      <c r="CD529" s="145"/>
      <c r="CE529" s="145"/>
      <c r="CF529" s="145"/>
      <c r="CG529" s="145"/>
      <c r="CH529" s="145"/>
      <c r="CI529" s="145"/>
      <c r="CJ529" s="145"/>
      <c r="CK529" s="145"/>
      <c r="CL529" s="145"/>
      <c r="CM529" s="145"/>
      <c r="CN529" s="145"/>
      <c r="CO529" s="145"/>
      <c r="CP529" s="145"/>
      <c r="CQ529" s="145"/>
      <c r="CR529" s="145"/>
      <c r="CS529" s="145"/>
      <c r="CT529" s="145"/>
      <c r="CU529" s="145"/>
      <c r="CV529" s="145"/>
    </row>
    <row r="530" customHeight="1" spans="2:100">
      <c r="B530" s="145"/>
      <c r="C530" s="145"/>
      <c r="D530" s="145"/>
      <c r="E530" s="145"/>
      <c r="F530" s="145"/>
      <c r="G530" s="145"/>
      <c r="H530" s="145"/>
      <c r="I530" s="145"/>
      <c r="J530" s="446"/>
      <c r="K530" s="145"/>
      <c r="L530" s="145"/>
      <c r="M530" s="145"/>
      <c r="N530" s="446"/>
      <c r="O530" s="446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  <c r="BQ530" s="145"/>
      <c r="BR530" s="145"/>
      <c r="BS530" s="145"/>
      <c r="BT530" s="145"/>
      <c r="BU530" s="145"/>
      <c r="BV530" s="145"/>
      <c r="BW530" s="145"/>
      <c r="BX530" s="145"/>
      <c r="BY530" s="145"/>
      <c r="BZ530" s="145"/>
      <c r="CA530" s="145"/>
      <c r="CB530" s="145"/>
      <c r="CC530" s="145"/>
      <c r="CD530" s="145"/>
      <c r="CE530" s="145"/>
      <c r="CF530" s="145"/>
      <c r="CG530" s="145"/>
      <c r="CH530" s="145"/>
      <c r="CI530" s="145"/>
      <c r="CJ530" s="145"/>
      <c r="CK530" s="145"/>
      <c r="CL530" s="145"/>
      <c r="CM530" s="145"/>
      <c r="CN530" s="145"/>
      <c r="CO530" s="145"/>
      <c r="CP530" s="145"/>
      <c r="CQ530" s="145"/>
      <c r="CR530" s="145"/>
      <c r="CS530" s="145"/>
      <c r="CT530" s="145"/>
      <c r="CU530" s="145"/>
      <c r="CV530" s="145"/>
    </row>
    <row r="531" customHeight="1" spans="2:100">
      <c r="B531" s="145"/>
      <c r="C531" s="145"/>
      <c r="D531" s="145"/>
      <c r="E531" s="145"/>
      <c r="F531" s="145"/>
      <c r="G531" s="145"/>
      <c r="H531" s="145"/>
      <c r="I531" s="145"/>
      <c r="J531" s="446"/>
      <c r="K531" s="145"/>
      <c r="L531" s="145"/>
      <c r="M531" s="145"/>
      <c r="N531" s="446"/>
      <c r="O531" s="446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  <c r="BQ531" s="145"/>
      <c r="BR531" s="145"/>
      <c r="BS531" s="145"/>
      <c r="BT531" s="145"/>
      <c r="BU531" s="145"/>
      <c r="BV531" s="145"/>
      <c r="BW531" s="145"/>
      <c r="BX531" s="145"/>
      <c r="BY531" s="145"/>
      <c r="BZ531" s="145"/>
      <c r="CA531" s="145"/>
      <c r="CB531" s="145"/>
      <c r="CC531" s="145"/>
      <c r="CD531" s="145"/>
      <c r="CE531" s="145"/>
      <c r="CF531" s="145"/>
      <c r="CG531" s="145"/>
      <c r="CH531" s="145"/>
      <c r="CI531" s="145"/>
      <c r="CJ531" s="145"/>
      <c r="CK531" s="145"/>
      <c r="CL531" s="145"/>
      <c r="CM531" s="145"/>
      <c r="CN531" s="145"/>
      <c r="CO531" s="145"/>
      <c r="CP531" s="145"/>
      <c r="CQ531" s="145"/>
      <c r="CR531" s="145"/>
      <c r="CS531" s="145"/>
      <c r="CT531" s="145"/>
      <c r="CU531" s="145"/>
      <c r="CV531" s="145"/>
    </row>
    <row r="532" customHeight="1" spans="2:100">
      <c r="B532" s="145"/>
      <c r="C532" s="145"/>
      <c r="D532" s="145"/>
      <c r="E532" s="145"/>
      <c r="F532" s="145"/>
      <c r="G532" s="145"/>
      <c r="H532" s="145"/>
      <c r="I532" s="145"/>
      <c r="J532" s="446"/>
      <c r="K532" s="145"/>
      <c r="L532" s="145"/>
      <c r="M532" s="145"/>
      <c r="N532" s="446"/>
      <c r="O532" s="446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  <c r="BQ532" s="145"/>
      <c r="BR532" s="145"/>
      <c r="BS532" s="145"/>
      <c r="BT532" s="145"/>
      <c r="BU532" s="145"/>
      <c r="BV532" s="145"/>
      <c r="BW532" s="145"/>
      <c r="BX532" s="145"/>
      <c r="BY532" s="145"/>
      <c r="BZ532" s="145"/>
      <c r="CA532" s="145"/>
      <c r="CB532" s="145"/>
      <c r="CC532" s="145"/>
      <c r="CD532" s="145"/>
      <c r="CE532" s="145"/>
      <c r="CF532" s="145"/>
      <c r="CG532" s="145"/>
      <c r="CH532" s="145"/>
      <c r="CI532" s="145"/>
      <c r="CJ532" s="145"/>
      <c r="CK532" s="145"/>
      <c r="CL532" s="145"/>
      <c r="CM532" s="145"/>
      <c r="CN532" s="145"/>
      <c r="CO532" s="145"/>
      <c r="CP532" s="145"/>
      <c r="CQ532" s="145"/>
      <c r="CR532" s="145"/>
      <c r="CS532" s="145"/>
      <c r="CT532" s="145"/>
      <c r="CU532" s="145"/>
      <c r="CV532" s="145"/>
    </row>
    <row r="533" customHeight="1" spans="2:100">
      <c r="B533" s="145"/>
      <c r="C533" s="145"/>
      <c r="D533" s="145"/>
      <c r="E533" s="145"/>
      <c r="F533" s="145"/>
      <c r="G533" s="145"/>
      <c r="H533" s="145"/>
      <c r="I533" s="145"/>
      <c r="J533" s="446"/>
      <c r="K533" s="145"/>
      <c r="L533" s="145"/>
      <c r="M533" s="145"/>
      <c r="N533" s="446"/>
      <c r="O533" s="446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  <c r="BQ533" s="145"/>
      <c r="BR533" s="145"/>
      <c r="BS533" s="145"/>
      <c r="BT533" s="145"/>
      <c r="BU533" s="145"/>
      <c r="BV533" s="145"/>
      <c r="BW533" s="145"/>
      <c r="BX533" s="145"/>
      <c r="BY533" s="145"/>
      <c r="BZ533" s="145"/>
      <c r="CA533" s="145"/>
      <c r="CB533" s="145"/>
      <c r="CC533" s="145"/>
      <c r="CD533" s="145"/>
      <c r="CE533" s="145"/>
      <c r="CF533" s="145"/>
      <c r="CG533" s="145"/>
      <c r="CH533" s="145"/>
      <c r="CI533" s="145"/>
      <c r="CJ533" s="145"/>
      <c r="CK533" s="145"/>
      <c r="CL533" s="145"/>
      <c r="CM533" s="145"/>
      <c r="CN533" s="145"/>
      <c r="CO533" s="145"/>
      <c r="CP533" s="145"/>
      <c r="CQ533" s="145"/>
      <c r="CR533" s="145"/>
      <c r="CS533" s="145"/>
      <c r="CT533" s="145"/>
      <c r="CU533" s="145"/>
      <c r="CV533" s="145"/>
    </row>
    <row r="534" customHeight="1" spans="2:100">
      <c r="B534" s="145"/>
      <c r="C534" s="145"/>
      <c r="D534" s="145"/>
      <c r="E534" s="145"/>
      <c r="F534" s="145"/>
      <c r="G534" s="145"/>
      <c r="H534" s="145"/>
      <c r="I534" s="145"/>
      <c r="J534" s="446"/>
      <c r="K534" s="145"/>
      <c r="L534" s="145"/>
      <c r="M534" s="145"/>
      <c r="N534" s="446"/>
      <c r="O534" s="446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  <c r="BQ534" s="145"/>
      <c r="BR534" s="145"/>
      <c r="BS534" s="145"/>
      <c r="BT534" s="145"/>
      <c r="BU534" s="145"/>
      <c r="BV534" s="145"/>
      <c r="BW534" s="145"/>
      <c r="BX534" s="145"/>
      <c r="BY534" s="145"/>
      <c r="BZ534" s="145"/>
      <c r="CA534" s="145"/>
      <c r="CB534" s="145"/>
      <c r="CC534" s="145"/>
      <c r="CD534" s="145"/>
      <c r="CE534" s="145"/>
      <c r="CF534" s="145"/>
      <c r="CG534" s="145"/>
      <c r="CH534" s="145"/>
      <c r="CI534" s="145"/>
      <c r="CJ534" s="145"/>
      <c r="CK534" s="145"/>
      <c r="CL534" s="145"/>
      <c r="CM534" s="145"/>
      <c r="CN534" s="145"/>
      <c r="CO534" s="145"/>
      <c r="CP534" s="145"/>
      <c r="CQ534" s="145"/>
      <c r="CR534" s="145"/>
      <c r="CS534" s="145"/>
      <c r="CT534" s="145"/>
      <c r="CU534" s="145"/>
      <c r="CV534" s="145"/>
    </row>
    <row r="535" customHeight="1" spans="2:100">
      <c r="B535" s="145"/>
      <c r="C535" s="145"/>
      <c r="D535" s="145"/>
      <c r="E535" s="145"/>
      <c r="F535" s="145"/>
      <c r="G535" s="145"/>
      <c r="H535" s="145"/>
      <c r="I535" s="145"/>
      <c r="J535" s="446"/>
      <c r="K535" s="145"/>
      <c r="L535" s="145"/>
      <c r="M535" s="145"/>
      <c r="N535" s="446"/>
      <c r="O535" s="446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  <c r="BQ535" s="145"/>
      <c r="BR535" s="145"/>
      <c r="BS535" s="145"/>
      <c r="BT535" s="145"/>
      <c r="BU535" s="145"/>
      <c r="BV535" s="145"/>
      <c r="BW535" s="145"/>
      <c r="BX535" s="145"/>
      <c r="BY535" s="145"/>
      <c r="BZ535" s="145"/>
      <c r="CA535" s="145"/>
      <c r="CB535" s="145"/>
      <c r="CC535" s="145"/>
      <c r="CD535" s="145"/>
      <c r="CE535" s="145"/>
      <c r="CF535" s="145"/>
      <c r="CG535" s="145"/>
      <c r="CH535" s="145"/>
      <c r="CI535" s="145"/>
      <c r="CJ535" s="145"/>
      <c r="CK535" s="145"/>
      <c r="CL535" s="145"/>
      <c r="CM535" s="145"/>
      <c r="CN535" s="145"/>
      <c r="CO535" s="145"/>
      <c r="CP535" s="145"/>
      <c r="CQ535" s="145"/>
      <c r="CR535" s="145"/>
      <c r="CS535" s="145"/>
      <c r="CT535" s="145"/>
      <c r="CU535" s="145"/>
      <c r="CV535" s="145"/>
    </row>
    <row r="536" customHeight="1" spans="2:100">
      <c r="B536" s="145"/>
      <c r="C536" s="145"/>
      <c r="D536" s="145"/>
      <c r="E536" s="145"/>
      <c r="F536" s="145"/>
      <c r="G536" s="145"/>
      <c r="H536" s="145"/>
      <c r="I536" s="145"/>
      <c r="J536" s="446"/>
      <c r="K536" s="145"/>
      <c r="L536" s="145"/>
      <c r="M536" s="145"/>
      <c r="N536" s="446"/>
      <c r="O536" s="446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  <c r="BQ536" s="145"/>
      <c r="BR536" s="145"/>
      <c r="BS536" s="145"/>
      <c r="BT536" s="145"/>
      <c r="BU536" s="145"/>
      <c r="BV536" s="145"/>
      <c r="BW536" s="145"/>
      <c r="BX536" s="145"/>
      <c r="BY536" s="145"/>
      <c r="BZ536" s="145"/>
      <c r="CA536" s="145"/>
      <c r="CB536" s="145"/>
      <c r="CC536" s="145"/>
      <c r="CD536" s="145"/>
      <c r="CE536" s="145"/>
      <c r="CF536" s="145"/>
      <c r="CG536" s="145"/>
      <c r="CH536" s="145"/>
      <c r="CI536" s="145"/>
      <c r="CJ536" s="145"/>
      <c r="CK536" s="145"/>
      <c r="CL536" s="145"/>
      <c r="CM536" s="145"/>
      <c r="CN536" s="145"/>
      <c r="CO536" s="145"/>
      <c r="CP536" s="145"/>
      <c r="CQ536" s="145"/>
      <c r="CR536" s="145"/>
      <c r="CS536" s="145"/>
      <c r="CT536" s="145"/>
      <c r="CU536" s="145"/>
      <c r="CV536" s="145"/>
    </row>
    <row r="537" customHeight="1" spans="2:100">
      <c r="B537" s="145"/>
      <c r="C537" s="145"/>
      <c r="D537" s="145"/>
      <c r="E537" s="145"/>
      <c r="F537" s="145"/>
      <c r="G537" s="145"/>
      <c r="H537" s="145"/>
      <c r="I537" s="145"/>
      <c r="J537" s="446"/>
      <c r="K537" s="145"/>
      <c r="L537" s="145"/>
      <c r="M537" s="145"/>
      <c r="N537" s="446"/>
      <c r="O537" s="446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  <c r="BQ537" s="145"/>
      <c r="BR537" s="145"/>
      <c r="BS537" s="145"/>
      <c r="BT537" s="145"/>
      <c r="BU537" s="145"/>
      <c r="BV537" s="145"/>
      <c r="BW537" s="145"/>
      <c r="BX537" s="145"/>
      <c r="BY537" s="145"/>
      <c r="BZ537" s="145"/>
      <c r="CA537" s="145"/>
      <c r="CB537" s="145"/>
      <c r="CC537" s="145"/>
      <c r="CD537" s="145"/>
      <c r="CE537" s="145"/>
      <c r="CF537" s="145"/>
      <c r="CG537" s="145"/>
      <c r="CH537" s="145"/>
      <c r="CI537" s="145"/>
      <c r="CJ537" s="145"/>
      <c r="CK537" s="145"/>
      <c r="CL537" s="145"/>
      <c r="CM537" s="145"/>
      <c r="CN537" s="145"/>
      <c r="CO537" s="145"/>
      <c r="CP537" s="145"/>
      <c r="CQ537" s="145"/>
      <c r="CR537" s="145"/>
      <c r="CS537" s="145"/>
      <c r="CT537" s="145"/>
      <c r="CU537" s="145"/>
      <c r="CV537" s="145"/>
    </row>
    <row r="538" customHeight="1" spans="2:100">
      <c r="B538" s="145"/>
      <c r="C538" s="145"/>
      <c r="D538" s="145"/>
      <c r="E538" s="145"/>
      <c r="F538" s="145"/>
      <c r="G538" s="145"/>
      <c r="H538" s="145"/>
      <c r="I538" s="145"/>
      <c r="J538" s="446"/>
      <c r="K538" s="145"/>
      <c r="L538" s="145"/>
      <c r="M538" s="145"/>
      <c r="N538" s="446"/>
      <c r="O538" s="446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  <c r="BQ538" s="145"/>
      <c r="BR538" s="145"/>
      <c r="BS538" s="145"/>
      <c r="BT538" s="145"/>
      <c r="BU538" s="145"/>
      <c r="BV538" s="145"/>
      <c r="BW538" s="145"/>
      <c r="BX538" s="145"/>
      <c r="BY538" s="145"/>
      <c r="BZ538" s="145"/>
      <c r="CA538" s="145"/>
      <c r="CB538" s="145"/>
      <c r="CC538" s="145"/>
      <c r="CD538" s="145"/>
      <c r="CE538" s="145"/>
      <c r="CF538" s="145"/>
      <c r="CG538" s="145"/>
      <c r="CH538" s="145"/>
      <c r="CI538" s="145"/>
      <c r="CJ538" s="145"/>
      <c r="CK538" s="145"/>
      <c r="CL538" s="145"/>
      <c r="CM538" s="145"/>
      <c r="CN538" s="145"/>
      <c r="CO538" s="145"/>
      <c r="CP538" s="145"/>
      <c r="CQ538" s="145"/>
      <c r="CR538" s="145"/>
      <c r="CS538" s="145"/>
      <c r="CT538" s="145"/>
      <c r="CU538" s="145"/>
      <c r="CV538" s="145"/>
    </row>
    <row r="539" customHeight="1" spans="2:100">
      <c r="B539" s="145"/>
      <c r="C539" s="145"/>
      <c r="D539" s="145"/>
      <c r="E539" s="145"/>
      <c r="F539" s="145"/>
      <c r="G539" s="145"/>
      <c r="H539" s="145"/>
      <c r="I539" s="145"/>
      <c r="J539" s="446"/>
      <c r="K539" s="145"/>
      <c r="L539" s="145"/>
      <c r="M539" s="145"/>
      <c r="N539" s="446"/>
      <c r="O539" s="446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  <c r="BQ539" s="145"/>
      <c r="BR539" s="145"/>
      <c r="BS539" s="145"/>
      <c r="BT539" s="145"/>
      <c r="BU539" s="145"/>
      <c r="BV539" s="145"/>
      <c r="BW539" s="145"/>
      <c r="BX539" s="145"/>
      <c r="BY539" s="145"/>
      <c r="BZ539" s="145"/>
      <c r="CA539" s="145"/>
      <c r="CB539" s="145"/>
      <c r="CC539" s="145"/>
      <c r="CD539" s="145"/>
      <c r="CE539" s="145"/>
      <c r="CF539" s="145"/>
      <c r="CG539" s="145"/>
      <c r="CH539" s="145"/>
      <c r="CI539" s="145"/>
      <c r="CJ539" s="145"/>
      <c r="CK539" s="145"/>
      <c r="CL539" s="145"/>
      <c r="CM539" s="145"/>
      <c r="CN539" s="145"/>
      <c r="CO539" s="145"/>
      <c r="CP539" s="145"/>
      <c r="CQ539" s="145"/>
      <c r="CR539" s="145"/>
      <c r="CS539" s="145"/>
      <c r="CT539" s="145"/>
      <c r="CU539" s="145"/>
      <c r="CV539" s="145"/>
    </row>
    <row r="540" customHeight="1" spans="2:100">
      <c r="B540" s="145"/>
      <c r="C540" s="145"/>
      <c r="D540" s="145"/>
      <c r="E540" s="145"/>
      <c r="F540" s="145"/>
      <c r="G540" s="145"/>
      <c r="H540" s="145"/>
      <c r="I540" s="145"/>
      <c r="J540" s="446"/>
      <c r="K540" s="145"/>
      <c r="L540" s="145"/>
      <c r="M540" s="145"/>
      <c r="N540" s="446"/>
      <c r="O540" s="446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  <c r="BQ540" s="145"/>
      <c r="BR540" s="145"/>
      <c r="BS540" s="145"/>
      <c r="BT540" s="145"/>
      <c r="BU540" s="145"/>
      <c r="BV540" s="145"/>
      <c r="BW540" s="145"/>
      <c r="BX540" s="145"/>
      <c r="BY540" s="145"/>
      <c r="BZ540" s="145"/>
      <c r="CA540" s="145"/>
      <c r="CB540" s="145"/>
      <c r="CC540" s="145"/>
      <c r="CD540" s="145"/>
      <c r="CE540" s="145"/>
      <c r="CF540" s="145"/>
      <c r="CG540" s="145"/>
      <c r="CH540" s="145"/>
      <c r="CI540" s="145"/>
      <c r="CJ540" s="145"/>
      <c r="CK540" s="145"/>
      <c r="CL540" s="145"/>
      <c r="CM540" s="145"/>
      <c r="CN540" s="145"/>
      <c r="CO540" s="145"/>
      <c r="CP540" s="145"/>
      <c r="CQ540" s="145"/>
      <c r="CR540" s="145"/>
      <c r="CS540" s="145"/>
      <c r="CT540" s="145"/>
      <c r="CU540" s="145"/>
      <c r="CV540" s="145"/>
    </row>
    <row r="541" customHeight="1" spans="2:100">
      <c r="B541" s="145"/>
      <c r="C541" s="145"/>
      <c r="D541" s="145"/>
      <c r="E541" s="145"/>
      <c r="F541" s="145"/>
      <c r="G541" s="145"/>
      <c r="H541" s="145"/>
      <c r="I541" s="145"/>
      <c r="J541" s="446"/>
      <c r="K541" s="145"/>
      <c r="L541" s="145"/>
      <c r="M541" s="145"/>
      <c r="N541" s="446"/>
      <c r="O541" s="446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  <c r="BQ541" s="145"/>
      <c r="BR541" s="145"/>
      <c r="BS541" s="145"/>
      <c r="BT541" s="145"/>
      <c r="BU541" s="145"/>
      <c r="BV541" s="145"/>
      <c r="BW541" s="145"/>
      <c r="BX541" s="145"/>
      <c r="BY541" s="145"/>
      <c r="BZ541" s="145"/>
      <c r="CA541" s="145"/>
      <c r="CB541" s="145"/>
      <c r="CC541" s="145"/>
      <c r="CD541" s="145"/>
      <c r="CE541" s="145"/>
      <c r="CF541" s="145"/>
      <c r="CG541" s="145"/>
      <c r="CH541" s="145"/>
      <c r="CI541" s="145"/>
      <c r="CJ541" s="145"/>
      <c r="CK541" s="145"/>
      <c r="CL541" s="145"/>
      <c r="CM541" s="145"/>
      <c r="CN541" s="145"/>
      <c r="CO541" s="145"/>
      <c r="CP541" s="145"/>
      <c r="CQ541" s="145"/>
      <c r="CR541" s="145"/>
      <c r="CS541" s="145"/>
      <c r="CT541" s="145"/>
      <c r="CU541" s="145"/>
      <c r="CV541" s="145"/>
    </row>
    <row r="542" customHeight="1" spans="2:100">
      <c r="B542" s="145"/>
      <c r="C542" s="145"/>
      <c r="D542" s="145"/>
      <c r="E542" s="145"/>
      <c r="F542" s="145"/>
      <c r="G542" s="145"/>
      <c r="H542" s="145"/>
      <c r="I542" s="145"/>
      <c r="J542" s="446"/>
      <c r="K542" s="145"/>
      <c r="L542" s="145"/>
      <c r="M542" s="145"/>
      <c r="N542" s="446"/>
      <c r="O542" s="446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  <c r="BQ542" s="145"/>
      <c r="BR542" s="145"/>
      <c r="BS542" s="145"/>
      <c r="BT542" s="145"/>
      <c r="BU542" s="145"/>
      <c r="BV542" s="145"/>
      <c r="BW542" s="145"/>
      <c r="BX542" s="145"/>
      <c r="BY542" s="145"/>
      <c r="BZ542" s="145"/>
      <c r="CA542" s="145"/>
      <c r="CB542" s="145"/>
      <c r="CC542" s="145"/>
      <c r="CD542" s="145"/>
      <c r="CE542" s="145"/>
      <c r="CF542" s="145"/>
      <c r="CG542" s="145"/>
      <c r="CH542" s="145"/>
      <c r="CI542" s="145"/>
      <c r="CJ542" s="145"/>
      <c r="CK542" s="145"/>
      <c r="CL542" s="145"/>
      <c r="CM542" s="145"/>
      <c r="CN542" s="145"/>
      <c r="CO542" s="145"/>
      <c r="CP542" s="145"/>
      <c r="CQ542" s="145"/>
      <c r="CR542" s="145"/>
      <c r="CS542" s="145"/>
      <c r="CT542" s="145"/>
      <c r="CU542" s="145"/>
      <c r="CV542" s="145"/>
    </row>
    <row r="543" customHeight="1" spans="2:100">
      <c r="B543" s="145"/>
      <c r="C543" s="145"/>
      <c r="D543" s="145"/>
      <c r="E543" s="145"/>
      <c r="F543" s="145"/>
      <c r="G543" s="145"/>
      <c r="H543" s="145"/>
      <c r="I543" s="145"/>
      <c r="J543" s="446"/>
      <c r="K543" s="145"/>
      <c r="L543" s="145"/>
      <c r="M543" s="145"/>
      <c r="N543" s="446"/>
      <c r="O543" s="446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  <c r="BQ543" s="145"/>
      <c r="BR543" s="145"/>
      <c r="BS543" s="145"/>
      <c r="BT543" s="145"/>
      <c r="BU543" s="145"/>
      <c r="BV543" s="145"/>
      <c r="BW543" s="145"/>
      <c r="BX543" s="145"/>
      <c r="BY543" s="145"/>
      <c r="BZ543" s="145"/>
      <c r="CA543" s="145"/>
      <c r="CB543" s="145"/>
      <c r="CC543" s="145"/>
      <c r="CD543" s="145"/>
      <c r="CE543" s="145"/>
      <c r="CF543" s="145"/>
      <c r="CG543" s="145"/>
      <c r="CH543" s="145"/>
      <c r="CI543" s="145"/>
      <c r="CJ543" s="145"/>
      <c r="CK543" s="145"/>
      <c r="CL543" s="145"/>
      <c r="CM543" s="145"/>
      <c r="CN543" s="145"/>
      <c r="CO543" s="145"/>
      <c r="CP543" s="145"/>
      <c r="CQ543" s="145"/>
      <c r="CR543" s="145"/>
      <c r="CS543" s="145"/>
      <c r="CT543" s="145"/>
      <c r="CU543" s="145"/>
      <c r="CV543" s="145"/>
    </row>
    <row r="544" customHeight="1" spans="2:100">
      <c r="B544" s="145"/>
      <c r="C544" s="145"/>
      <c r="D544" s="145"/>
      <c r="E544" s="145"/>
      <c r="F544" s="145"/>
      <c r="G544" s="145"/>
      <c r="H544" s="145"/>
      <c r="I544" s="145"/>
      <c r="J544" s="446"/>
      <c r="K544" s="145"/>
      <c r="L544" s="145"/>
      <c r="M544" s="145"/>
      <c r="N544" s="446"/>
      <c r="O544" s="446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  <c r="BQ544" s="145"/>
      <c r="BR544" s="145"/>
      <c r="BS544" s="145"/>
      <c r="BT544" s="145"/>
      <c r="BU544" s="145"/>
      <c r="BV544" s="145"/>
      <c r="BW544" s="145"/>
      <c r="BX544" s="145"/>
      <c r="BY544" s="145"/>
      <c r="BZ544" s="145"/>
      <c r="CA544" s="145"/>
      <c r="CB544" s="145"/>
      <c r="CC544" s="145"/>
      <c r="CD544" s="145"/>
      <c r="CE544" s="145"/>
      <c r="CF544" s="145"/>
      <c r="CG544" s="145"/>
      <c r="CH544" s="145"/>
      <c r="CI544" s="145"/>
      <c r="CJ544" s="145"/>
      <c r="CK544" s="145"/>
      <c r="CL544" s="145"/>
      <c r="CM544" s="145"/>
      <c r="CN544" s="145"/>
      <c r="CO544" s="145"/>
      <c r="CP544" s="145"/>
      <c r="CQ544" s="145"/>
      <c r="CR544" s="145"/>
      <c r="CS544" s="145"/>
      <c r="CT544" s="145"/>
      <c r="CU544" s="145"/>
      <c r="CV544" s="145"/>
    </row>
    <row r="545" customHeight="1" spans="2:100">
      <c r="B545" s="145"/>
      <c r="C545" s="145"/>
      <c r="D545" s="145"/>
      <c r="E545" s="145"/>
      <c r="F545" s="145"/>
      <c r="G545" s="145"/>
      <c r="H545" s="145"/>
      <c r="I545" s="145"/>
      <c r="J545" s="446"/>
      <c r="K545" s="145"/>
      <c r="L545" s="145"/>
      <c r="M545" s="145"/>
      <c r="N545" s="446"/>
      <c r="O545" s="446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  <c r="BQ545" s="145"/>
      <c r="BR545" s="145"/>
      <c r="BS545" s="145"/>
      <c r="BT545" s="145"/>
      <c r="BU545" s="145"/>
      <c r="BV545" s="145"/>
      <c r="BW545" s="145"/>
      <c r="BX545" s="145"/>
      <c r="BY545" s="145"/>
      <c r="BZ545" s="145"/>
      <c r="CA545" s="145"/>
      <c r="CB545" s="145"/>
      <c r="CC545" s="145"/>
      <c r="CD545" s="145"/>
      <c r="CE545" s="145"/>
      <c r="CF545" s="145"/>
      <c r="CG545" s="145"/>
      <c r="CH545" s="145"/>
      <c r="CI545" s="145"/>
      <c r="CJ545" s="145"/>
      <c r="CK545" s="145"/>
      <c r="CL545" s="145"/>
      <c r="CM545" s="145"/>
      <c r="CN545" s="145"/>
      <c r="CO545" s="145"/>
      <c r="CP545" s="145"/>
      <c r="CQ545" s="145"/>
      <c r="CR545" s="145"/>
      <c r="CS545" s="145"/>
      <c r="CT545" s="145"/>
      <c r="CU545" s="145"/>
      <c r="CV545" s="145"/>
    </row>
    <row r="546" customHeight="1" spans="2:100">
      <c r="B546" s="145"/>
      <c r="C546" s="145"/>
      <c r="D546" s="145"/>
      <c r="E546" s="145"/>
      <c r="F546" s="145"/>
      <c r="G546" s="145"/>
      <c r="H546" s="145"/>
      <c r="I546" s="145"/>
      <c r="J546" s="446"/>
      <c r="K546" s="145"/>
      <c r="L546" s="145"/>
      <c r="M546" s="145"/>
      <c r="N546" s="446"/>
      <c r="O546" s="446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  <c r="BQ546" s="145"/>
      <c r="BR546" s="145"/>
      <c r="BS546" s="145"/>
      <c r="BT546" s="145"/>
      <c r="BU546" s="145"/>
      <c r="BV546" s="145"/>
      <c r="BW546" s="145"/>
      <c r="BX546" s="145"/>
      <c r="BY546" s="145"/>
      <c r="BZ546" s="145"/>
      <c r="CA546" s="145"/>
      <c r="CB546" s="145"/>
      <c r="CC546" s="145"/>
      <c r="CD546" s="145"/>
      <c r="CE546" s="145"/>
      <c r="CF546" s="145"/>
      <c r="CG546" s="145"/>
      <c r="CH546" s="145"/>
      <c r="CI546" s="145"/>
      <c r="CJ546" s="145"/>
      <c r="CK546" s="145"/>
      <c r="CL546" s="145"/>
      <c r="CM546" s="145"/>
      <c r="CN546" s="145"/>
      <c r="CO546" s="145"/>
      <c r="CP546" s="145"/>
      <c r="CQ546" s="145"/>
      <c r="CR546" s="145"/>
      <c r="CS546" s="145"/>
      <c r="CT546" s="145"/>
      <c r="CU546" s="145"/>
      <c r="CV546" s="145"/>
    </row>
    <row r="547" customHeight="1" spans="2:100">
      <c r="B547" s="145"/>
      <c r="C547" s="145"/>
      <c r="D547" s="145"/>
      <c r="E547" s="145"/>
      <c r="F547" s="145"/>
      <c r="G547" s="145"/>
      <c r="H547" s="145"/>
      <c r="I547" s="145"/>
      <c r="J547" s="446"/>
      <c r="K547" s="145"/>
      <c r="L547" s="145"/>
      <c r="M547" s="145"/>
      <c r="N547" s="446"/>
      <c r="O547" s="446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  <c r="BQ547" s="145"/>
      <c r="BR547" s="145"/>
      <c r="BS547" s="145"/>
      <c r="BT547" s="145"/>
      <c r="BU547" s="145"/>
      <c r="BV547" s="145"/>
      <c r="BW547" s="145"/>
      <c r="BX547" s="145"/>
      <c r="BY547" s="145"/>
      <c r="BZ547" s="145"/>
      <c r="CA547" s="145"/>
      <c r="CB547" s="145"/>
      <c r="CC547" s="145"/>
      <c r="CD547" s="145"/>
      <c r="CE547" s="145"/>
      <c r="CF547" s="145"/>
      <c r="CG547" s="145"/>
      <c r="CH547" s="145"/>
      <c r="CI547" s="145"/>
      <c r="CJ547" s="145"/>
      <c r="CK547" s="145"/>
      <c r="CL547" s="145"/>
      <c r="CM547" s="145"/>
      <c r="CN547" s="145"/>
      <c r="CO547" s="145"/>
      <c r="CP547" s="145"/>
      <c r="CQ547" s="145"/>
      <c r="CR547" s="145"/>
      <c r="CS547" s="145"/>
      <c r="CT547" s="145"/>
      <c r="CU547" s="145"/>
      <c r="CV547" s="145"/>
    </row>
    <row r="548" customHeight="1" spans="2:100">
      <c r="B548" s="145"/>
      <c r="C548" s="145"/>
      <c r="D548" s="145"/>
      <c r="E548" s="145"/>
      <c r="F548" s="145"/>
      <c r="G548" s="145"/>
      <c r="H548" s="145"/>
      <c r="I548" s="145"/>
      <c r="J548" s="446"/>
      <c r="K548" s="145"/>
      <c r="L548" s="145"/>
      <c r="M548" s="145"/>
      <c r="N548" s="446"/>
      <c r="O548" s="446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  <c r="BQ548" s="145"/>
      <c r="BR548" s="145"/>
      <c r="BS548" s="145"/>
      <c r="BT548" s="145"/>
      <c r="BU548" s="145"/>
      <c r="BV548" s="145"/>
      <c r="BW548" s="145"/>
      <c r="BX548" s="145"/>
      <c r="BY548" s="145"/>
      <c r="BZ548" s="145"/>
      <c r="CA548" s="145"/>
      <c r="CB548" s="145"/>
      <c r="CC548" s="145"/>
      <c r="CD548" s="145"/>
      <c r="CE548" s="145"/>
      <c r="CF548" s="145"/>
      <c r="CG548" s="145"/>
      <c r="CH548" s="145"/>
      <c r="CI548" s="145"/>
      <c r="CJ548" s="145"/>
      <c r="CK548" s="145"/>
      <c r="CL548" s="145"/>
      <c r="CM548" s="145"/>
      <c r="CN548" s="145"/>
      <c r="CO548" s="145"/>
      <c r="CP548" s="145"/>
      <c r="CQ548" s="145"/>
      <c r="CR548" s="145"/>
      <c r="CS548" s="145"/>
      <c r="CT548" s="145"/>
      <c r="CU548" s="145"/>
      <c r="CV548" s="145"/>
    </row>
    <row r="549" customHeight="1" spans="2:100">
      <c r="B549" s="145"/>
      <c r="C549" s="145"/>
      <c r="D549" s="145"/>
      <c r="E549" s="145"/>
      <c r="F549" s="145"/>
      <c r="G549" s="145"/>
      <c r="H549" s="145"/>
      <c r="I549" s="145"/>
      <c r="J549" s="446"/>
      <c r="K549" s="145"/>
      <c r="L549" s="145"/>
      <c r="M549" s="145"/>
      <c r="N549" s="446"/>
      <c r="O549" s="446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  <c r="BQ549" s="145"/>
      <c r="BR549" s="145"/>
      <c r="BS549" s="145"/>
      <c r="BT549" s="145"/>
      <c r="BU549" s="145"/>
      <c r="BV549" s="145"/>
      <c r="BW549" s="145"/>
      <c r="BX549" s="145"/>
      <c r="BY549" s="145"/>
      <c r="BZ549" s="145"/>
      <c r="CA549" s="145"/>
      <c r="CB549" s="145"/>
      <c r="CC549" s="145"/>
      <c r="CD549" s="145"/>
      <c r="CE549" s="145"/>
      <c r="CF549" s="145"/>
      <c r="CG549" s="145"/>
      <c r="CH549" s="145"/>
      <c r="CI549" s="145"/>
      <c r="CJ549" s="145"/>
      <c r="CK549" s="145"/>
      <c r="CL549" s="145"/>
      <c r="CM549" s="145"/>
      <c r="CN549" s="145"/>
      <c r="CO549" s="145"/>
      <c r="CP549" s="145"/>
      <c r="CQ549" s="145"/>
      <c r="CR549" s="145"/>
      <c r="CS549" s="145"/>
      <c r="CT549" s="145"/>
      <c r="CU549" s="145"/>
      <c r="CV549" s="145"/>
    </row>
    <row r="550" customHeight="1" spans="2:100">
      <c r="B550" s="145"/>
      <c r="C550" s="145"/>
      <c r="D550" s="145"/>
      <c r="E550" s="145"/>
      <c r="F550" s="145"/>
      <c r="G550" s="145"/>
      <c r="H550" s="145"/>
      <c r="I550" s="145"/>
      <c r="J550" s="446"/>
      <c r="K550" s="145"/>
      <c r="L550" s="145"/>
      <c r="M550" s="145"/>
      <c r="N550" s="446"/>
      <c r="O550" s="446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  <c r="BQ550" s="145"/>
      <c r="BR550" s="145"/>
      <c r="BS550" s="145"/>
      <c r="BT550" s="145"/>
      <c r="BU550" s="145"/>
      <c r="BV550" s="145"/>
      <c r="BW550" s="145"/>
      <c r="BX550" s="145"/>
      <c r="BY550" s="145"/>
      <c r="BZ550" s="145"/>
      <c r="CA550" s="145"/>
      <c r="CB550" s="145"/>
      <c r="CC550" s="145"/>
      <c r="CD550" s="145"/>
      <c r="CE550" s="145"/>
      <c r="CF550" s="145"/>
      <c r="CG550" s="145"/>
      <c r="CH550" s="145"/>
      <c r="CI550" s="145"/>
      <c r="CJ550" s="145"/>
      <c r="CK550" s="145"/>
      <c r="CL550" s="145"/>
      <c r="CM550" s="145"/>
      <c r="CN550" s="145"/>
      <c r="CO550" s="145"/>
      <c r="CP550" s="145"/>
      <c r="CQ550" s="145"/>
      <c r="CR550" s="145"/>
      <c r="CS550" s="145"/>
      <c r="CT550" s="145"/>
      <c r="CU550" s="145"/>
      <c r="CV550" s="145"/>
    </row>
    <row r="551" customHeight="1" spans="2:100">
      <c r="B551" s="145"/>
      <c r="C551" s="145"/>
      <c r="D551" s="145"/>
      <c r="E551" s="145"/>
      <c r="F551" s="145"/>
      <c r="G551" s="145"/>
      <c r="H551" s="145"/>
      <c r="I551" s="145"/>
      <c r="J551" s="446"/>
      <c r="K551" s="145"/>
      <c r="L551" s="145"/>
      <c r="M551" s="145"/>
      <c r="N551" s="446"/>
      <c r="O551" s="446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  <c r="BQ551" s="145"/>
      <c r="BR551" s="145"/>
      <c r="BS551" s="145"/>
      <c r="BT551" s="145"/>
      <c r="BU551" s="145"/>
      <c r="BV551" s="145"/>
      <c r="BW551" s="145"/>
      <c r="BX551" s="145"/>
      <c r="BY551" s="145"/>
      <c r="BZ551" s="145"/>
      <c r="CA551" s="145"/>
      <c r="CB551" s="145"/>
      <c r="CC551" s="145"/>
      <c r="CD551" s="145"/>
      <c r="CE551" s="145"/>
      <c r="CF551" s="145"/>
      <c r="CG551" s="145"/>
      <c r="CH551" s="145"/>
      <c r="CI551" s="145"/>
      <c r="CJ551" s="145"/>
      <c r="CK551" s="145"/>
      <c r="CL551" s="145"/>
      <c r="CM551" s="145"/>
      <c r="CN551" s="145"/>
      <c r="CO551" s="145"/>
      <c r="CP551" s="145"/>
      <c r="CQ551" s="145"/>
      <c r="CR551" s="145"/>
      <c r="CS551" s="145"/>
      <c r="CT551" s="145"/>
      <c r="CU551" s="145"/>
      <c r="CV551" s="145"/>
    </row>
    <row r="552" customHeight="1" spans="2:100">
      <c r="B552" s="145"/>
      <c r="C552" s="145"/>
      <c r="D552" s="145"/>
      <c r="E552" s="145"/>
      <c r="F552" s="145"/>
      <c r="G552" s="145"/>
      <c r="H552" s="145"/>
      <c r="I552" s="145"/>
      <c r="J552" s="446"/>
      <c r="K552" s="145"/>
      <c r="L552" s="145"/>
      <c r="M552" s="145"/>
      <c r="N552" s="446"/>
      <c r="O552" s="446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  <c r="BQ552" s="145"/>
      <c r="BR552" s="145"/>
      <c r="BS552" s="145"/>
      <c r="BT552" s="145"/>
      <c r="BU552" s="145"/>
      <c r="BV552" s="145"/>
      <c r="BW552" s="145"/>
      <c r="BX552" s="145"/>
      <c r="BY552" s="145"/>
      <c r="BZ552" s="145"/>
      <c r="CA552" s="145"/>
      <c r="CB552" s="145"/>
      <c r="CC552" s="145"/>
      <c r="CD552" s="145"/>
      <c r="CE552" s="145"/>
      <c r="CF552" s="145"/>
      <c r="CG552" s="145"/>
      <c r="CH552" s="145"/>
      <c r="CI552" s="145"/>
      <c r="CJ552" s="145"/>
      <c r="CK552" s="145"/>
      <c r="CL552" s="145"/>
      <c r="CM552" s="145"/>
      <c r="CN552" s="145"/>
      <c r="CO552" s="145"/>
      <c r="CP552" s="145"/>
      <c r="CQ552" s="145"/>
      <c r="CR552" s="145"/>
      <c r="CS552" s="145"/>
      <c r="CT552" s="145"/>
      <c r="CU552" s="145"/>
      <c r="CV552" s="145"/>
    </row>
    <row r="553" customHeight="1" spans="2:100">
      <c r="B553" s="145"/>
      <c r="C553" s="145"/>
      <c r="D553" s="145"/>
      <c r="E553" s="145"/>
      <c r="F553" s="145"/>
      <c r="G553" s="145"/>
      <c r="H553" s="145"/>
      <c r="I553" s="145"/>
      <c r="J553" s="446"/>
      <c r="K553" s="145"/>
      <c r="L553" s="145"/>
      <c r="M553" s="145"/>
      <c r="N553" s="446"/>
      <c r="O553" s="446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  <c r="BQ553" s="145"/>
      <c r="BR553" s="145"/>
      <c r="BS553" s="145"/>
      <c r="BT553" s="145"/>
      <c r="BU553" s="145"/>
      <c r="BV553" s="145"/>
      <c r="BW553" s="145"/>
      <c r="BX553" s="145"/>
      <c r="BY553" s="145"/>
      <c r="BZ553" s="145"/>
      <c r="CA553" s="145"/>
      <c r="CB553" s="145"/>
      <c r="CC553" s="145"/>
      <c r="CD553" s="145"/>
      <c r="CE553" s="145"/>
      <c r="CF553" s="145"/>
      <c r="CG553" s="145"/>
      <c r="CH553" s="145"/>
      <c r="CI553" s="145"/>
      <c r="CJ553" s="145"/>
      <c r="CK553" s="145"/>
      <c r="CL553" s="145"/>
      <c r="CM553" s="145"/>
      <c r="CN553" s="145"/>
      <c r="CO553" s="145"/>
      <c r="CP553" s="145"/>
      <c r="CQ553" s="145"/>
      <c r="CR553" s="145"/>
      <c r="CS553" s="145"/>
      <c r="CT553" s="145"/>
      <c r="CU553" s="145"/>
      <c r="CV553" s="145"/>
    </row>
    <row r="554" customHeight="1" spans="2:100">
      <c r="B554" s="145"/>
      <c r="C554" s="145"/>
      <c r="D554" s="145"/>
      <c r="E554" s="145"/>
      <c r="F554" s="145"/>
      <c r="G554" s="145"/>
      <c r="H554" s="145"/>
      <c r="I554" s="145"/>
      <c r="J554" s="446"/>
      <c r="K554" s="145"/>
      <c r="L554" s="145"/>
      <c r="M554" s="145"/>
      <c r="N554" s="446"/>
      <c r="O554" s="446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  <c r="BQ554" s="145"/>
      <c r="BR554" s="145"/>
      <c r="BS554" s="145"/>
      <c r="BT554" s="145"/>
      <c r="BU554" s="145"/>
      <c r="BV554" s="145"/>
      <c r="BW554" s="145"/>
      <c r="BX554" s="145"/>
      <c r="BY554" s="145"/>
      <c r="BZ554" s="145"/>
      <c r="CA554" s="145"/>
      <c r="CB554" s="145"/>
      <c r="CC554" s="145"/>
      <c r="CD554" s="145"/>
      <c r="CE554" s="145"/>
      <c r="CF554" s="145"/>
      <c r="CG554" s="145"/>
      <c r="CH554" s="145"/>
      <c r="CI554" s="145"/>
      <c r="CJ554" s="145"/>
      <c r="CK554" s="145"/>
      <c r="CL554" s="145"/>
      <c r="CM554" s="145"/>
      <c r="CN554" s="145"/>
      <c r="CO554" s="145"/>
      <c r="CP554" s="145"/>
      <c r="CQ554" s="145"/>
      <c r="CR554" s="145"/>
      <c r="CS554" s="145"/>
      <c r="CT554" s="145"/>
      <c r="CU554" s="145"/>
      <c r="CV554" s="145"/>
    </row>
    <row r="555" customHeight="1" spans="2:100">
      <c r="B555" s="145"/>
      <c r="C555" s="145"/>
      <c r="D555" s="145"/>
      <c r="E555" s="145"/>
      <c r="F555" s="145"/>
      <c r="G555" s="145"/>
      <c r="H555" s="145"/>
      <c r="I555" s="145"/>
      <c r="J555" s="446"/>
      <c r="K555" s="145"/>
      <c r="L555" s="145"/>
      <c r="M555" s="145"/>
      <c r="N555" s="446"/>
      <c r="O555" s="446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  <c r="BQ555" s="145"/>
      <c r="BR555" s="145"/>
      <c r="BS555" s="145"/>
      <c r="BT555" s="145"/>
      <c r="BU555" s="145"/>
      <c r="BV555" s="145"/>
      <c r="BW555" s="145"/>
      <c r="BX555" s="145"/>
      <c r="BY555" s="145"/>
      <c r="BZ555" s="145"/>
      <c r="CA555" s="145"/>
      <c r="CB555" s="145"/>
      <c r="CC555" s="145"/>
      <c r="CD555" s="145"/>
      <c r="CE555" s="145"/>
      <c r="CF555" s="145"/>
      <c r="CG555" s="145"/>
      <c r="CH555" s="145"/>
      <c r="CI555" s="145"/>
      <c r="CJ555" s="145"/>
      <c r="CK555" s="145"/>
      <c r="CL555" s="145"/>
      <c r="CM555" s="145"/>
      <c r="CN555" s="145"/>
      <c r="CO555" s="145"/>
      <c r="CP555" s="145"/>
      <c r="CQ555" s="145"/>
      <c r="CR555" s="145"/>
      <c r="CS555" s="145"/>
      <c r="CT555" s="145"/>
      <c r="CU555" s="145"/>
      <c r="CV555" s="145"/>
    </row>
    <row r="556" customHeight="1" spans="2:100">
      <c r="B556" s="145"/>
      <c r="C556" s="145"/>
      <c r="D556" s="145"/>
      <c r="E556" s="145"/>
      <c r="F556" s="145"/>
      <c r="G556" s="145"/>
      <c r="H556" s="145"/>
      <c r="I556" s="145"/>
      <c r="J556" s="446"/>
      <c r="K556" s="145"/>
      <c r="L556" s="145"/>
      <c r="M556" s="145"/>
      <c r="N556" s="446"/>
      <c r="O556" s="446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  <c r="BQ556" s="145"/>
      <c r="BR556" s="145"/>
      <c r="BS556" s="145"/>
      <c r="BT556" s="145"/>
      <c r="BU556" s="145"/>
      <c r="BV556" s="145"/>
      <c r="BW556" s="145"/>
      <c r="BX556" s="145"/>
      <c r="BY556" s="145"/>
      <c r="BZ556" s="145"/>
      <c r="CA556" s="145"/>
      <c r="CB556" s="145"/>
      <c r="CC556" s="145"/>
      <c r="CD556" s="145"/>
      <c r="CE556" s="145"/>
      <c r="CF556" s="145"/>
      <c r="CG556" s="145"/>
      <c r="CH556" s="145"/>
      <c r="CI556" s="145"/>
      <c r="CJ556" s="145"/>
      <c r="CK556" s="145"/>
      <c r="CL556" s="145"/>
      <c r="CM556" s="145"/>
      <c r="CN556" s="145"/>
      <c r="CO556" s="145"/>
      <c r="CP556" s="145"/>
      <c r="CQ556" s="145"/>
      <c r="CR556" s="145"/>
      <c r="CS556" s="145"/>
      <c r="CT556" s="145"/>
      <c r="CU556" s="145"/>
      <c r="CV556" s="145"/>
    </row>
    <row r="557" customHeight="1" spans="2:100">
      <c r="B557" s="145"/>
      <c r="C557" s="145"/>
      <c r="D557" s="145"/>
      <c r="E557" s="145"/>
      <c r="F557" s="145"/>
      <c r="G557" s="145"/>
      <c r="H557" s="145"/>
      <c r="I557" s="145"/>
      <c r="J557" s="446"/>
      <c r="K557" s="145"/>
      <c r="L557" s="145"/>
      <c r="M557" s="145"/>
      <c r="N557" s="446"/>
      <c r="O557" s="446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  <c r="BQ557" s="145"/>
      <c r="BR557" s="145"/>
      <c r="BS557" s="145"/>
      <c r="BT557" s="145"/>
      <c r="BU557" s="145"/>
      <c r="BV557" s="145"/>
      <c r="BW557" s="145"/>
      <c r="BX557" s="145"/>
      <c r="BY557" s="145"/>
      <c r="BZ557" s="145"/>
      <c r="CA557" s="145"/>
      <c r="CB557" s="145"/>
      <c r="CC557" s="145"/>
      <c r="CD557" s="145"/>
      <c r="CE557" s="145"/>
      <c r="CF557" s="145"/>
      <c r="CG557" s="145"/>
      <c r="CH557" s="145"/>
      <c r="CI557" s="145"/>
      <c r="CJ557" s="145"/>
      <c r="CK557" s="145"/>
      <c r="CL557" s="145"/>
      <c r="CM557" s="145"/>
      <c r="CN557" s="145"/>
      <c r="CO557" s="145"/>
      <c r="CP557" s="145"/>
      <c r="CQ557" s="145"/>
      <c r="CR557" s="145"/>
      <c r="CS557" s="145"/>
      <c r="CT557" s="145"/>
      <c r="CU557" s="145"/>
      <c r="CV557" s="145"/>
    </row>
    <row r="558" customHeight="1" spans="2:100">
      <c r="B558" s="145"/>
      <c r="C558" s="145"/>
      <c r="D558" s="145"/>
      <c r="E558" s="145"/>
      <c r="F558" s="145"/>
      <c r="G558" s="145"/>
      <c r="H558" s="145"/>
      <c r="I558" s="145"/>
      <c r="J558" s="446"/>
      <c r="K558" s="145"/>
      <c r="L558" s="145"/>
      <c r="M558" s="145"/>
      <c r="N558" s="446"/>
      <c r="O558" s="446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  <c r="BQ558" s="145"/>
      <c r="BR558" s="145"/>
      <c r="BS558" s="145"/>
      <c r="BT558" s="145"/>
      <c r="BU558" s="145"/>
      <c r="BV558" s="145"/>
      <c r="BW558" s="145"/>
      <c r="BX558" s="145"/>
      <c r="BY558" s="145"/>
      <c r="BZ558" s="145"/>
      <c r="CA558" s="145"/>
      <c r="CB558" s="145"/>
      <c r="CC558" s="145"/>
      <c r="CD558" s="145"/>
      <c r="CE558" s="145"/>
      <c r="CF558" s="145"/>
      <c r="CG558" s="145"/>
      <c r="CH558" s="145"/>
      <c r="CI558" s="145"/>
      <c r="CJ558" s="145"/>
      <c r="CK558" s="145"/>
      <c r="CL558" s="145"/>
      <c r="CM558" s="145"/>
      <c r="CN558" s="145"/>
      <c r="CO558" s="145"/>
      <c r="CP558" s="145"/>
      <c r="CQ558" s="145"/>
      <c r="CR558" s="145"/>
      <c r="CS558" s="145"/>
      <c r="CT558" s="145"/>
      <c r="CU558" s="145"/>
      <c r="CV558" s="145"/>
    </row>
    <row r="559" customHeight="1" spans="2:100">
      <c r="B559" s="145"/>
      <c r="C559" s="145"/>
      <c r="D559" s="145"/>
      <c r="E559" s="145"/>
      <c r="F559" s="145"/>
      <c r="G559" s="145"/>
      <c r="H559" s="145"/>
      <c r="I559" s="145"/>
      <c r="J559" s="446"/>
      <c r="K559" s="145"/>
      <c r="L559" s="145"/>
      <c r="M559" s="145"/>
      <c r="N559" s="446"/>
      <c r="O559" s="446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  <c r="BQ559" s="145"/>
      <c r="BR559" s="145"/>
      <c r="BS559" s="145"/>
      <c r="BT559" s="145"/>
      <c r="BU559" s="145"/>
      <c r="BV559" s="145"/>
      <c r="BW559" s="145"/>
      <c r="BX559" s="145"/>
      <c r="BY559" s="145"/>
      <c r="BZ559" s="145"/>
      <c r="CA559" s="145"/>
      <c r="CB559" s="145"/>
      <c r="CC559" s="145"/>
      <c r="CD559" s="145"/>
      <c r="CE559" s="145"/>
      <c r="CF559" s="145"/>
      <c r="CG559" s="145"/>
      <c r="CH559" s="145"/>
      <c r="CI559" s="145"/>
      <c r="CJ559" s="145"/>
      <c r="CK559" s="145"/>
      <c r="CL559" s="145"/>
      <c r="CM559" s="145"/>
      <c r="CN559" s="145"/>
      <c r="CO559" s="145"/>
      <c r="CP559" s="145"/>
      <c r="CQ559" s="145"/>
      <c r="CR559" s="145"/>
      <c r="CS559" s="145"/>
      <c r="CT559" s="145"/>
      <c r="CU559" s="145"/>
      <c r="CV559" s="145"/>
    </row>
    <row r="560" customHeight="1" spans="2:100">
      <c r="B560" s="145"/>
      <c r="C560" s="145"/>
      <c r="D560" s="145"/>
      <c r="E560" s="145"/>
      <c r="F560" s="145"/>
      <c r="G560" s="145"/>
      <c r="H560" s="145"/>
      <c r="I560" s="145"/>
      <c r="J560" s="446"/>
      <c r="K560" s="145"/>
      <c r="L560" s="145"/>
      <c r="M560" s="145"/>
      <c r="N560" s="446"/>
      <c r="O560" s="446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  <c r="BQ560" s="145"/>
      <c r="BR560" s="145"/>
      <c r="BS560" s="145"/>
      <c r="BT560" s="145"/>
      <c r="BU560" s="145"/>
      <c r="BV560" s="145"/>
      <c r="BW560" s="145"/>
      <c r="BX560" s="145"/>
      <c r="BY560" s="145"/>
      <c r="BZ560" s="145"/>
      <c r="CA560" s="145"/>
      <c r="CB560" s="145"/>
      <c r="CC560" s="145"/>
      <c r="CD560" s="145"/>
      <c r="CE560" s="145"/>
      <c r="CF560" s="145"/>
      <c r="CG560" s="145"/>
      <c r="CH560" s="145"/>
      <c r="CI560" s="145"/>
      <c r="CJ560" s="145"/>
      <c r="CK560" s="145"/>
      <c r="CL560" s="145"/>
      <c r="CM560" s="145"/>
      <c r="CN560" s="145"/>
      <c r="CO560" s="145"/>
      <c r="CP560" s="145"/>
      <c r="CQ560" s="145"/>
      <c r="CR560" s="145"/>
      <c r="CS560" s="145"/>
      <c r="CT560" s="145"/>
      <c r="CU560" s="145"/>
      <c r="CV560" s="145"/>
    </row>
    <row r="561" customHeight="1" spans="2:100">
      <c r="B561" s="145"/>
      <c r="C561" s="145"/>
      <c r="D561" s="145"/>
      <c r="E561" s="145"/>
      <c r="F561" s="145"/>
      <c r="G561" s="145"/>
      <c r="H561" s="145"/>
      <c r="I561" s="145"/>
      <c r="J561" s="446"/>
      <c r="K561" s="145"/>
      <c r="L561" s="145"/>
      <c r="M561" s="145"/>
      <c r="N561" s="446"/>
      <c r="O561" s="446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  <c r="BQ561" s="145"/>
      <c r="BR561" s="145"/>
      <c r="BS561" s="145"/>
      <c r="BT561" s="145"/>
      <c r="BU561" s="145"/>
      <c r="BV561" s="145"/>
      <c r="BW561" s="145"/>
      <c r="BX561" s="145"/>
      <c r="BY561" s="145"/>
      <c r="BZ561" s="145"/>
      <c r="CA561" s="145"/>
      <c r="CB561" s="145"/>
      <c r="CC561" s="145"/>
      <c r="CD561" s="145"/>
      <c r="CE561" s="145"/>
      <c r="CF561" s="145"/>
      <c r="CG561" s="145"/>
      <c r="CH561" s="145"/>
      <c r="CI561" s="145"/>
      <c r="CJ561" s="145"/>
      <c r="CK561" s="145"/>
      <c r="CL561" s="145"/>
      <c r="CM561" s="145"/>
      <c r="CN561" s="145"/>
      <c r="CO561" s="145"/>
      <c r="CP561" s="145"/>
      <c r="CQ561" s="145"/>
      <c r="CR561" s="145"/>
      <c r="CS561" s="145"/>
      <c r="CT561" s="145"/>
      <c r="CU561" s="145"/>
      <c r="CV561" s="145"/>
    </row>
    <row r="562" customHeight="1" spans="2:100">
      <c r="B562" s="145"/>
      <c r="C562" s="145"/>
      <c r="D562" s="145"/>
      <c r="E562" s="145"/>
      <c r="F562" s="145"/>
      <c r="G562" s="145"/>
      <c r="H562" s="145"/>
      <c r="I562" s="145"/>
      <c r="J562" s="446"/>
      <c r="K562" s="145"/>
      <c r="L562" s="145"/>
      <c r="M562" s="145"/>
      <c r="N562" s="446"/>
      <c r="O562" s="446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  <c r="BQ562" s="145"/>
      <c r="BR562" s="145"/>
      <c r="BS562" s="145"/>
      <c r="BT562" s="145"/>
      <c r="BU562" s="145"/>
      <c r="BV562" s="145"/>
      <c r="BW562" s="145"/>
      <c r="BX562" s="145"/>
      <c r="BY562" s="145"/>
      <c r="BZ562" s="145"/>
      <c r="CA562" s="145"/>
      <c r="CB562" s="145"/>
      <c r="CC562" s="145"/>
      <c r="CD562" s="145"/>
      <c r="CE562" s="145"/>
      <c r="CF562" s="145"/>
      <c r="CG562" s="145"/>
      <c r="CH562" s="145"/>
      <c r="CI562" s="145"/>
      <c r="CJ562" s="145"/>
      <c r="CK562" s="145"/>
      <c r="CL562" s="145"/>
      <c r="CM562" s="145"/>
      <c r="CN562" s="145"/>
      <c r="CO562" s="145"/>
      <c r="CP562" s="145"/>
      <c r="CQ562" s="145"/>
      <c r="CR562" s="145"/>
      <c r="CS562" s="145"/>
      <c r="CT562" s="145"/>
      <c r="CU562" s="145"/>
      <c r="CV562" s="145"/>
    </row>
    <row r="563" customHeight="1" spans="2:100">
      <c r="B563" s="145"/>
      <c r="C563" s="145"/>
      <c r="D563" s="145"/>
      <c r="E563" s="145"/>
      <c r="F563" s="145"/>
      <c r="G563" s="145"/>
      <c r="H563" s="145"/>
      <c r="I563" s="145"/>
      <c r="J563" s="446"/>
      <c r="K563" s="145"/>
      <c r="L563" s="145"/>
      <c r="M563" s="145"/>
      <c r="N563" s="446"/>
      <c r="O563" s="446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  <c r="BQ563" s="145"/>
      <c r="BR563" s="145"/>
      <c r="BS563" s="145"/>
      <c r="BT563" s="145"/>
      <c r="BU563" s="145"/>
      <c r="BV563" s="145"/>
      <c r="BW563" s="145"/>
      <c r="BX563" s="145"/>
      <c r="BY563" s="145"/>
      <c r="BZ563" s="145"/>
      <c r="CA563" s="145"/>
      <c r="CB563" s="145"/>
      <c r="CC563" s="145"/>
      <c r="CD563" s="145"/>
      <c r="CE563" s="145"/>
      <c r="CF563" s="145"/>
      <c r="CG563" s="145"/>
      <c r="CH563" s="145"/>
      <c r="CI563" s="145"/>
      <c r="CJ563" s="145"/>
      <c r="CK563" s="145"/>
      <c r="CL563" s="145"/>
      <c r="CM563" s="145"/>
      <c r="CN563" s="145"/>
      <c r="CO563" s="145"/>
      <c r="CP563" s="145"/>
      <c r="CQ563" s="145"/>
      <c r="CR563" s="145"/>
      <c r="CS563" s="145"/>
      <c r="CT563" s="145"/>
      <c r="CU563" s="145"/>
      <c r="CV563" s="145"/>
    </row>
    <row r="564" customHeight="1" spans="2:100">
      <c r="B564" s="145"/>
      <c r="C564" s="145"/>
      <c r="D564" s="145"/>
      <c r="E564" s="145"/>
      <c r="F564" s="145"/>
      <c r="G564" s="145"/>
      <c r="H564" s="145"/>
      <c r="I564" s="145"/>
      <c r="J564" s="446"/>
      <c r="K564" s="145"/>
      <c r="L564" s="145"/>
      <c r="M564" s="145"/>
      <c r="N564" s="446"/>
      <c r="O564" s="446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  <c r="BQ564" s="145"/>
      <c r="BR564" s="145"/>
      <c r="BS564" s="145"/>
      <c r="BT564" s="145"/>
      <c r="BU564" s="145"/>
      <c r="BV564" s="145"/>
      <c r="BW564" s="145"/>
      <c r="BX564" s="145"/>
      <c r="BY564" s="145"/>
      <c r="BZ564" s="145"/>
      <c r="CA564" s="145"/>
      <c r="CB564" s="145"/>
      <c r="CC564" s="145"/>
      <c r="CD564" s="145"/>
      <c r="CE564" s="145"/>
      <c r="CF564" s="145"/>
      <c r="CG564" s="145"/>
      <c r="CH564" s="145"/>
      <c r="CI564" s="145"/>
      <c r="CJ564" s="145"/>
      <c r="CK564" s="145"/>
      <c r="CL564" s="145"/>
      <c r="CM564" s="145"/>
      <c r="CN564" s="145"/>
      <c r="CO564" s="145"/>
      <c r="CP564" s="145"/>
      <c r="CQ564" s="145"/>
      <c r="CR564" s="145"/>
      <c r="CS564" s="145"/>
      <c r="CT564" s="145"/>
      <c r="CU564" s="145"/>
      <c r="CV564" s="145"/>
    </row>
    <row r="565" customHeight="1" spans="2:100">
      <c r="B565" s="145"/>
      <c r="C565" s="145"/>
      <c r="D565" s="145"/>
      <c r="E565" s="145"/>
      <c r="F565" s="145"/>
      <c r="G565" s="145"/>
      <c r="H565" s="145"/>
      <c r="I565" s="145"/>
      <c r="J565" s="446"/>
      <c r="K565" s="145"/>
      <c r="L565" s="145"/>
      <c r="M565" s="145"/>
      <c r="N565" s="446"/>
      <c r="O565" s="446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  <c r="BQ565" s="145"/>
      <c r="BR565" s="145"/>
      <c r="BS565" s="145"/>
      <c r="BT565" s="145"/>
      <c r="BU565" s="145"/>
      <c r="BV565" s="145"/>
      <c r="BW565" s="145"/>
      <c r="BX565" s="145"/>
      <c r="BY565" s="145"/>
      <c r="BZ565" s="145"/>
      <c r="CA565" s="145"/>
      <c r="CB565" s="145"/>
      <c r="CC565" s="145"/>
      <c r="CD565" s="145"/>
      <c r="CE565" s="145"/>
      <c r="CF565" s="145"/>
      <c r="CG565" s="145"/>
      <c r="CH565" s="145"/>
      <c r="CI565" s="145"/>
      <c r="CJ565" s="145"/>
      <c r="CK565" s="145"/>
      <c r="CL565" s="145"/>
      <c r="CM565" s="145"/>
      <c r="CN565" s="145"/>
      <c r="CO565" s="145"/>
      <c r="CP565" s="145"/>
      <c r="CQ565" s="145"/>
      <c r="CR565" s="145"/>
      <c r="CS565" s="145"/>
      <c r="CT565" s="145"/>
      <c r="CU565" s="145"/>
      <c r="CV565" s="145"/>
    </row>
    <row r="566" customHeight="1" spans="2:100">
      <c r="B566" s="145"/>
      <c r="C566" s="145"/>
      <c r="D566" s="145"/>
      <c r="E566" s="145"/>
      <c r="F566" s="145"/>
      <c r="G566" s="145"/>
      <c r="H566" s="145"/>
      <c r="I566" s="145"/>
      <c r="J566" s="446"/>
      <c r="K566" s="145"/>
      <c r="L566" s="145"/>
      <c r="M566" s="145"/>
      <c r="N566" s="446"/>
      <c r="O566" s="446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  <c r="BQ566" s="145"/>
      <c r="BR566" s="145"/>
      <c r="BS566" s="145"/>
      <c r="BT566" s="145"/>
      <c r="BU566" s="145"/>
      <c r="BV566" s="145"/>
      <c r="BW566" s="145"/>
      <c r="BX566" s="145"/>
      <c r="BY566" s="145"/>
      <c r="BZ566" s="145"/>
      <c r="CA566" s="145"/>
      <c r="CB566" s="145"/>
      <c r="CC566" s="145"/>
      <c r="CD566" s="145"/>
      <c r="CE566" s="145"/>
      <c r="CF566" s="145"/>
      <c r="CG566" s="145"/>
      <c r="CH566" s="145"/>
      <c r="CI566" s="145"/>
      <c r="CJ566" s="145"/>
      <c r="CK566" s="145"/>
      <c r="CL566" s="145"/>
      <c r="CM566" s="145"/>
      <c r="CN566" s="145"/>
      <c r="CO566" s="145"/>
      <c r="CP566" s="145"/>
      <c r="CQ566" s="145"/>
      <c r="CR566" s="145"/>
      <c r="CS566" s="145"/>
      <c r="CT566" s="145"/>
      <c r="CU566" s="145"/>
      <c r="CV566" s="145"/>
    </row>
    <row r="567" customHeight="1" spans="2:100">
      <c r="B567" s="145"/>
      <c r="C567" s="145"/>
      <c r="D567" s="145"/>
      <c r="E567" s="145"/>
      <c r="F567" s="145"/>
      <c r="G567" s="145"/>
      <c r="H567" s="145"/>
      <c r="I567" s="145"/>
      <c r="J567" s="446"/>
      <c r="K567" s="145"/>
      <c r="L567" s="145"/>
      <c r="M567" s="145"/>
      <c r="N567" s="446"/>
      <c r="O567" s="446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  <c r="BQ567" s="145"/>
      <c r="BR567" s="145"/>
      <c r="BS567" s="145"/>
      <c r="BT567" s="145"/>
      <c r="BU567" s="145"/>
      <c r="BV567" s="145"/>
      <c r="BW567" s="145"/>
      <c r="BX567" s="145"/>
      <c r="BY567" s="145"/>
      <c r="BZ567" s="145"/>
      <c r="CA567" s="145"/>
      <c r="CB567" s="145"/>
      <c r="CC567" s="145"/>
      <c r="CD567" s="145"/>
      <c r="CE567" s="145"/>
      <c r="CF567" s="145"/>
      <c r="CG567" s="145"/>
      <c r="CH567" s="145"/>
      <c r="CI567" s="145"/>
      <c r="CJ567" s="145"/>
      <c r="CK567" s="145"/>
      <c r="CL567" s="145"/>
      <c r="CM567" s="145"/>
      <c r="CN567" s="145"/>
      <c r="CO567" s="145"/>
      <c r="CP567" s="145"/>
      <c r="CQ567" s="145"/>
      <c r="CR567" s="145"/>
      <c r="CS567" s="145"/>
      <c r="CT567" s="145"/>
      <c r="CU567" s="145"/>
      <c r="CV567" s="145"/>
    </row>
    <row r="568" customHeight="1" spans="2:100">
      <c r="B568" s="145"/>
      <c r="C568" s="145"/>
      <c r="D568" s="145"/>
      <c r="E568" s="145"/>
      <c r="F568" s="145"/>
      <c r="G568" s="145"/>
      <c r="H568" s="145"/>
      <c r="I568" s="145"/>
      <c r="J568" s="446"/>
      <c r="K568" s="145"/>
      <c r="L568" s="145"/>
      <c r="M568" s="145"/>
      <c r="N568" s="446"/>
      <c r="O568" s="446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  <c r="BQ568" s="145"/>
      <c r="BR568" s="145"/>
      <c r="BS568" s="145"/>
      <c r="BT568" s="145"/>
      <c r="BU568" s="145"/>
      <c r="BV568" s="145"/>
      <c r="BW568" s="145"/>
      <c r="BX568" s="145"/>
      <c r="BY568" s="145"/>
      <c r="BZ568" s="145"/>
      <c r="CA568" s="145"/>
      <c r="CB568" s="145"/>
      <c r="CC568" s="145"/>
      <c r="CD568" s="145"/>
      <c r="CE568" s="145"/>
      <c r="CF568" s="145"/>
      <c r="CG568" s="145"/>
      <c r="CH568" s="145"/>
      <c r="CI568" s="145"/>
      <c r="CJ568" s="145"/>
      <c r="CK568" s="145"/>
      <c r="CL568" s="145"/>
      <c r="CM568" s="145"/>
      <c r="CN568" s="145"/>
      <c r="CO568" s="145"/>
      <c r="CP568" s="145"/>
      <c r="CQ568" s="145"/>
      <c r="CR568" s="145"/>
      <c r="CS568" s="145"/>
      <c r="CT568" s="145"/>
      <c r="CU568" s="145"/>
      <c r="CV568" s="145"/>
    </row>
    <row r="569" customHeight="1" spans="2:100">
      <c r="B569" s="145"/>
      <c r="C569" s="145"/>
      <c r="D569" s="145"/>
      <c r="E569" s="145"/>
      <c r="F569" s="145"/>
      <c r="G569" s="145"/>
      <c r="H569" s="145"/>
      <c r="I569" s="145"/>
      <c r="J569" s="446"/>
      <c r="K569" s="145"/>
      <c r="L569" s="145"/>
      <c r="M569" s="145"/>
      <c r="N569" s="446"/>
      <c r="O569" s="446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  <c r="BQ569" s="145"/>
      <c r="BR569" s="145"/>
      <c r="BS569" s="145"/>
      <c r="BT569" s="145"/>
      <c r="BU569" s="145"/>
      <c r="BV569" s="145"/>
      <c r="BW569" s="145"/>
      <c r="BX569" s="145"/>
      <c r="BY569" s="145"/>
      <c r="BZ569" s="145"/>
      <c r="CA569" s="145"/>
      <c r="CB569" s="145"/>
      <c r="CC569" s="145"/>
      <c r="CD569" s="145"/>
      <c r="CE569" s="145"/>
      <c r="CF569" s="145"/>
      <c r="CG569" s="145"/>
      <c r="CH569" s="145"/>
      <c r="CI569" s="145"/>
      <c r="CJ569" s="145"/>
      <c r="CK569" s="145"/>
      <c r="CL569" s="145"/>
      <c r="CM569" s="145"/>
      <c r="CN569" s="145"/>
      <c r="CO569" s="145"/>
      <c r="CP569" s="145"/>
      <c r="CQ569" s="145"/>
      <c r="CR569" s="145"/>
      <c r="CS569" s="145"/>
      <c r="CT569" s="145"/>
      <c r="CU569" s="145"/>
      <c r="CV569" s="145"/>
    </row>
    <row r="570" customHeight="1" spans="2:100">
      <c r="B570" s="145"/>
      <c r="C570" s="145"/>
      <c r="D570" s="145"/>
      <c r="E570" s="145"/>
      <c r="F570" s="145"/>
      <c r="G570" s="145"/>
      <c r="H570" s="145"/>
      <c r="I570" s="145"/>
      <c r="J570" s="446"/>
      <c r="K570" s="145"/>
      <c r="L570" s="145"/>
      <c r="M570" s="145"/>
      <c r="N570" s="446"/>
      <c r="O570" s="446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  <c r="BQ570" s="145"/>
      <c r="BR570" s="145"/>
      <c r="BS570" s="145"/>
      <c r="BT570" s="145"/>
      <c r="BU570" s="145"/>
      <c r="BV570" s="145"/>
      <c r="BW570" s="145"/>
      <c r="BX570" s="145"/>
      <c r="BY570" s="145"/>
      <c r="BZ570" s="145"/>
      <c r="CA570" s="145"/>
      <c r="CB570" s="145"/>
      <c r="CC570" s="145"/>
      <c r="CD570" s="145"/>
      <c r="CE570" s="145"/>
      <c r="CF570" s="145"/>
      <c r="CG570" s="145"/>
      <c r="CH570" s="145"/>
      <c r="CI570" s="145"/>
      <c r="CJ570" s="145"/>
      <c r="CK570" s="145"/>
      <c r="CL570" s="145"/>
      <c r="CM570" s="145"/>
      <c r="CN570" s="145"/>
      <c r="CO570" s="145"/>
      <c r="CP570" s="145"/>
      <c r="CQ570" s="145"/>
      <c r="CR570" s="145"/>
      <c r="CS570" s="145"/>
      <c r="CT570" s="145"/>
      <c r="CU570" s="145"/>
      <c r="CV570" s="145"/>
    </row>
    <row r="571" customHeight="1" spans="2:100">
      <c r="B571" s="145"/>
      <c r="C571" s="145"/>
      <c r="D571" s="145"/>
      <c r="E571" s="145"/>
      <c r="F571" s="145"/>
      <c r="G571" s="145"/>
      <c r="H571" s="145"/>
      <c r="I571" s="145"/>
      <c r="J571" s="446"/>
      <c r="K571" s="145"/>
      <c r="L571" s="145"/>
      <c r="M571" s="145"/>
      <c r="N571" s="446"/>
      <c r="O571" s="446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  <c r="BQ571" s="145"/>
      <c r="BR571" s="145"/>
      <c r="BS571" s="145"/>
      <c r="BT571" s="145"/>
      <c r="BU571" s="145"/>
      <c r="BV571" s="145"/>
      <c r="BW571" s="145"/>
      <c r="BX571" s="145"/>
      <c r="BY571" s="145"/>
      <c r="BZ571" s="145"/>
      <c r="CA571" s="145"/>
      <c r="CB571" s="145"/>
      <c r="CC571" s="145"/>
      <c r="CD571" s="145"/>
      <c r="CE571" s="145"/>
      <c r="CF571" s="145"/>
      <c r="CG571" s="145"/>
      <c r="CH571" s="145"/>
      <c r="CI571" s="145"/>
      <c r="CJ571" s="145"/>
      <c r="CK571" s="145"/>
      <c r="CL571" s="145"/>
      <c r="CM571" s="145"/>
      <c r="CN571" s="145"/>
      <c r="CO571" s="145"/>
      <c r="CP571" s="145"/>
      <c r="CQ571" s="145"/>
      <c r="CR571" s="145"/>
      <c r="CS571" s="145"/>
      <c r="CT571" s="145"/>
      <c r="CU571" s="145"/>
      <c r="CV571" s="145"/>
    </row>
    <row r="572" customHeight="1" spans="2:100">
      <c r="B572" s="145"/>
      <c r="C572" s="145"/>
      <c r="D572" s="145"/>
      <c r="E572" s="145"/>
      <c r="F572" s="145"/>
      <c r="G572" s="145"/>
      <c r="H572" s="145"/>
      <c r="I572" s="145"/>
      <c r="J572" s="446"/>
      <c r="K572" s="145"/>
      <c r="L572" s="145"/>
      <c r="M572" s="145"/>
      <c r="N572" s="446"/>
      <c r="O572" s="446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  <c r="BQ572" s="145"/>
      <c r="BR572" s="145"/>
      <c r="BS572" s="145"/>
      <c r="BT572" s="145"/>
      <c r="BU572" s="145"/>
      <c r="BV572" s="145"/>
      <c r="BW572" s="145"/>
      <c r="BX572" s="145"/>
      <c r="BY572" s="145"/>
      <c r="BZ572" s="145"/>
      <c r="CA572" s="145"/>
      <c r="CB572" s="145"/>
      <c r="CC572" s="145"/>
      <c r="CD572" s="145"/>
      <c r="CE572" s="145"/>
      <c r="CF572" s="145"/>
      <c r="CG572" s="145"/>
      <c r="CH572" s="145"/>
      <c r="CI572" s="145"/>
      <c r="CJ572" s="145"/>
      <c r="CK572" s="145"/>
      <c r="CL572" s="145"/>
      <c r="CM572" s="145"/>
      <c r="CN572" s="145"/>
      <c r="CO572" s="145"/>
      <c r="CP572" s="145"/>
      <c r="CQ572" s="145"/>
      <c r="CR572" s="145"/>
      <c r="CS572" s="145"/>
      <c r="CT572" s="145"/>
      <c r="CU572" s="145"/>
      <c r="CV572" s="145"/>
    </row>
    <row r="573" customHeight="1" spans="2:100">
      <c r="B573" s="145"/>
      <c r="C573" s="145"/>
      <c r="D573" s="145"/>
      <c r="E573" s="145"/>
      <c r="F573" s="145"/>
      <c r="G573" s="145"/>
      <c r="H573" s="145"/>
      <c r="I573" s="145"/>
      <c r="J573" s="446"/>
      <c r="K573" s="145"/>
      <c r="L573" s="145"/>
      <c r="M573" s="145"/>
      <c r="N573" s="446"/>
      <c r="O573" s="446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  <c r="BQ573" s="145"/>
      <c r="BR573" s="145"/>
      <c r="BS573" s="145"/>
      <c r="BT573" s="145"/>
      <c r="BU573" s="145"/>
      <c r="BV573" s="145"/>
      <c r="BW573" s="145"/>
      <c r="BX573" s="145"/>
      <c r="BY573" s="145"/>
      <c r="BZ573" s="145"/>
      <c r="CA573" s="145"/>
      <c r="CB573" s="145"/>
      <c r="CC573" s="145"/>
      <c r="CD573" s="145"/>
      <c r="CE573" s="145"/>
      <c r="CF573" s="145"/>
      <c r="CG573" s="145"/>
      <c r="CH573" s="145"/>
      <c r="CI573" s="145"/>
      <c r="CJ573" s="145"/>
      <c r="CK573" s="145"/>
      <c r="CL573" s="145"/>
      <c r="CM573" s="145"/>
      <c r="CN573" s="145"/>
      <c r="CO573" s="145"/>
      <c r="CP573" s="145"/>
      <c r="CQ573" s="145"/>
      <c r="CR573" s="145"/>
      <c r="CS573" s="145"/>
      <c r="CT573" s="145"/>
      <c r="CU573" s="145"/>
      <c r="CV573" s="145"/>
    </row>
    <row r="574" customHeight="1" spans="2:100">
      <c r="B574" s="145"/>
      <c r="C574" s="145"/>
      <c r="D574" s="145"/>
      <c r="E574" s="145"/>
      <c r="F574" s="145"/>
      <c r="G574" s="145"/>
      <c r="H574" s="145"/>
      <c r="I574" s="145"/>
      <c r="J574" s="446"/>
      <c r="K574" s="145"/>
      <c r="L574" s="145"/>
      <c r="M574" s="145"/>
      <c r="N574" s="446"/>
      <c r="O574" s="446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  <c r="BQ574" s="145"/>
      <c r="BR574" s="145"/>
      <c r="BS574" s="145"/>
      <c r="BT574" s="145"/>
      <c r="BU574" s="145"/>
      <c r="BV574" s="145"/>
      <c r="BW574" s="145"/>
      <c r="BX574" s="145"/>
      <c r="BY574" s="145"/>
      <c r="BZ574" s="145"/>
      <c r="CA574" s="145"/>
      <c r="CB574" s="145"/>
      <c r="CC574" s="145"/>
      <c r="CD574" s="145"/>
      <c r="CE574" s="145"/>
      <c r="CF574" s="145"/>
      <c r="CG574" s="145"/>
      <c r="CH574" s="145"/>
      <c r="CI574" s="145"/>
      <c r="CJ574" s="145"/>
      <c r="CK574" s="145"/>
      <c r="CL574" s="145"/>
      <c r="CM574" s="145"/>
      <c r="CN574" s="145"/>
      <c r="CO574" s="145"/>
      <c r="CP574" s="145"/>
      <c r="CQ574" s="145"/>
      <c r="CR574" s="145"/>
      <c r="CS574" s="145"/>
      <c r="CT574" s="145"/>
      <c r="CU574" s="145"/>
      <c r="CV574" s="145"/>
    </row>
    <row r="575" customHeight="1" spans="2:100">
      <c r="B575" s="145"/>
      <c r="C575" s="145"/>
      <c r="D575" s="145"/>
      <c r="E575" s="145"/>
      <c r="F575" s="145"/>
      <c r="G575" s="145"/>
      <c r="H575" s="145"/>
      <c r="I575" s="145"/>
      <c r="J575" s="446"/>
      <c r="K575" s="145"/>
      <c r="L575" s="145"/>
      <c r="M575" s="145"/>
      <c r="N575" s="446"/>
      <c r="O575" s="446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  <c r="BQ575" s="145"/>
      <c r="BR575" s="145"/>
      <c r="BS575" s="145"/>
      <c r="BT575" s="145"/>
      <c r="BU575" s="145"/>
      <c r="BV575" s="145"/>
      <c r="BW575" s="145"/>
      <c r="BX575" s="145"/>
      <c r="BY575" s="145"/>
      <c r="BZ575" s="145"/>
      <c r="CA575" s="145"/>
      <c r="CB575" s="145"/>
      <c r="CC575" s="145"/>
      <c r="CD575" s="145"/>
      <c r="CE575" s="145"/>
      <c r="CF575" s="145"/>
      <c r="CG575" s="145"/>
      <c r="CH575" s="145"/>
      <c r="CI575" s="145"/>
      <c r="CJ575" s="145"/>
      <c r="CK575" s="145"/>
      <c r="CL575" s="145"/>
      <c r="CM575" s="145"/>
      <c r="CN575" s="145"/>
      <c r="CO575" s="145"/>
      <c r="CP575" s="145"/>
      <c r="CQ575" s="145"/>
      <c r="CR575" s="145"/>
      <c r="CS575" s="145"/>
      <c r="CT575" s="145"/>
      <c r="CU575" s="145"/>
      <c r="CV575" s="145"/>
    </row>
    <row r="576" customHeight="1" spans="2:100">
      <c r="B576" s="145"/>
      <c r="C576" s="145"/>
      <c r="D576" s="145"/>
      <c r="E576" s="145"/>
      <c r="F576" s="145"/>
      <c r="G576" s="145"/>
      <c r="H576" s="145"/>
      <c r="I576" s="145"/>
      <c r="J576" s="446"/>
      <c r="K576" s="145"/>
      <c r="L576" s="145"/>
      <c r="M576" s="145"/>
      <c r="N576" s="446"/>
      <c r="O576" s="446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  <c r="BQ576" s="145"/>
      <c r="BR576" s="145"/>
      <c r="BS576" s="145"/>
      <c r="BT576" s="145"/>
      <c r="BU576" s="145"/>
      <c r="BV576" s="145"/>
      <c r="BW576" s="145"/>
      <c r="BX576" s="145"/>
      <c r="BY576" s="145"/>
      <c r="BZ576" s="145"/>
      <c r="CA576" s="145"/>
      <c r="CB576" s="145"/>
      <c r="CC576" s="145"/>
      <c r="CD576" s="145"/>
      <c r="CE576" s="145"/>
      <c r="CF576" s="145"/>
      <c r="CG576" s="145"/>
      <c r="CH576" s="145"/>
      <c r="CI576" s="145"/>
      <c r="CJ576" s="145"/>
      <c r="CK576" s="145"/>
      <c r="CL576" s="145"/>
      <c r="CM576" s="145"/>
      <c r="CN576" s="145"/>
      <c r="CO576" s="145"/>
      <c r="CP576" s="145"/>
      <c r="CQ576" s="145"/>
      <c r="CR576" s="145"/>
      <c r="CS576" s="145"/>
      <c r="CT576" s="145"/>
      <c r="CU576" s="145"/>
      <c r="CV576" s="145"/>
    </row>
    <row r="577" customHeight="1" spans="2:100">
      <c r="B577" s="145"/>
      <c r="C577" s="145"/>
      <c r="D577" s="145"/>
      <c r="E577" s="145"/>
      <c r="F577" s="145"/>
      <c r="G577" s="145"/>
      <c r="H577" s="145"/>
      <c r="I577" s="145"/>
      <c r="J577" s="446"/>
      <c r="K577" s="145"/>
      <c r="L577" s="145"/>
      <c r="M577" s="145"/>
      <c r="N577" s="446"/>
      <c r="O577" s="446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  <c r="BQ577" s="145"/>
      <c r="BR577" s="145"/>
      <c r="BS577" s="145"/>
      <c r="BT577" s="145"/>
      <c r="BU577" s="145"/>
      <c r="BV577" s="145"/>
      <c r="BW577" s="145"/>
      <c r="BX577" s="145"/>
      <c r="BY577" s="145"/>
      <c r="BZ577" s="145"/>
      <c r="CA577" s="145"/>
      <c r="CB577" s="145"/>
      <c r="CC577" s="145"/>
      <c r="CD577" s="145"/>
      <c r="CE577" s="145"/>
      <c r="CF577" s="145"/>
      <c r="CG577" s="145"/>
      <c r="CH577" s="145"/>
      <c r="CI577" s="145"/>
      <c r="CJ577" s="145"/>
      <c r="CK577" s="145"/>
      <c r="CL577" s="145"/>
      <c r="CM577" s="145"/>
      <c r="CN577" s="145"/>
      <c r="CO577" s="145"/>
      <c r="CP577" s="145"/>
      <c r="CQ577" s="145"/>
      <c r="CR577" s="145"/>
      <c r="CS577" s="145"/>
      <c r="CT577" s="145"/>
      <c r="CU577" s="145"/>
      <c r="CV577" s="145"/>
    </row>
    <row r="578" customHeight="1" spans="2:100">
      <c r="B578" s="145"/>
      <c r="C578" s="145"/>
      <c r="D578" s="145"/>
      <c r="E578" s="145"/>
      <c r="F578" s="145"/>
      <c r="G578" s="145"/>
      <c r="H578" s="145"/>
      <c r="I578" s="145"/>
      <c r="J578" s="446"/>
      <c r="K578" s="145"/>
      <c r="L578" s="145"/>
      <c r="M578" s="145"/>
      <c r="N578" s="446"/>
      <c r="O578" s="446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  <c r="BQ578" s="145"/>
      <c r="BR578" s="145"/>
      <c r="BS578" s="145"/>
      <c r="BT578" s="145"/>
      <c r="BU578" s="145"/>
      <c r="BV578" s="145"/>
      <c r="BW578" s="145"/>
      <c r="BX578" s="145"/>
      <c r="BY578" s="145"/>
      <c r="BZ578" s="145"/>
      <c r="CA578" s="145"/>
      <c r="CB578" s="145"/>
      <c r="CC578" s="145"/>
      <c r="CD578" s="145"/>
      <c r="CE578" s="145"/>
      <c r="CF578" s="145"/>
      <c r="CG578" s="145"/>
      <c r="CH578" s="145"/>
      <c r="CI578" s="145"/>
      <c r="CJ578" s="145"/>
      <c r="CK578" s="145"/>
      <c r="CL578" s="145"/>
      <c r="CM578" s="145"/>
      <c r="CN578" s="145"/>
      <c r="CO578" s="145"/>
      <c r="CP578" s="145"/>
      <c r="CQ578" s="145"/>
      <c r="CR578" s="145"/>
      <c r="CS578" s="145"/>
      <c r="CT578" s="145"/>
      <c r="CU578" s="145"/>
      <c r="CV578" s="145"/>
    </row>
    <row r="579" customHeight="1" spans="2:100">
      <c r="B579" s="145"/>
      <c r="C579" s="145"/>
      <c r="D579" s="145"/>
      <c r="E579" s="145"/>
      <c r="F579" s="145"/>
      <c r="G579" s="145"/>
      <c r="H579" s="145"/>
      <c r="I579" s="145"/>
      <c r="J579" s="446"/>
      <c r="K579" s="145"/>
      <c r="L579" s="145"/>
      <c r="M579" s="145"/>
      <c r="N579" s="446"/>
      <c r="O579" s="446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  <c r="BQ579" s="145"/>
      <c r="BR579" s="145"/>
      <c r="BS579" s="145"/>
      <c r="BT579" s="145"/>
      <c r="BU579" s="145"/>
      <c r="BV579" s="145"/>
      <c r="BW579" s="145"/>
      <c r="BX579" s="145"/>
      <c r="BY579" s="145"/>
      <c r="BZ579" s="145"/>
      <c r="CA579" s="145"/>
      <c r="CB579" s="145"/>
      <c r="CC579" s="145"/>
      <c r="CD579" s="145"/>
      <c r="CE579" s="145"/>
      <c r="CF579" s="145"/>
      <c r="CG579" s="145"/>
      <c r="CH579" s="145"/>
      <c r="CI579" s="145"/>
      <c r="CJ579" s="145"/>
      <c r="CK579" s="145"/>
      <c r="CL579" s="145"/>
      <c r="CM579" s="145"/>
      <c r="CN579" s="145"/>
      <c r="CO579" s="145"/>
      <c r="CP579" s="145"/>
      <c r="CQ579" s="145"/>
      <c r="CR579" s="145"/>
      <c r="CS579" s="145"/>
      <c r="CT579" s="145"/>
      <c r="CU579" s="145"/>
      <c r="CV579" s="145"/>
    </row>
    <row r="580" customHeight="1" spans="2:100">
      <c r="B580" s="145"/>
      <c r="C580" s="145"/>
      <c r="D580" s="145"/>
      <c r="E580" s="145"/>
      <c r="F580" s="145"/>
      <c r="G580" s="145"/>
      <c r="H580" s="145"/>
      <c r="I580" s="145"/>
      <c r="J580" s="446"/>
      <c r="K580" s="145"/>
      <c r="L580" s="145"/>
      <c r="M580" s="145"/>
      <c r="N580" s="446"/>
      <c r="O580" s="446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  <c r="BQ580" s="145"/>
      <c r="BR580" s="145"/>
      <c r="BS580" s="145"/>
      <c r="BT580" s="145"/>
      <c r="BU580" s="145"/>
      <c r="BV580" s="145"/>
      <c r="BW580" s="145"/>
      <c r="BX580" s="145"/>
      <c r="BY580" s="145"/>
      <c r="BZ580" s="145"/>
      <c r="CA580" s="145"/>
      <c r="CB580" s="145"/>
      <c r="CC580" s="145"/>
      <c r="CD580" s="145"/>
      <c r="CE580" s="145"/>
      <c r="CF580" s="145"/>
      <c r="CG580" s="145"/>
      <c r="CH580" s="145"/>
      <c r="CI580" s="145"/>
      <c r="CJ580" s="145"/>
      <c r="CK580" s="145"/>
      <c r="CL580" s="145"/>
      <c r="CM580" s="145"/>
      <c r="CN580" s="145"/>
      <c r="CO580" s="145"/>
      <c r="CP580" s="145"/>
      <c r="CQ580" s="145"/>
      <c r="CR580" s="145"/>
      <c r="CS580" s="145"/>
      <c r="CT580" s="145"/>
      <c r="CU580" s="145"/>
      <c r="CV580" s="145"/>
    </row>
    <row r="581" customHeight="1" spans="2:100">
      <c r="B581" s="145"/>
      <c r="C581" s="145"/>
      <c r="D581" s="145"/>
      <c r="E581" s="145"/>
      <c r="F581" s="145"/>
      <c r="G581" s="145"/>
      <c r="H581" s="145"/>
      <c r="I581" s="145"/>
      <c r="J581" s="446"/>
      <c r="K581" s="145"/>
      <c r="L581" s="145"/>
      <c r="M581" s="145"/>
      <c r="N581" s="446"/>
      <c r="O581" s="446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  <c r="BQ581" s="145"/>
      <c r="BR581" s="145"/>
      <c r="BS581" s="145"/>
      <c r="BT581" s="145"/>
      <c r="BU581" s="145"/>
      <c r="BV581" s="145"/>
      <c r="BW581" s="145"/>
      <c r="BX581" s="145"/>
      <c r="BY581" s="145"/>
      <c r="BZ581" s="145"/>
      <c r="CA581" s="145"/>
      <c r="CB581" s="145"/>
      <c r="CC581" s="145"/>
      <c r="CD581" s="145"/>
      <c r="CE581" s="145"/>
      <c r="CF581" s="145"/>
      <c r="CG581" s="145"/>
      <c r="CH581" s="145"/>
      <c r="CI581" s="145"/>
      <c r="CJ581" s="145"/>
      <c r="CK581" s="145"/>
      <c r="CL581" s="145"/>
      <c r="CM581" s="145"/>
      <c r="CN581" s="145"/>
      <c r="CO581" s="145"/>
      <c r="CP581" s="145"/>
      <c r="CQ581" s="145"/>
      <c r="CR581" s="145"/>
      <c r="CS581" s="145"/>
      <c r="CT581" s="145"/>
      <c r="CU581" s="145"/>
      <c r="CV581" s="145"/>
    </row>
    <row r="582" customHeight="1" spans="2:100">
      <c r="B582" s="145"/>
      <c r="C582" s="145"/>
      <c r="D582" s="145"/>
      <c r="E582" s="145"/>
      <c r="F582" s="145"/>
      <c r="G582" s="145"/>
      <c r="H582" s="145"/>
      <c r="I582" s="145"/>
      <c r="J582" s="446"/>
      <c r="K582" s="145"/>
      <c r="L582" s="145"/>
      <c r="M582" s="145"/>
      <c r="N582" s="446"/>
      <c r="O582" s="446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  <c r="BQ582" s="145"/>
      <c r="BR582" s="145"/>
      <c r="BS582" s="145"/>
      <c r="BT582" s="145"/>
      <c r="BU582" s="145"/>
      <c r="BV582" s="145"/>
      <c r="BW582" s="145"/>
      <c r="BX582" s="145"/>
      <c r="BY582" s="145"/>
      <c r="BZ582" s="145"/>
      <c r="CA582" s="145"/>
      <c r="CB582" s="145"/>
      <c r="CC582" s="145"/>
      <c r="CD582" s="145"/>
      <c r="CE582" s="145"/>
      <c r="CF582" s="145"/>
      <c r="CG582" s="145"/>
      <c r="CH582" s="145"/>
      <c r="CI582" s="145"/>
      <c r="CJ582" s="145"/>
      <c r="CK582" s="145"/>
      <c r="CL582" s="145"/>
      <c r="CM582" s="145"/>
      <c r="CN582" s="145"/>
      <c r="CO582" s="145"/>
      <c r="CP582" s="145"/>
      <c r="CQ582" s="145"/>
      <c r="CR582" s="145"/>
      <c r="CS582" s="145"/>
      <c r="CT582" s="145"/>
      <c r="CU582" s="145"/>
      <c r="CV582" s="145"/>
    </row>
    <row r="583" customHeight="1" spans="2:100">
      <c r="B583" s="145"/>
      <c r="C583" s="145"/>
      <c r="D583" s="145"/>
      <c r="E583" s="145"/>
      <c r="F583" s="145"/>
      <c r="G583" s="145"/>
      <c r="H583" s="145"/>
      <c r="I583" s="145"/>
      <c r="J583" s="446"/>
      <c r="K583" s="145"/>
      <c r="L583" s="145"/>
      <c r="M583" s="145"/>
      <c r="N583" s="446"/>
      <c r="O583" s="446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  <c r="BQ583" s="145"/>
      <c r="BR583" s="145"/>
      <c r="BS583" s="145"/>
      <c r="BT583" s="145"/>
      <c r="BU583" s="145"/>
      <c r="BV583" s="145"/>
      <c r="BW583" s="145"/>
      <c r="BX583" s="145"/>
      <c r="BY583" s="145"/>
      <c r="BZ583" s="145"/>
      <c r="CA583" s="145"/>
      <c r="CB583" s="145"/>
      <c r="CC583" s="145"/>
      <c r="CD583" s="145"/>
      <c r="CE583" s="145"/>
      <c r="CF583" s="145"/>
      <c r="CG583" s="145"/>
      <c r="CH583" s="145"/>
      <c r="CI583" s="145"/>
      <c r="CJ583" s="145"/>
      <c r="CK583" s="145"/>
      <c r="CL583" s="145"/>
      <c r="CM583" s="145"/>
      <c r="CN583" s="145"/>
      <c r="CO583" s="145"/>
      <c r="CP583" s="145"/>
      <c r="CQ583" s="145"/>
      <c r="CR583" s="145"/>
      <c r="CS583" s="145"/>
      <c r="CT583" s="145"/>
      <c r="CU583" s="145"/>
      <c r="CV583" s="145"/>
    </row>
    <row r="584" customHeight="1" spans="2:100">
      <c r="B584" s="145"/>
      <c r="C584" s="145"/>
      <c r="D584" s="145"/>
      <c r="E584" s="145"/>
      <c r="F584" s="145"/>
      <c r="G584" s="145"/>
      <c r="H584" s="145"/>
      <c r="I584" s="145"/>
      <c r="J584" s="446"/>
      <c r="K584" s="145"/>
      <c r="L584" s="145"/>
      <c r="M584" s="145"/>
      <c r="N584" s="446"/>
      <c r="O584" s="446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  <c r="BQ584" s="145"/>
      <c r="BR584" s="145"/>
      <c r="BS584" s="145"/>
      <c r="BT584" s="145"/>
      <c r="BU584" s="145"/>
      <c r="BV584" s="145"/>
      <c r="BW584" s="145"/>
      <c r="BX584" s="145"/>
      <c r="BY584" s="145"/>
      <c r="BZ584" s="145"/>
      <c r="CA584" s="145"/>
      <c r="CB584" s="145"/>
      <c r="CC584" s="145"/>
      <c r="CD584" s="145"/>
      <c r="CE584" s="145"/>
      <c r="CF584" s="145"/>
      <c r="CG584" s="145"/>
      <c r="CH584" s="145"/>
      <c r="CI584" s="145"/>
      <c r="CJ584" s="145"/>
      <c r="CK584" s="145"/>
      <c r="CL584" s="145"/>
      <c r="CM584" s="145"/>
      <c r="CN584" s="145"/>
      <c r="CO584" s="145"/>
      <c r="CP584" s="145"/>
      <c r="CQ584" s="145"/>
      <c r="CR584" s="145"/>
      <c r="CS584" s="145"/>
      <c r="CT584" s="145"/>
      <c r="CU584" s="145"/>
      <c r="CV584" s="145"/>
    </row>
    <row r="585" customHeight="1" spans="2:100">
      <c r="B585" s="145"/>
      <c r="C585" s="145"/>
      <c r="D585" s="145"/>
      <c r="E585" s="145"/>
      <c r="F585" s="145"/>
      <c r="G585" s="145"/>
      <c r="H585" s="145"/>
      <c r="I585" s="145"/>
      <c r="J585" s="446"/>
      <c r="K585" s="145"/>
      <c r="L585" s="145"/>
      <c r="M585" s="145"/>
      <c r="N585" s="446"/>
      <c r="O585" s="446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  <c r="BQ585" s="145"/>
      <c r="BR585" s="145"/>
      <c r="BS585" s="145"/>
      <c r="BT585" s="145"/>
      <c r="BU585" s="145"/>
      <c r="BV585" s="145"/>
      <c r="BW585" s="145"/>
      <c r="BX585" s="145"/>
      <c r="BY585" s="145"/>
      <c r="BZ585" s="145"/>
      <c r="CA585" s="145"/>
      <c r="CB585" s="145"/>
      <c r="CC585" s="145"/>
      <c r="CD585" s="145"/>
      <c r="CE585" s="145"/>
      <c r="CF585" s="145"/>
      <c r="CG585" s="145"/>
      <c r="CH585" s="145"/>
      <c r="CI585" s="145"/>
      <c r="CJ585" s="145"/>
      <c r="CK585" s="145"/>
      <c r="CL585" s="145"/>
      <c r="CM585" s="145"/>
      <c r="CN585" s="145"/>
      <c r="CO585" s="145"/>
      <c r="CP585" s="145"/>
      <c r="CQ585" s="145"/>
      <c r="CR585" s="145"/>
      <c r="CS585" s="145"/>
      <c r="CT585" s="145"/>
      <c r="CU585" s="145"/>
      <c r="CV585" s="145"/>
    </row>
    <row r="586" customHeight="1" spans="2:100">
      <c r="B586" s="145"/>
      <c r="C586" s="145"/>
      <c r="D586" s="145"/>
      <c r="E586" s="145"/>
      <c r="F586" s="145"/>
      <c r="G586" s="145"/>
      <c r="H586" s="145"/>
      <c r="I586" s="145"/>
      <c r="J586" s="446"/>
      <c r="K586" s="145"/>
      <c r="L586" s="145"/>
      <c r="M586" s="145"/>
      <c r="N586" s="446"/>
      <c r="O586" s="446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  <c r="BQ586" s="145"/>
      <c r="BR586" s="145"/>
      <c r="BS586" s="145"/>
      <c r="BT586" s="145"/>
      <c r="BU586" s="145"/>
      <c r="BV586" s="145"/>
      <c r="BW586" s="145"/>
      <c r="BX586" s="145"/>
      <c r="BY586" s="145"/>
      <c r="BZ586" s="145"/>
      <c r="CA586" s="145"/>
      <c r="CB586" s="145"/>
      <c r="CC586" s="145"/>
      <c r="CD586" s="145"/>
      <c r="CE586" s="145"/>
      <c r="CF586" s="145"/>
      <c r="CG586" s="145"/>
      <c r="CH586" s="145"/>
      <c r="CI586" s="145"/>
      <c r="CJ586" s="145"/>
      <c r="CK586" s="145"/>
      <c r="CL586" s="145"/>
      <c r="CM586" s="145"/>
      <c r="CN586" s="145"/>
      <c r="CO586" s="145"/>
      <c r="CP586" s="145"/>
      <c r="CQ586" s="145"/>
      <c r="CR586" s="145"/>
      <c r="CS586" s="145"/>
      <c r="CT586" s="145"/>
      <c r="CU586" s="145"/>
      <c r="CV586" s="145"/>
    </row>
    <row r="587" customHeight="1" spans="2:100">
      <c r="B587" s="145"/>
      <c r="C587" s="145"/>
      <c r="D587" s="145"/>
      <c r="E587" s="145"/>
      <c r="F587" s="145"/>
      <c r="G587" s="145"/>
      <c r="H587" s="145"/>
      <c r="I587" s="145"/>
      <c r="J587" s="446"/>
      <c r="K587" s="145"/>
      <c r="L587" s="145"/>
      <c r="M587" s="145"/>
      <c r="N587" s="446"/>
      <c r="O587" s="446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  <c r="BQ587" s="145"/>
      <c r="BR587" s="145"/>
      <c r="BS587" s="145"/>
      <c r="BT587" s="145"/>
      <c r="BU587" s="145"/>
      <c r="BV587" s="145"/>
      <c r="BW587" s="145"/>
      <c r="BX587" s="145"/>
      <c r="BY587" s="145"/>
      <c r="BZ587" s="145"/>
      <c r="CA587" s="145"/>
      <c r="CB587" s="145"/>
      <c r="CC587" s="145"/>
      <c r="CD587" s="145"/>
      <c r="CE587" s="145"/>
      <c r="CF587" s="145"/>
      <c r="CG587" s="145"/>
      <c r="CH587" s="145"/>
      <c r="CI587" s="145"/>
      <c r="CJ587" s="145"/>
      <c r="CK587" s="145"/>
      <c r="CL587" s="145"/>
      <c r="CM587" s="145"/>
      <c r="CN587" s="145"/>
      <c r="CO587" s="145"/>
      <c r="CP587" s="145"/>
      <c r="CQ587" s="145"/>
      <c r="CR587" s="145"/>
      <c r="CS587" s="145"/>
      <c r="CT587" s="145"/>
      <c r="CU587" s="145"/>
      <c r="CV587" s="145"/>
    </row>
    <row r="588" customHeight="1" spans="2:100">
      <c r="B588" s="145"/>
      <c r="C588" s="145"/>
      <c r="D588" s="145"/>
      <c r="E588" s="145"/>
      <c r="F588" s="145"/>
      <c r="G588" s="145"/>
      <c r="H588" s="145"/>
      <c r="I588" s="145"/>
      <c r="J588" s="446"/>
      <c r="K588" s="145"/>
      <c r="L588" s="145"/>
      <c r="M588" s="145"/>
      <c r="N588" s="446"/>
      <c r="O588" s="446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  <c r="BQ588" s="145"/>
      <c r="BR588" s="145"/>
      <c r="BS588" s="145"/>
      <c r="BT588" s="145"/>
      <c r="BU588" s="145"/>
      <c r="BV588" s="145"/>
      <c r="BW588" s="145"/>
      <c r="BX588" s="145"/>
      <c r="BY588" s="145"/>
      <c r="BZ588" s="145"/>
      <c r="CA588" s="145"/>
      <c r="CB588" s="145"/>
      <c r="CC588" s="145"/>
      <c r="CD588" s="145"/>
      <c r="CE588" s="145"/>
      <c r="CF588" s="145"/>
      <c r="CG588" s="145"/>
      <c r="CH588" s="145"/>
      <c r="CI588" s="145"/>
      <c r="CJ588" s="145"/>
      <c r="CK588" s="145"/>
      <c r="CL588" s="145"/>
      <c r="CM588" s="145"/>
      <c r="CN588" s="145"/>
      <c r="CO588" s="145"/>
      <c r="CP588" s="145"/>
      <c r="CQ588" s="145"/>
      <c r="CR588" s="145"/>
      <c r="CS588" s="145"/>
      <c r="CT588" s="145"/>
      <c r="CU588" s="145"/>
      <c r="CV588" s="145"/>
    </row>
    <row r="589" customHeight="1" spans="2:100">
      <c r="B589" s="145"/>
      <c r="C589" s="145"/>
      <c r="D589" s="145"/>
      <c r="E589" s="145"/>
      <c r="F589" s="145"/>
      <c r="G589" s="145"/>
      <c r="H589" s="145"/>
      <c r="I589" s="145"/>
      <c r="J589" s="446"/>
      <c r="K589" s="145"/>
      <c r="L589" s="145"/>
      <c r="M589" s="145"/>
      <c r="N589" s="446"/>
      <c r="O589" s="446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  <c r="BQ589" s="145"/>
      <c r="BR589" s="145"/>
      <c r="BS589" s="145"/>
      <c r="BT589" s="145"/>
      <c r="BU589" s="145"/>
      <c r="BV589" s="145"/>
      <c r="BW589" s="145"/>
      <c r="BX589" s="145"/>
      <c r="BY589" s="145"/>
      <c r="BZ589" s="145"/>
      <c r="CA589" s="145"/>
      <c r="CB589" s="145"/>
      <c r="CC589" s="145"/>
      <c r="CD589" s="145"/>
      <c r="CE589" s="145"/>
      <c r="CF589" s="145"/>
      <c r="CG589" s="145"/>
      <c r="CH589" s="145"/>
      <c r="CI589" s="145"/>
      <c r="CJ589" s="145"/>
      <c r="CK589" s="145"/>
      <c r="CL589" s="145"/>
      <c r="CM589" s="145"/>
      <c r="CN589" s="145"/>
      <c r="CO589" s="145"/>
      <c r="CP589" s="145"/>
      <c r="CQ589" s="145"/>
      <c r="CR589" s="145"/>
      <c r="CS589" s="145"/>
      <c r="CT589" s="145"/>
      <c r="CU589" s="145"/>
      <c r="CV589" s="145"/>
    </row>
    <row r="590" customHeight="1" spans="2:100">
      <c r="B590" s="145"/>
      <c r="C590" s="145"/>
      <c r="D590" s="145"/>
      <c r="E590" s="145"/>
      <c r="F590" s="145"/>
      <c r="G590" s="145"/>
      <c r="H590" s="145"/>
      <c r="I590" s="145"/>
      <c r="J590" s="446"/>
      <c r="K590" s="145"/>
      <c r="L590" s="145"/>
      <c r="M590" s="145"/>
      <c r="N590" s="446"/>
      <c r="O590" s="446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  <c r="BQ590" s="145"/>
      <c r="BR590" s="145"/>
      <c r="BS590" s="145"/>
      <c r="BT590" s="145"/>
      <c r="BU590" s="145"/>
      <c r="BV590" s="145"/>
      <c r="BW590" s="145"/>
      <c r="BX590" s="145"/>
      <c r="BY590" s="145"/>
      <c r="BZ590" s="145"/>
      <c r="CA590" s="145"/>
      <c r="CB590" s="145"/>
      <c r="CC590" s="145"/>
      <c r="CD590" s="145"/>
      <c r="CE590" s="145"/>
      <c r="CF590" s="145"/>
      <c r="CG590" s="145"/>
      <c r="CH590" s="145"/>
      <c r="CI590" s="145"/>
      <c r="CJ590" s="145"/>
      <c r="CK590" s="145"/>
      <c r="CL590" s="145"/>
      <c r="CM590" s="145"/>
      <c r="CN590" s="145"/>
      <c r="CO590" s="145"/>
      <c r="CP590" s="145"/>
      <c r="CQ590" s="145"/>
      <c r="CR590" s="145"/>
      <c r="CS590" s="145"/>
      <c r="CT590" s="145"/>
      <c r="CU590" s="145"/>
      <c r="CV590" s="145"/>
    </row>
    <row r="591" customHeight="1" spans="2:100">
      <c r="B591" s="145"/>
      <c r="C591" s="145"/>
      <c r="D591" s="145"/>
      <c r="E591" s="145"/>
      <c r="F591" s="145"/>
      <c r="G591" s="145"/>
      <c r="H591" s="145"/>
      <c r="I591" s="145"/>
      <c r="J591" s="446"/>
      <c r="K591" s="145"/>
      <c r="L591" s="145"/>
      <c r="M591" s="145"/>
      <c r="N591" s="446"/>
      <c r="O591" s="446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  <c r="BQ591" s="145"/>
      <c r="BR591" s="145"/>
      <c r="BS591" s="145"/>
      <c r="BT591" s="145"/>
      <c r="BU591" s="145"/>
      <c r="BV591" s="145"/>
      <c r="BW591" s="145"/>
      <c r="BX591" s="145"/>
      <c r="BY591" s="145"/>
      <c r="BZ591" s="145"/>
      <c r="CA591" s="145"/>
      <c r="CB591" s="145"/>
      <c r="CC591" s="145"/>
      <c r="CD591" s="145"/>
      <c r="CE591" s="145"/>
      <c r="CF591" s="145"/>
      <c r="CG591" s="145"/>
      <c r="CH591" s="145"/>
      <c r="CI591" s="145"/>
      <c r="CJ591" s="145"/>
      <c r="CK591" s="145"/>
      <c r="CL591" s="145"/>
      <c r="CM591" s="145"/>
      <c r="CN591" s="145"/>
      <c r="CO591" s="145"/>
      <c r="CP591" s="145"/>
      <c r="CQ591" s="145"/>
      <c r="CR591" s="145"/>
      <c r="CS591" s="145"/>
      <c r="CT591" s="145"/>
      <c r="CU591" s="145"/>
      <c r="CV591" s="145"/>
    </row>
    <row r="592" customHeight="1" spans="2:100">
      <c r="B592" s="145"/>
      <c r="C592" s="145"/>
      <c r="D592" s="145"/>
      <c r="E592" s="145"/>
      <c r="F592" s="145"/>
      <c r="G592" s="145"/>
      <c r="H592" s="145"/>
      <c r="I592" s="145"/>
      <c r="J592" s="446"/>
      <c r="K592" s="145"/>
      <c r="L592" s="145"/>
      <c r="M592" s="145"/>
      <c r="N592" s="446"/>
      <c r="O592" s="446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  <c r="BQ592" s="145"/>
      <c r="BR592" s="145"/>
      <c r="BS592" s="145"/>
      <c r="BT592" s="145"/>
      <c r="BU592" s="145"/>
      <c r="BV592" s="145"/>
      <c r="BW592" s="145"/>
      <c r="BX592" s="145"/>
      <c r="BY592" s="145"/>
      <c r="BZ592" s="145"/>
      <c r="CA592" s="145"/>
      <c r="CB592" s="145"/>
      <c r="CC592" s="145"/>
      <c r="CD592" s="145"/>
      <c r="CE592" s="145"/>
      <c r="CF592" s="145"/>
      <c r="CG592" s="145"/>
      <c r="CH592" s="145"/>
      <c r="CI592" s="145"/>
      <c r="CJ592" s="145"/>
      <c r="CK592" s="145"/>
      <c r="CL592" s="145"/>
      <c r="CM592" s="145"/>
      <c r="CN592" s="145"/>
      <c r="CO592" s="145"/>
      <c r="CP592" s="145"/>
      <c r="CQ592" s="145"/>
      <c r="CR592" s="145"/>
      <c r="CS592" s="145"/>
      <c r="CT592" s="145"/>
      <c r="CU592" s="145"/>
      <c r="CV592" s="145"/>
    </row>
    <row r="593" customHeight="1" spans="2:100">
      <c r="B593" s="145"/>
      <c r="C593" s="145"/>
      <c r="D593" s="145"/>
      <c r="E593" s="145"/>
      <c r="F593" s="145"/>
      <c r="G593" s="145"/>
      <c r="H593" s="145"/>
      <c r="I593" s="145"/>
      <c r="J593" s="446"/>
      <c r="K593" s="145"/>
      <c r="L593" s="145"/>
      <c r="M593" s="145"/>
      <c r="N593" s="446"/>
      <c r="O593" s="446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  <c r="BQ593" s="145"/>
      <c r="BR593" s="145"/>
      <c r="BS593" s="145"/>
      <c r="BT593" s="145"/>
      <c r="BU593" s="145"/>
      <c r="BV593" s="145"/>
      <c r="BW593" s="145"/>
      <c r="BX593" s="145"/>
      <c r="BY593" s="145"/>
      <c r="BZ593" s="145"/>
      <c r="CA593" s="145"/>
      <c r="CB593" s="145"/>
      <c r="CC593" s="145"/>
      <c r="CD593" s="145"/>
      <c r="CE593" s="145"/>
      <c r="CF593" s="145"/>
      <c r="CG593" s="145"/>
      <c r="CH593" s="145"/>
      <c r="CI593" s="145"/>
      <c r="CJ593" s="145"/>
      <c r="CK593" s="145"/>
      <c r="CL593" s="145"/>
      <c r="CM593" s="145"/>
      <c r="CN593" s="145"/>
      <c r="CO593" s="145"/>
      <c r="CP593" s="145"/>
      <c r="CQ593" s="145"/>
      <c r="CR593" s="145"/>
      <c r="CS593" s="145"/>
      <c r="CT593" s="145"/>
      <c r="CU593" s="145"/>
      <c r="CV593" s="145"/>
    </row>
    <row r="594" customHeight="1" spans="2:100">
      <c r="B594" s="145"/>
      <c r="C594" s="145"/>
      <c r="D594" s="145"/>
      <c r="E594" s="145"/>
      <c r="F594" s="145"/>
      <c r="G594" s="145"/>
      <c r="H594" s="145"/>
      <c r="I594" s="145"/>
      <c r="J594" s="446"/>
      <c r="K594" s="145"/>
      <c r="L594" s="145"/>
      <c r="M594" s="145"/>
      <c r="N594" s="446"/>
      <c r="O594" s="446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  <c r="BQ594" s="145"/>
      <c r="BR594" s="145"/>
      <c r="BS594" s="145"/>
      <c r="BT594" s="145"/>
      <c r="BU594" s="145"/>
      <c r="BV594" s="145"/>
      <c r="BW594" s="145"/>
      <c r="BX594" s="145"/>
      <c r="BY594" s="145"/>
      <c r="BZ594" s="145"/>
      <c r="CA594" s="145"/>
      <c r="CB594" s="145"/>
      <c r="CC594" s="145"/>
      <c r="CD594" s="145"/>
      <c r="CE594" s="145"/>
      <c r="CF594" s="145"/>
      <c r="CG594" s="145"/>
      <c r="CH594" s="145"/>
      <c r="CI594" s="145"/>
      <c r="CJ594" s="145"/>
      <c r="CK594" s="145"/>
      <c r="CL594" s="145"/>
      <c r="CM594" s="145"/>
      <c r="CN594" s="145"/>
      <c r="CO594" s="145"/>
      <c r="CP594" s="145"/>
      <c r="CQ594" s="145"/>
      <c r="CR594" s="145"/>
      <c r="CS594" s="145"/>
      <c r="CT594" s="145"/>
      <c r="CU594" s="145"/>
      <c r="CV594" s="145"/>
    </row>
    <row r="595" customHeight="1" spans="2:100">
      <c r="B595" s="145"/>
      <c r="C595" s="145"/>
      <c r="D595" s="145"/>
      <c r="E595" s="145"/>
      <c r="F595" s="145"/>
      <c r="G595" s="145"/>
      <c r="H595" s="145"/>
      <c r="I595" s="145"/>
      <c r="J595" s="446"/>
      <c r="K595" s="145"/>
      <c r="L595" s="145"/>
      <c r="M595" s="145"/>
      <c r="N595" s="446"/>
      <c r="O595" s="446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  <c r="BQ595" s="145"/>
      <c r="BR595" s="145"/>
      <c r="BS595" s="145"/>
      <c r="BT595" s="145"/>
      <c r="BU595" s="145"/>
      <c r="BV595" s="145"/>
      <c r="BW595" s="145"/>
      <c r="BX595" s="145"/>
      <c r="BY595" s="145"/>
      <c r="BZ595" s="145"/>
      <c r="CA595" s="145"/>
      <c r="CB595" s="145"/>
      <c r="CC595" s="145"/>
      <c r="CD595" s="145"/>
      <c r="CE595" s="145"/>
      <c r="CF595" s="145"/>
      <c r="CG595" s="145"/>
      <c r="CH595" s="145"/>
      <c r="CI595" s="145"/>
      <c r="CJ595" s="145"/>
      <c r="CK595" s="145"/>
      <c r="CL595" s="145"/>
      <c r="CM595" s="145"/>
      <c r="CN595" s="145"/>
      <c r="CO595" s="145"/>
      <c r="CP595" s="145"/>
      <c r="CQ595" s="145"/>
      <c r="CR595" s="145"/>
      <c r="CS595" s="145"/>
      <c r="CT595" s="145"/>
      <c r="CU595" s="145"/>
      <c r="CV595" s="145"/>
    </row>
    <row r="596" customHeight="1" spans="2:100">
      <c r="B596" s="145"/>
      <c r="C596" s="145"/>
      <c r="D596" s="145"/>
      <c r="E596" s="145"/>
      <c r="F596" s="145"/>
      <c r="G596" s="145"/>
      <c r="H596" s="145"/>
      <c r="I596" s="145"/>
      <c r="J596" s="446"/>
      <c r="K596" s="145"/>
      <c r="L596" s="145"/>
      <c r="M596" s="145"/>
      <c r="N596" s="446"/>
      <c r="O596" s="446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  <c r="BQ596" s="145"/>
      <c r="BR596" s="145"/>
      <c r="BS596" s="145"/>
      <c r="BT596" s="145"/>
      <c r="BU596" s="145"/>
      <c r="BV596" s="145"/>
      <c r="BW596" s="145"/>
      <c r="BX596" s="145"/>
      <c r="BY596" s="145"/>
      <c r="BZ596" s="145"/>
      <c r="CA596" s="145"/>
      <c r="CB596" s="145"/>
      <c r="CC596" s="145"/>
      <c r="CD596" s="145"/>
      <c r="CE596" s="145"/>
      <c r="CF596" s="145"/>
      <c r="CG596" s="145"/>
      <c r="CH596" s="145"/>
      <c r="CI596" s="145"/>
      <c r="CJ596" s="145"/>
      <c r="CK596" s="145"/>
      <c r="CL596" s="145"/>
      <c r="CM596" s="145"/>
      <c r="CN596" s="145"/>
      <c r="CO596" s="145"/>
      <c r="CP596" s="145"/>
      <c r="CQ596" s="145"/>
      <c r="CR596" s="145"/>
      <c r="CS596" s="145"/>
      <c r="CT596" s="145"/>
      <c r="CU596" s="145"/>
      <c r="CV596" s="145"/>
    </row>
    <row r="597" customHeight="1" spans="2:100">
      <c r="B597" s="145"/>
      <c r="C597" s="145"/>
      <c r="D597" s="145"/>
      <c r="E597" s="145"/>
      <c r="F597" s="145"/>
      <c r="G597" s="145"/>
      <c r="H597" s="145"/>
      <c r="I597" s="145"/>
      <c r="J597" s="446"/>
      <c r="K597" s="145"/>
      <c r="L597" s="145"/>
      <c r="M597" s="145"/>
      <c r="N597" s="446"/>
      <c r="O597" s="446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  <c r="BQ597" s="145"/>
      <c r="BR597" s="145"/>
      <c r="BS597" s="145"/>
      <c r="BT597" s="145"/>
      <c r="BU597" s="145"/>
      <c r="BV597" s="145"/>
      <c r="BW597" s="145"/>
      <c r="BX597" s="145"/>
      <c r="BY597" s="145"/>
      <c r="BZ597" s="145"/>
      <c r="CA597" s="145"/>
      <c r="CB597" s="145"/>
      <c r="CC597" s="145"/>
      <c r="CD597" s="145"/>
      <c r="CE597" s="145"/>
      <c r="CF597" s="145"/>
      <c r="CG597" s="145"/>
      <c r="CH597" s="145"/>
      <c r="CI597" s="145"/>
      <c r="CJ597" s="145"/>
      <c r="CK597" s="145"/>
      <c r="CL597" s="145"/>
      <c r="CM597" s="145"/>
      <c r="CN597" s="145"/>
      <c r="CO597" s="145"/>
      <c r="CP597" s="145"/>
      <c r="CQ597" s="145"/>
      <c r="CR597" s="145"/>
      <c r="CS597" s="145"/>
      <c r="CT597" s="145"/>
      <c r="CU597" s="145"/>
      <c r="CV597" s="145"/>
    </row>
    <row r="598" customHeight="1" spans="2:100">
      <c r="B598" s="145"/>
      <c r="C598" s="145"/>
      <c r="D598" s="145"/>
      <c r="E598" s="145"/>
      <c r="F598" s="145"/>
      <c r="G598" s="145"/>
      <c r="H598" s="145"/>
      <c r="I598" s="145"/>
      <c r="J598" s="446"/>
      <c r="K598" s="145"/>
      <c r="L598" s="145"/>
      <c r="M598" s="145"/>
      <c r="N598" s="446"/>
      <c r="O598" s="446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  <c r="BQ598" s="145"/>
      <c r="BR598" s="145"/>
      <c r="BS598" s="145"/>
      <c r="BT598" s="145"/>
      <c r="BU598" s="145"/>
      <c r="BV598" s="145"/>
      <c r="BW598" s="145"/>
      <c r="BX598" s="145"/>
      <c r="BY598" s="145"/>
      <c r="BZ598" s="145"/>
      <c r="CA598" s="145"/>
      <c r="CB598" s="145"/>
      <c r="CC598" s="145"/>
      <c r="CD598" s="145"/>
      <c r="CE598" s="145"/>
      <c r="CF598" s="145"/>
      <c r="CG598" s="145"/>
      <c r="CH598" s="145"/>
      <c r="CI598" s="145"/>
      <c r="CJ598" s="145"/>
      <c r="CK598" s="145"/>
      <c r="CL598" s="145"/>
      <c r="CM598" s="145"/>
      <c r="CN598" s="145"/>
      <c r="CO598" s="145"/>
      <c r="CP598" s="145"/>
      <c r="CQ598" s="145"/>
      <c r="CR598" s="145"/>
      <c r="CS598" s="145"/>
      <c r="CT598" s="145"/>
      <c r="CU598" s="145"/>
      <c r="CV598" s="145"/>
    </row>
    <row r="599" customHeight="1" spans="2:100">
      <c r="B599" s="145"/>
      <c r="C599" s="145"/>
      <c r="D599" s="145"/>
      <c r="E599" s="145"/>
      <c r="F599" s="145"/>
      <c r="G599" s="145"/>
      <c r="H599" s="145"/>
      <c r="I599" s="145"/>
      <c r="J599" s="446"/>
      <c r="K599" s="145"/>
      <c r="L599" s="145"/>
      <c r="M599" s="145"/>
      <c r="N599" s="446"/>
      <c r="O599" s="446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  <c r="BQ599" s="145"/>
      <c r="BR599" s="145"/>
      <c r="BS599" s="145"/>
      <c r="BT599" s="145"/>
      <c r="BU599" s="145"/>
      <c r="BV599" s="145"/>
      <c r="BW599" s="145"/>
      <c r="BX599" s="145"/>
      <c r="BY599" s="145"/>
      <c r="BZ599" s="145"/>
      <c r="CA599" s="145"/>
      <c r="CB599" s="145"/>
      <c r="CC599" s="145"/>
      <c r="CD599" s="145"/>
      <c r="CE599" s="145"/>
      <c r="CF599" s="145"/>
      <c r="CG599" s="145"/>
      <c r="CH599" s="145"/>
      <c r="CI599" s="145"/>
      <c r="CJ599" s="145"/>
      <c r="CK599" s="145"/>
      <c r="CL599" s="145"/>
      <c r="CM599" s="145"/>
      <c r="CN599" s="145"/>
      <c r="CO599" s="145"/>
      <c r="CP599" s="145"/>
      <c r="CQ599" s="145"/>
      <c r="CR599" s="145"/>
      <c r="CS599" s="145"/>
      <c r="CT599" s="145"/>
      <c r="CU599" s="145"/>
      <c r="CV599" s="145"/>
    </row>
    <row r="600" customHeight="1" spans="2:100">
      <c r="B600" s="145"/>
      <c r="C600" s="145"/>
      <c r="D600" s="145"/>
      <c r="E600" s="145"/>
      <c r="F600" s="145"/>
      <c r="G600" s="145"/>
      <c r="H600" s="145"/>
      <c r="I600" s="145"/>
      <c r="J600" s="446"/>
      <c r="K600" s="145"/>
      <c r="L600" s="145"/>
      <c r="M600" s="145"/>
      <c r="N600" s="446"/>
      <c r="O600" s="446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  <c r="BQ600" s="145"/>
      <c r="BR600" s="145"/>
      <c r="BS600" s="145"/>
      <c r="BT600" s="145"/>
      <c r="BU600" s="145"/>
      <c r="BV600" s="145"/>
      <c r="BW600" s="145"/>
      <c r="BX600" s="145"/>
      <c r="BY600" s="145"/>
      <c r="BZ600" s="145"/>
      <c r="CA600" s="145"/>
      <c r="CB600" s="145"/>
      <c r="CC600" s="145"/>
      <c r="CD600" s="145"/>
      <c r="CE600" s="145"/>
      <c r="CF600" s="145"/>
      <c r="CG600" s="145"/>
      <c r="CH600" s="145"/>
      <c r="CI600" s="145"/>
      <c r="CJ600" s="145"/>
      <c r="CK600" s="145"/>
      <c r="CL600" s="145"/>
      <c r="CM600" s="145"/>
      <c r="CN600" s="145"/>
      <c r="CO600" s="145"/>
      <c r="CP600" s="145"/>
      <c r="CQ600" s="145"/>
      <c r="CR600" s="145"/>
      <c r="CS600" s="145"/>
      <c r="CT600" s="145"/>
      <c r="CU600" s="145"/>
      <c r="CV600" s="145"/>
    </row>
    <row r="601" customHeight="1" spans="2:100">
      <c r="B601" s="145"/>
      <c r="C601" s="145"/>
      <c r="D601" s="145"/>
      <c r="E601" s="145"/>
      <c r="F601" s="145"/>
      <c r="G601" s="145"/>
      <c r="H601" s="145"/>
      <c r="I601" s="145"/>
      <c r="J601" s="446"/>
      <c r="K601" s="145"/>
      <c r="L601" s="145"/>
      <c r="M601" s="145"/>
      <c r="N601" s="446"/>
      <c r="O601" s="446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  <c r="BQ601" s="145"/>
      <c r="BR601" s="145"/>
      <c r="BS601" s="145"/>
      <c r="BT601" s="145"/>
      <c r="BU601" s="145"/>
      <c r="BV601" s="145"/>
      <c r="BW601" s="145"/>
      <c r="BX601" s="145"/>
      <c r="BY601" s="145"/>
      <c r="BZ601" s="145"/>
      <c r="CA601" s="145"/>
      <c r="CB601" s="145"/>
      <c r="CC601" s="145"/>
      <c r="CD601" s="145"/>
      <c r="CE601" s="145"/>
      <c r="CF601" s="145"/>
      <c r="CG601" s="145"/>
      <c r="CH601" s="145"/>
      <c r="CI601" s="145"/>
      <c r="CJ601" s="145"/>
      <c r="CK601" s="145"/>
      <c r="CL601" s="145"/>
      <c r="CM601" s="145"/>
      <c r="CN601" s="145"/>
      <c r="CO601" s="145"/>
      <c r="CP601" s="145"/>
      <c r="CQ601" s="145"/>
      <c r="CR601" s="145"/>
      <c r="CS601" s="145"/>
      <c r="CT601" s="145"/>
      <c r="CU601" s="145"/>
      <c r="CV601" s="145"/>
    </row>
    <row r="602" customHeight="1" spans="2:100">
      <c r="B602" s="145"/>
      <c r="C602" s="145"/>
      <c r="D602" s="145"/>
      <c r="E602" s="145"/>
      <c r="F602" s="145"/>
      <c r="G602" s="145"/>
      <c r="H602" s="145"/>
      <c r="I602" s="145"/>
      <c r="J602" s="446"/>
      <c r="K602" s="145"/>
      <c r="L602" s="145"/>
      <c r="M602" s="145"/>
      <c r="N602" s="446"/>
      <c r="O602" s="446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  <c r="BQ602" s="145"/>
      <c r="BR602" s="145"/>
      <c r="BS602" s="145"/>
      <c r="BT602" s="145"/>
      <c r="BU602" s="145"/>
      <c r="BV602" s="145"/>
      <c r="BW602" s="145"/>
      <c r="BX602" s="145"/>
      <c r="BY602" s="145"/>
      <c r="BZ602" s="145"/>
      <c r="CA602" s="145"/>
      <c r="CB602" s="145"/>
      <c r="CC602" s="145"/>
      <c r="CD602" s="145"/>
      <c r="CE602" s="145"/>
      <c r="CF602" s="145"/>
      <c r="CG602" s="145"/>
      <c r="CH602" s="145"/>
      <c r="CI602" s="145"/>
      <c r="CJ602" s="145"/>
      <c r="CK602" s="145"/>
      <c r="CL602" s="145"/>
      <c r="CM602" s="145"/>
      <c r="CN602" s="145"/>
      <c r="CO602" s="145"/>
      <c r="CP602" s="145"/>
      <c r="CQ602" s="145"/>
      <c r="CR602" s="145"/>
      <c r="CS602" s="145"/>
      <c r="CT602" s="145"/>
      <c r="CU602" s="145"/>
      <c r="CV602" s="145"/>
    </row>
    <row r="603" customHeight="1" spans="2:100">
      <c r="B603" s="145"/>
      <c r="C603" s="145"/>
      <c r="D603" s="145"/>
      <c r="E603" s="145"/>
      <c r="F603" s="145"/>
      <c r="G603" s="145"/>
      <c r="H603" s="145"/>
      <c r="I603" s="145"/>
      <c r="J603" s="446"/>
      <c r="K603" s="145"/>
      <c r="L603" s="145"/>
      <c r="M603" s="145"/>
      <c r="N603" s="446"/>
      <c r="O603" s="446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  <c r="BQ603" s="145"/>
      <c r="BR603" s="145"/>
      <c r="BS603" s="145"/>
      <c r="BT603" s="145"/>
      <c r="BU603" s="145"/>
      <c r="BV603" s="145"/>
      <c r="BW603" s="145"/>
      <c r="BX603" s="145"/>
      <c r="BY603" s="145"/>
      <c r="BZ603" s="145"/>
      <c r="CA603" s="145"/>
      <c r="CB603" s="145"/>
      <c r="CC603" s="145"/>
      <c r="CD603" s="145"/>
      <c r="CE603" s="145"/>
      <c r="CF603" s="145"/>
      <c r="CG603" s="145"/>
      <c r="CH603" s="145"/>
      <c r="CI603" s="145"/>
      <c r="CJ603" s="145"/>
      <c r="CK603" s="145"/>
      <c r="CL603" s="145"/>
      <c r="CM603" s="145"/>
      <c r="CN603" s="145"/>
      <c r="CO603" s="145"/>
      <c r="CP603" s="145"/>
      <c r="CQ603" s="145"/>
      <c r="CR603" s="145"/>
      <c r="CS603" s="145"/>
      <c r="CT603" s="145"/>
      <c r="CU603" s="145"/>
      <c r="CV603" s="145"/>
    </row>
    <row r="604" customHeight="1" spans="2:100">
      <c r="B604" s="145"/>
      <c r="C604" s="145"/>
      <c r="D604" s="145"/>
      <c r="E604" s="145"/>
      <c r="F604" s="145"/>
      <c r="G604" s="145"/>
      <c r="H604" s="145"/>
      <c r="I604" s="145"/>
      <c r="J604" s="446"/>
      <c r="K604" s="145"/>
      <c r="L604" s="145"/>
      <c r="M604" s="145"/>
      <c r="N604" s="446"/>
      <c r="O604" s="446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  <c r="BQ604" s="145"/>
      <c r="BR604" s="145"/>
      <c r="BS604" s="145"/>
      <c r="BT604" s="145"/>
      <c r="BU604" s="145"/>
      <c r="BV604" s="145"/>
      <c r="BW604" s="145"/>
      <c r="BX604" s="145"/>
      <c r="BY604" s="145"/>
      <c r="BZ604" s="145"/>
      <c r="CA604" s="145"/>
      <c r="CB604" s="145"/>
      <c r="CC604" s="145"/>
      <c r="CD604" s="145"/>
      <c r="CE604" s="145"/>
      <c r="CF604" s="145"/>
      <c r="CG604" s="145"/>
      <c r="CH604" s="145"/>
      <c r="CI604" s="145"/>
      <c r="CJ604" s="145"/>
      <c r="CK604" s="145"/>
      <c r="CL604" s="145"/>
      <c r="CM604" s="145"/>
      <c r="CN604" s="145"/>
      <c r="CO604" s="145"/>
      <c r="CP604" s="145"/>
      <c r="CQ604" s="145"/>
      <c r="CR604" s="145"/>
      <c r="CS604" s="145"/>
      <c r="CT604" s="145"/>
      <c r="CU604" s="145"/>
      <c r="CV604" s="145"/>
    </row>
    <row r="605" customHeight="1" spans="2:100">
      <c r="B605" s="145"/>
      <c r="C605" s="145"/>
      <c r="D605" s="145"/>
      <c r="E605" s="145"/>
      <c r="F605" s="145"/>
      <c r="G605" s="145"/>
      <c r="H605" s="145"/>
      <c r="I605" s="145"/>
      <c r="J605" s="446"/>
      <c r="K605" s="145"/>
      <c r="L605" s="145"/>
      <c r="M605" s="145"/>
      <c r="N605" s="446"/>
      <c r="O605" s="446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  <c r="BQ605" s="145"/>
      <c r="BR605" s="145"/>
      <c r="BS605" s="145"/>
      <c r="BT605" s="145"/>
      <c r="BU605" s="145"/>
      <c r="BV605" s="145"/>
      <c r="BW605" s="145"/>
      <c r="BX605" s="145"/>
      <c r="BY605" s="145"/>
      <c r="BZ605" s="145"/>
      <c r="CA605" s="145"/>
      <c r="CB605" s="145"/>
      <c r="CC605" s="145"/>
      <c r="CD605" s="145"/>
      <c r="CE605" s="145"/>
      <c r="CF605" s="145"/>
      <c r="CG605" s="145"/>
      <c r="CH605" s="145"/>
      <c r="CI605" s="145"/>
      <c r="CJ605" s="145"/>
      <c r="CK605" s="145"/>
      <c r="CL605" s="145"/>
      <c r="CM605" s="145"/>
      <c r="CN605" s="145"/>
      <c r="CO605" s="145"/>
      <c r="CP605" s="145"/>
      <c r="CQ605" s="145"/>
      <c r="CR605" s="145"/>
      <c r="CS605" s="145"/>
      <c r="CT605" s="145"/>
      <c r="CU605" s="145"/>
      <c r="CV605" s="145"/>
    </row>
    <row r="606" customHeight="1" spans="2:100">
      <c r="B606" s="145"/>
      <c r="C606" s="145"/>
      <c r="D606" s="145"/>
      <c r="E606" s="145"/>
      <c r="F606" s="145"/>
      <c r="G606" s="145"/>
      <c r="H606" s="145"/>
      <c r="I606" s="145"/>
      <c r="J606" s="446"/>
      <c r="K606" s="145"/>
      <c r="L606" s="145"/>
      <c r="M606" s="145"/>
      <c r="N606" s="446"/>
      <c r="O606" s="446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  <c r="BQ606" s="145"/>
      <c r="BR606" s="145"/>
      <c r="BS606" s="145"/>
      <c r="BT606" s="145"/>
      <c r="BU606" s="145"/>
      <c r="BV606" s="145"/>
      <c r="BW606" s="145"/>
      <c r="BX606" s="145"/>
      <c r="BY606" s="145"/>
      <c r="BZ606" s="145"/>
      <c r="CA606" s="145"/>
      <c r="CB606" s="145"/>
      <c r="CC606" s="145"/>
      <c r="CD606" s="145"/>
      <c r="CE606" s="145"/>
      <c r="CF606" s="145"/>
      <c r="CG606" s="145"/>
      <c r="CH606" s="145"/>
      <c r="CI606" s="145"/>
      <c r="CJ606" s="145"/>
      <c r="CK606" s="145"/>
      <c r="CL606" s="145"/>
      <c r="CM606" s="145"/>
      <c r="CN606" s="145"/>
      <c r="CO606" s="145"/>
      <c r="CP606" s="145"/>
      <c r="CQ606" s="145"/>
      <c r="CR606" s="145"/>
      <c r="CS606" s="145"/>
      <c r="CT606" s="145"/>
      <c r="CU606" s="145"/>
      <c r="CV606" s="145"/>
    </row>
    <row r="607" customHeight="1" spans="2:100">
      <c r="B607" s="145"/>
      <c r="C607" s="145"/>
      <c r="D607" s="145"/>
      <c r="E607" s="145"/>
      <c r="F607" s="145"/>
      <c r="G607" s="145"/>
      <c r="H607" s="145"/>
      <c r="I607" s="145"/>
      <c r="J607" s="446"/>
      <c r="K607" s="145"/>
      <c r="L607" s="145"/>
      <c r="M607" s="145"/>
      <c r="N607" s="446"/>
      <c r="O607" s="446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  <c r="BQ607" s="145"/>
      <c r="BR607" s="145"/>
      <c r="BS607" s="145"/>
      <c r="BT607" s="145"/>
      <c r="BU607" s="145"/>
      <c r="BV607" s="145"/>
      <c r="BW607" s="145"/>
      <c r="BX607" s="145"/>
      <c r="BY607" s="145"/>
      <c r="BZ607" s="145"/>
      <c r="CA607" s="145"/>
      <c r="CB607" s="145"/>
      <c r="CC607" s="145"/>
      <c r="CD607" s="145"/>
      <c r="CE607" s="145"/>
      <c r="CF607" s="145"/>
      <c r="CG607" s="145"/>
      <c r="CH607" s="145"/>
      <c r="CI607" s="145"/>
      <c r="CJ607" s="145"/>
      <c r="CK607" s="145"/>
      <c r="CL607" s="145"/>
      <c r="CM607" s="145"/>
      <c r="CN607" s="145"/>
      <c r="CO607" s="145"/>
      <c r="CP607" s="145"/>
      <c r="CQ607" s="145"/>
      <c r="CR607" s="145"/>
      <c r="CS607" s="145"/>
      <c r="CT607" s="145"/>
      <c r="CU607" s="145"/>
      <c r="CV607" s="145"/>
    </row>
    <row r="608" customHeight="1" spans="2:100">
      <c r="B608" s="145"/>
      <c r="C608" s="145"/>
      <c r="D608" s="145"/>
      <c r="E608" s="145"/>
      <c r="F608" s="145"/>
      <c r="G608" s="145"/>
      <c r="H608" s="145"/>
      <c r="I608" s="145"/>
      <c r="J608" s="446"/>
      <c r="K608" s="145"/>
      <c r="L608" s="145"/>
      <c r="M608" s="145"/>
      <c r="N608" s="446"/>
      <c r="O608" s="446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  <c r="BQ608" s="145"/>
      <c r="BR608" s="145"/>
      <c r="BS608" s="145"/>
      <c r="BT608" s="145"/>
      <c r="BU608" s="145"/>
      <c r="BV608" s="145"/>
      <c r="BW608" s="145"/>
      <c r="BX608" s="145"/>
      <c r="BY608" s="145"/>
      <c r="BZ608" s="145"/>
      <c r="CA608" s="145"/>
      <c r="CB608" s="145"/>
      <c r="CC608" s="145"/>
      <c r="CD608" s="145"/>
      <c r="CE608" s="145"/>
      <c r="CF608" s="145"/>
      <c r="CG608" s="145"/>
      <c r="CH608" s="145"/>
      <c r="CI608" s="145"/>
      <c r="CJ608" s="145"/>
      <c r="CK608" s="145"/>
      <c r="CL608" s="145"/>
      <c r="CM608" s="145"/>
      <c r="CN608" s="145"/>
      <c r="CO608" s="145"/>
      <c r="CP608" s="145"/>
      <c r="CQ608" s="145"/>
      <c r="CR608" s="145"/>
      <c r="CS608" s="145"/>
      <c r="CT608" s="145"/>
      <c r="CU608" s="145"/>
      <c r="CV608" s="145"/>
    </row>
    <row r="609" customHeight="1" spans="2:100">
      <c r="B609" s="145"/>
      <c r="C609" s="145"/>
      <c r="D609" s="145"/>
      <c r="E609" s="145"/>
      <c r="F609" s="145"/>
      <c r="G609" s="145"/>
      <c r="H609" s="145"/>
      <c r="I609" s="145"/>
      <c r="J609" s="446"/>
      <c r="K609" s="145"/>
      <c r="L609" s="145"/>
      <c r="M609" s="145"/>
      <c r="N609" s="446"/>
      <c r="O609" s="446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  <c r="BQ609" s="145"/>
      <c r="BR609" s="145"/>
      <c r="BS609" s="145"/>
      <c r="BT609" s="145"/>
      <c r="BU609" s="145"/>
      <c r="BV609" s="145"/>
      <c r="BW609" s="145"/>
      <c r="BX609" s="145"/>
      <c r="BY609" s="145"/>
      <c r="BZ609" s="145"/>
      <c r="CA609" s="145"/>
      <c r="CB609" s="145"/>
      <c r="CC609" s="145"/>
      <c r="CD609" s="145"/>
      <c r="CE609" s="145"/>
      <c r="CF609" s="145"/>
      <c r="CG609" s="145"/>
      <c r="CH609" s="145"/>
      <c r="CI609" s="145"/>
      <c r="CJ609" s="145"/>
      <c r="CK609" s="145"/>
      <c r="CL609" s="145"/>
      <c r="CM609" s="145"/>
      <c r="CN609" s="145"/>
      <c r="CO609" s="145"/>
      <c r="CP609" s="145"/>
      <c r="CQ609" s="145"/>
      <c r="CR609" s="145"/>
      <c r="CS609" s="145"/>
      <c r="CT609" s="145"/>
      <c r="CU609" s="145"/>
      <c r="CV609" s="145"/>
    </row>
    <row r="610" customHeight="1" spans="2:100">
      <c r="B610" s="145"/>
      <c r="C610" s="145"/>
      <c r="D610" s="145"/>
      <c r="E610" s="145"/>
      <c r="F610" s="145"/>
      <c r="G610" s="145"/>
      <c r="H610" s="145"/>
      <c r="I610" s="145"/>
      <c r="J610" s="446"/>
      <c r="K610" s="145"/>
      <c r="L610" s="145"/>
      <c r="M610" s="145"/>
      <c r="N610" s="446"/>
      <c r="O610" s="446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  <c r="BQ610" s="145"/>
      <c r="BR610" s="145"/>
      <c r="BS610" s="145"/>
      <c r="BT610" s="145"/>
      <c r="BU610" s="145"/>
      <c r="BV610" s="145"/>
      <c r="BW610" s="145"/>
      <c r="BX610" s="145"/>
      <c r="BY610" s="145"/>
      <c r="BZ610" s="145"/>
      <c r="CA610" s="145"/>
      <c r="CB610" s="145"/>
      <c r="CC610" s="145"/>
      <c r="CD610" s="145"/>
      <c r="CE610" s="145"/>
      <c r="CF610" s="145"/>
      <c r="CG610" s="145"/>
      <c r="CH610" s="145"/>
      <c r="CI610" s="145"/>
      <c r="CJ610" s="145"/>
      <c r="CK610" s="145"/>
      <c r="CL610" s="145"/>
      <c r="CM610" s="145"/>
      <c r="CN610" s="145"/>
      <c r="CO610" s="145"/>
      <c r="CP610" s="145"/>
      <c r="CQ610" s="145"/>
      <c r="CR610" s="145"/>
      <c r="CS610" s="145"/>
      <c r="CT610" s="145"/>
      <c r="CU610" s="145"/>
      <c r="CV610" s="145"/>
    </row>
    <row r="611" customHeight="1" spans="2:100">
      <c r="B611" s="145"/>
      <c r="C611" s="145"/>
      <c r="D611" s="145"/>
      <c r="E611" s="145"/>
      <c r="F611" s="145"/>
      <c r="G611" s="145"/>
      <c r="H611" s="145"/>
      <c r="I611" s="145"/>
      <c r="J611" s="446"/>
      <c r="K611" s="145"/>
      <c r="L611" s="145"/>
      <c r="M611" s="145"/>
      <c r="N611" s="446"/>
      <c r="O611" s="446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  <c r="BQ611" s="145"/>
      <c r="BR611" s="145"/>
      <c r="BS611" s="145"/>
      <c r="BT611" s="145"/>
      <c r="BU611" s="145"/>
      <c r="BV611" s="145"/>
      <c r="BW611" s="145"/>
      <c r="BX611" s="145"/>
      <c r="BY611" s="145"/>
      <c r="BZ611" s="145"/>
      <c r="CA611" s="145"/>
      <c r="CB611" s="145"/>
      <c r="CC611" s="145"/>
      <c r="CD611" s="145"/>
      <c r="CE611" s="145"/>
      <c r="CF611" s="145"/>
      <c r="CG611" s="145"/>
      <c r="CH611" s="145"/>
      <c r="CI611" s="145"/>
      <c r="CJ611" s="145"/>
      <c r="CK611" s="145"/>
      <c r="CL611" s="145"/>
      <c r="CM611" s="145"/>
      <c r="CN611" s="145"/>
      <c r="CO611" s="145"/>
      <c r="CP611" s="145"/>
      <c r="CQ611" s="145"/>
      <c r="CR611" s="145"/>
      <c r="CS611" s="145"/>
      <c r="CT611" s="145"/>
      <c r="CU611" s="145"/>
      <c r="CV611" s="145"/>
    </row>
    <row r="612" customHeight="1" spans="2:100">
      <c r="B612" s="145"/>
      <c r="C612" s="145"/>
      <c r="D612" s="145"/>
      <c r="E612" s="145"/>
      <c r="F612" s="145"/>
      <c r="G612" s="145"/>
      <c r="H612" s="145"/>
      <c r="I612" s="145"/>
      <c r="J612" s="446"/>
      <c r="K612" s="145"/>
      <c r="L612" s="145"/>
      <c r="M612" s="145"/>
      <c r="N612" s="446"/>
      <c r="O612" s="446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  <c r="BQ612" s="145"/>
      <c r="BR612" s="145"/>
      <c r="BS612" s="145"/>
      <c r="BT612" s="145"/>
      <c r="BU612" s="145"/>
      <c r="BV612" s="145"/>
      <c r="BW612" s="145"/>
      <c r="BX612" s="145"/>
      <c r="BY612" s="145"/>
      <c r="BZ612" s="145"/>
      <c r="CA612" s="145"/>
      <c r="CB612" s="145"/>
      <c r="CC612" s="145"/>
      <c r="CD612" s="145"/>
      <c r="CE612" s="145"/>
      <c r="CF612" s="145"/>
      <c r="CG612" s="145"/>
      <c r="CH612" s="145"/>
      <c r="CI612" s="145"/>
      <c r="CJ612" s="145"/>
      <c r="CK612" s="145"/>
      <c r="CL612" s="145"/>
      <c r="CM612" s="145"/>
      <c r="CN612" s="145"/>
      <c r="CO612" s="145"/>
      <c r="CP612" s="145"/>
      <c r="CQ612" s="145"/>
      <c r="CR612" s="145"/>
      <c r="CS612" s="145"/>
      <c r="CT612" s="145"/>
      <c r="CU612" s="145"/>
      <c r="CV612" s="145"/>
    </row>
    <row r="613" customHeight="1" spans="2:100">
      <c r="B613" s="145"/>
      <c r="C613" s="145"/>
      <c r="D613" s="145"/>
      <c r="E613" s="145"/>
      <c r="F613" s="145"/>
      <c r="G613" s="145"/>
      <c r="H613" s="145"/>
      <c r="I613" s="145"/>
      <c r="J613" s="446"/>
      <c r="K613" s="145"/>
      <c r="L613" s="145"/>
      <c r="M613" s="145"/>
      <c r="N613" s="446"/>
      <c r="O613" s="446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  <c r="BQ613" s="145"/>
      <c r="BR613" s="145"/>
      <c r="BS613" s="145"/>
      <c r="BT613" s="145"/>
      <c r="BU613" s="145"/>
      <c r="BV613" s="145"/>
      <c r="BW613" s="145"/>
      <c r="BX613" s="145"/>
      <c r="BY613" s="145"/>
      <c r="BZ613" s="145"/>
      <c r="CA613" s="145"/>
      <c r="CB613" s="145"/>
      <c r="CC613" s="145"/>
      <c r="CD613" s="145"/>
      <c r="CE613" s="145"/>
      <c r="CF613" s="145"/>
      <c r="CG613" s="145"/>
      <c r="CH613" s="145"/>
      <c r="CI613" s="145"/>
      <c r="CJ613" s="145"/>
      <c r="CK613" s="145"/>
      <c r="CL613" s="145"/>
      <c r="CM613" s="145"/>
      <c r="CN613" s="145"/>
      <c r="CO613" s="145"/>
      <c r="CP613" s="145"/>
      <c r="CQ613" s="145"/>
      <c r="CR613" s="145"/>
      <c r="CS613" s="145"/>
      <c r="CT613" s="145"/>
      <c r="CU613" s="145"/>
      <c r="CV613" s="145"/>
    </row>
    <row r="614" customHeight="1" spans="2:100">
      <c r="B614" s="145"/>
      <c r="C614" s="145"/>
      <c r="D614" s="145"/>
      <c r="E614" s="145"/>
      <c r="F614" s="145"/>
      <c r="G614" s="145"/>
      <c r="H614" s="145"/>
      <c r="I614" s="145"/>
      <c r="J614" s="446"/>
      <c r="K614" s="145"/>
      <c r="L614" s="145"/>
      <c r="M614" s="145"/>
      <c r="N614" s="446"/>
      <c r="O614" s="446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  <c r="BQ614" s="145"/>
      <c r="BR614" s="145"/>
      <c r="BS614" s="145"/>
      <c r="BT614" s="145"/>
      <c r="BU614" s="145"/>
      <c r="BV614" s="145"/>
      <c r="BW614" s="145"/>
      <c r="BX614" s="145"/>
      <c r="BY614" s="145"/>
      <c r="BZ614" s="145"/>
      <c r="CA614" s="145"/>
      <c r="CB614" s="145"/>
      <c r="CC614" s="145"/>
      <c r="CD614" s="145"/>
      <c r="CE614" s="145"/>
      <c r="CF614" s="145"/>
      <c r="CG614" s="145"/>
      <c r="CH614" s="145"/>
      <c r="CI614" s="145"/>
      <c r="CJ614" s="145"/>
      <c r="CK614" s="145"/>
      <c r="CL614" s="145"/>
      <c r="CM614" s="145"/>
      <c r="CN614" s="145"/>
      <c r="CO614" s="145"/>
      <c r="CP614" s="145"/>
      <c r="CQ614" s="145"/>
      <c r="CR614" s="145"/>
      <c r="CS614" s="145"/>
      <c r="CT614" s="145"/>
      <c r="CU614" s="145"/>
      <c r="CV614" s="145"/>
    </row>
    <row r="615" customHeight="1" spans="2:100">
      <c r="B615" s="145"/>
      <c r="C615" s="145"/>
      <c r="D615" s="145"/>
      <c r="E615" s="145"/>
      <c r="F615" s="145"/>
      <c r="G615" s="145"/>
      <c r="H615" s="145"/>
      <c r="I615" s="145"/>
      <c r="J615" s="446"/>
      <c r="K615" s="145"/>
      <c r="L615" s="145"/>
      <c r="M615" s="145"/>
      <c r="N615" s="446"/>
      <c r="O615" s="446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  <c r="BQ615" s="145"/>
      <c r="BR615" s="145"/>
      <c r="BS615" s="145"/>
      <c r="BT615" s="145"/>
      <c r="BU615" s="145"/>
      <c r="BV615" s="145"/>
      <c r="BW615" s="145"/>
      <c r="BX615" s="145"/>
      <c r="BY615" s="145"/>
      <c r="BZ615" s="145"/>
      <c r="CA615" s="145"/>
      <c r="CB615" s="145"/>
      <c r="CC615" s="145"/>
      <c r="CD615" s="145"/>
      <c r="CE615" s="145"/>
      <c r="CF615" s="145"/>
      <c r="CG615" s="145"/>
      <c r="CH615" s="145"/>
      <c r="CI615" s="145"/>
      <c r="CJ615" s="145"/>
      <c r="CK615" s="145"/>
      <c r="CL615" s="145"/>
      <c r="CM615" s="145"/>
      <c r="CN615" s="145"/>
      <c r="CO615" s="145"/>
      <c r="CP615" s="145"/>
      <c r="CQ615" s="145"/>
      <c r="CR615" s="145"/>
      <c r="CS615" s="145"/>
      <c r="CT615" s="145"/>
      <c r="CU615" s="145"/>
      <c r="CV615" s="145"/>
    </row>
    <row r="616" customHeight="1" spans="2:100">
      <c r="B616" s="145"/>
      <c r="C616" s="145"/>
      <c r="D616" s="145"/>
      <c r="E616" s="145"/>
      <c r="F616" s="145"/>
      <c r="G616" s="145"/>
      <c r="H616" s="145"/>
      <c r="I616" s="145"/>
      <c r="J616" s="446"/>
      <c r="K616" s="145"/>
      <c r="L616" s="145"/>
      <c r="M616" s="145"/>
      <c r="N616" s="446"/>
      <c r="O616" s="446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  <c r="BQ616" s="145"/>
      <c r="BR616" s="145"/>
      <c r="BS616" s="145"/>
      <c r="BT616" s="145"/>
      <c r="BU616" s="145"/>
      <c r="BV616" s="145"/>
      <c r="BW616" s="145"/>
      <c r="BX616" s="145"/>
      <c r="BY616" s="145"/>
      <c r="BZ616" s="145"/>
      <c r="CA616" s="145"/>
      <c r="CB616" s="145"/>
      <c r="CC616" s="145"/>
      <c r="CD616" s="145"/>
      <c r="CE616" s="145"/>
      <c r="CF616" s="145"/>
      <c r="CG616" s="145"/>
      <c r="CH616" s="145"/>
      <c r="CI616" s="145"/>
      <c r="CJ616" s="145"/>
      <c r="CK616" s="145"/>
      <c r="CL616" s="145"/>
      <c r="CM616" s="145"/>
      <c r="CN616" s="145"/>
      <c r="CO616" s="145"/>
      <c r="CP616" s="145"/>
      <c r="CQ616" s="145"/>
      <c r="CR616" s="145"/>
      <c r="CS616" s="145"/>
      <c r="CT616" s="145"/>
      <c r="CU616" s="145"/>
      <c r="CV616" s="145"/>
    </row>
    <row r="617" customHeight="1" spans="2:100">
      <c r="B617" s="145"/>
      <c r="C617" s="145"/>
      <c r="D617" s="145"/>
      <c r="E617" s="145"/>
      <c r="F617" s="145"/>
      <c r="G617" s="145"/>
      <c r="H617" s="145"/>
      <c r="I617" s="145"/>
      <c r="J617" s="446"/>
      <c r="K617" s="145"/>
      <c r="L617" s="145"/>
      <c r="M617" s="145"/>
      <c r="N617" s="446"/>
      <c r="O617" s="446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  <c r="BQ617" s="145"/>
      <c r="BR617" s="145"/>
      <c r="BS617" s="145"/>
      <c r="BT617" s="145"/>
      <c r="BU617" s="145"/>
      <c r="BV617" s="145"/>
      <c r="BW617" s="145"/>
      <c r="BX617" s="145"/>
      <c r="BY617" s="145"/>
      <c r="BZ617" s="145"/>
      <c r="CA617" s="145"/>
      <c r="CB617" s="145"/>
      <c r="CC617" s="145"/>
      <c r="CD617" s="145"/>
      <c r="CE617" s="145"/>
      <c r="CF617" s="145"/>
      <c r="CG617" s="145"/>
      <c r="CH617" s="145"/>
      <c r="CI617" s="145"/>
      <c r="CJ617" s="145"/>
      <c r="CK617" s="145"/>
      <c r="CL617" s="145"/>
      <c r="CM617" s="145"/>
      <c r="CN617" s="145"/>
      <c r="CO617" s="145"/>
      <c r="CP617" s="145"/>
      <c r="CQ617" s="145"/>
      <c r="CR617" s="145"/>
      <c r="CS617" s="145"/>
      <c r="CT617" s="145"/>
      <c r="CU617" s="145"/>
      <c r="CV617" s="145"/>
    </row>
    <row r="618" customHeight="1" spans="2:100">
      <c r="B618" s="145"/>
      <c r="C618" s="145"/>
      <c r="D618" s="145"/>
      <c r="E618" s="145"/>
      <c r="F618" s="145"/>
      <c r="G618" s="145"/>
      <c r="H618" s="145"/>
      <c r="I618" s="145"/>
      <c r="J618" s="446"/>
      <c r="K618" s="145"/>
      <c r="L618" s="145"/>
      <c r="M618" s="145"/>
      <c r="N618" s="446"/>
      <c r="O618" s="446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  <c r="BQ618" s="145"/>
      <c r="BR618" s="145"/>
      <c r="BS618" s="145"/>
      <c r="BT618" s="145"/>
      <c r="BU618" s="145"/>
      <c r="BV618" s="145"/>
      <c r="BW618" s="145"/>
      <c r="BX618" s="145"/>
      <c r="BY618" s="145"/>
      <c r="BZ618" s="145"/>
      <c r="CA618" s="145"/>
      <c r="CB618" s="145"/>
      <c r="CC618" s="145"/>
      <c r="CD618" s="145"/>
      <c r="CE618" s="145"/>
      <c r="CF618" s="145"/>
      <c r="CG618" s="145"/>
      <c r="CH618" s="145"/>
      <c r="CI618" s="145"/>
      <c r="CJ618" s="145"/>
      <c r="CK618" s="145"/>
      <c r="CL618" s="145"/>
      <c r="CM618" s="145"/>
      <c r="CN618" s="145"/>
      <c r="CO618" s="145"/>
      <c r="CP618" s="145"/>
      <c r="CQ618" s="145"/>
      <c r="CR618" s="145"/>
      <c r="CS618" s="145"/>
      <c r="CT618" s="145"/>
      <c r="CU618" s="145"/>
      <c r="CV618" s="145"/>
    </row>
    <row r="619" customHeight="1" spans="2:100">
      <c r="B619" s="145"/>
      <c r="C619" s="145"/>
      <c r="D619" s="145"/>
      <c r="E619" s="145"/>
      <c r="F619" s="145"/>
      <c r="G619" s="145"/>
      <c r="H619" s="145"/>
      <c r="I619" s="145"/>
      <c r="J619" s="446"/>
      <c r="K619" s="145"/>
      <c r="L619" s="145"/>
      <c r="M619" s="145"/>
      <c r="N619" s="446"/>
      <c r="O619" s="446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  <c r="BQ619" s="145"/>
      <c r="BR619" s="145"/>
      <c r="BS619" s="145"/>
      <c r="BT619" s="145"/>
      <c r="BU619" s="145"/>
      <c r="BV619" s="145"/>
      <c r="BW619" s="145"/>
      <c r="BX619" s="145"/>
      <c r="BY619" s="145"/>
      <c r="BZ619" s="145"/>
      <c r="CA619" s="145"/>
      <c r="CB619" s="145"/>
      <c r="CC619" s="145"/>
      <c r="CD619" s="145"/>
      <c r="CE619" s="145"/>
      <c r="CF619" s="145"/>
      <c r="CG619" s="145"/>
      <c r="CH619" s="145"/>
      <c r="CI619" s="145"/>
      <c r="CJ619" s="145"/>
      <c r="CK619" s="145"/>
      <c r="CL619" s="145"/>
      <c r="CM619" s="145"/>
      <c r="CN619" s="145"/>
      <c r="CO619" s="145"/>
      <c r="CP619" s="145"/>
      <c r="CQ619" s="145"/>
      <c r="CR619" s="145"/>
      <c r="CS619" s="145"/>
      <c r="CT619" s="145"/>
      <c r="CU619" s="145"/>
      <c r="CV619" s="145"/>
    </row>
    <row r="620" customHeight="1" spans="2:100">
      <c r="B620" s="145"/>
      <c r="C620" s="145"/>
      <c r="D620" s="145"/>
      <c r="E620" s="145"/>
      <c r="F620" s="145"/>
      <c r="G620" s="145"/>
      <c r="H620" s="145"/>
      <c r="I620" s="145"/>
      <c r="J620" s="446"/>
      <c r="K620" s="145"/>
      <c r="L620" s="145"/>
      <c r="M620" s="145"/>
      <c r="N620" s="446"/>
      <c r="O620" s="446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  <c r="BQ620" s="145"/>
      <c r="BR620" s="145"/>
      <c r="BS620" s="145"/>
      <c r="BT620" s="145"/>
      <c r="BU620" s="145"/>
      <c r="BV620" s="145"/>
      <c r="BW620" s="145"/>
      <c r="BX620" s="145"/>
      <c r="BY620" s="145"/>
      <c r="BZ620" s="145"/>
      <c r="CA620" s="145"/>
      <c r="CB620" s="145"/>
      <c r="CC620" s="145"/>
      <c r="CD620" s="145"/>
      <c r="CE620" s="145"/>
      <c r="CF620" s="145"/>
      <c r="CG620" s="145"/>
      <c r="CH620" s="145"/>
      <c r="CI620" s="145"/>
      <c r="CJ620" s="145"/>
      <c r="CK620" s="145"/>
      <c r="CL620" s="145"/>
      <c r="CM620" s="145"/>
      <c r="CN620" s="145"/>
      <c r="CO620" s="145"/>
      <c r="CP620" s="145"/>
      <c r="CQ620" s="145"/>
      <c r="CR620" s="145"/>
      <c r="CS620" s="145"/>
      <c r="CT620" s="145"/>
      <c r="CU620" s="145"/>
      <c r="CV620" s="145"/>
    </row>
    <row r="621" customHeight="1" spans="2:100">
      <c r="B621" s="145"/>
      <c r="C621" s="145"/>
      <c r="D621" s="145"/>
      <c r="E621" s="145"/>
      <c r="F621" s="145"/>
      <c r="G621" s="145"/>
      <c r="H621" s="145"/>
      <c r="I621" s="145"/>
      <c r="J621" s="446"/>
      <c r="K621" s="145"/>
      <c r="L621" s="145"/>
      <c r="M621" s="145"/>
      <c r="N621" s="446"/>
      <c r="O621" s="446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  <c r="BQ621" s="145"/>
      <c r="BR621" s="145"/>
      <c r="BS621" s="145"/>
      <c r="BT621" s="145"/>
      <c r="BU621" s="145"/>
      <c r="BV621" s="145"/>
      <c r="BW621" s="145"/>
      <c r="BX621" s="145"/>
      <c r="BY621" s="145"/>
      <c r="BZ621" s="145"/>
      <c r="CA621" s="145"/>
      <c r="CB621" s="145"/>
      <c r="CC621" s="145"/>
      <c r="CD621" s="145"/>
      <c r="CE621" s="145"/>
      <c r="CF621" s="145"/>
      <c r="CG621" s="145"/>
      <c r="CH621" s="145"/>
      <c r="CI621" s="145"/>
      <c r="CJ621" s="145"/>
      <c r="CK621" s="145"/>
      <c r="CL621" s="145"/>
      <c r="CM621" s="145"/>
      <c r="CN621" s="145"/>
      <c r="CO621" s="145"/>
      <c r="CP621" s="145"/>
      <c r="CQ621" s="145"/>
      <c r="CR621" s="145"/>
      <c r="CS621" s="145"/>
      <c r="CT621" s="145"/>
      <c r="CU621" s="145"/>
      <c r="CV621" s="145"/>
    </row>
    <row r="622" customHeight="1" spans="2:100">
      <c r="B622" s="145"/>
      <c r="C622" s="145"/>
      <c r="D622" s="145"/>
      <c r="E622" s="145"/>
      <c r="F622" s="145"/>
      <c r="G622" s="145"/>
      <c r="H622" s="145"/>
      <c r="I622" s="145"/>
      <c r="J622" s="446"/>
      <c r="K622" s="145"/>
      <c r="L622" s="145"/>
      <c r="M622" s="145"/>
      <c r="N622" s="446"/>
      <c r="O622" s="446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  <c r="BQ622" s="145"/>
      <c r="BR622" s="145"/>
      <c r="BS622" s="145"/>
      <c r="BT622" s="145"/>
      <c r="BU622" s="145"/>
      <c r="BV622" s="145"/>
      <c r="BW622" s="145"/>
      <c r="BX622" s="145"/>
      <c r="BY622" s="145"/>
      <c r="BZ622" s="145"/>
      <c r="CA622" s="145"/>
      <c r="CB622" s="145"/>
      <c r="CC622" s="145"/>
      <c r="CD622" s="145"/>
      <c r="CE622" s="145"/>
      <c r="CF622" s="145"/>
      <c r="CG622" s="145"/>
      <c r="CH622" s="145"/>
      <c r="CI622" s="145"/>
      <c r="CJ622" s="145"/>
      <c r="CK622" s="145"/>
      <c r="CL622" s="145"/>
      <c r="CM622" s="145"/>
      <c r="CN622" s="145"/>
      <c r="CO622" s="145"/>
      <c r="CP622" s="145"/>
      <c r="CQ622" s="145"/>
      <c r="CR622" s="145"/>
      <c r="CS622" s="145"/>
      <c r="CT622" s="145"/>
      <c r="CU622" s="145"/>
      <c r="CV622" s="145"/>
    </row>
    <row r="623" customHeight="1" spans="2:100">
      <c r="B623" s="145"/>
      <c r="C623" s="145"/>
      <c r="D623" s="145"/>
      <c r="E623" s="145"/>
      <c r="F623" s="145"/>
      <c r="G623" s="145"/>
      <c r="H623" s="145"/>
      <c r="I623" s="145"/>
      <c r="J623" s="446"/>
      <c r="K623" s="145"/>
      <c r="L623" s="145"/>
      <c r="M623" s="145"/>
      <c r="N623" s="446"/>
      <c r="O623" s="446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  <c r="BQ623" s="145"/>
      <c r="BR623" s="145"/>
      <c r="BS623" s="145"/>
      <c r="BT623" s="145"/>
      <c r="BU623" s="145"/>
      <c r="BV623" s="145"/>
      <c r="BW623" s="145"/>
      <c r="BX623" s="145"/>
      <c r="BY623" s="145"/>
      <c r="BZ623" s="145"/>
      <c r="CA623" s="145"/>
      <c r="CB623" s="145"/>
      <c r="CC623" s="145"/>
      <c r="CD623" s="145"/>
      <c r="CE623" s="145"/>
      <c r="CF623" s="145"/>
      <c r="CG623" s="145"/>
      <c r="CH623" s="145"/>
      <c r="CI623" s="145"/>
      <c r="CJ623" s="145"/>
      <c r="CK623" s="145"/>
      <c r="CL623" s="145"/>
      <c r="CM623" s="145"/>
      <c r="CN623" s="145"/>
      <c r="CO623" s="145"/>
      <c r="CP623" s="145"/>
      <c r="CQ623" s="145"/>
      <c r="CR623" s="145"/>
      <c r="CS623" s="145"/>
      <c r="CT623" s="145"/>
      <c r="CU623" s="145"/>
      <c r="CV623" s="145"/>
    </row>
    <row r="624" customHeight="1" spans="2:100">
      <c r="B624" s="145"/>
      <c r="C624" s="145"/>
      <c r="D624" s="145"/>
      <c r="E624" s="145"/>
      <c r="F624" s="145"/>
      <c r="G624" s="145"/>
      <c r="H624" s="145"/>
      <c r="I624" s="145"/>
      <c r="J624" s="446"/>
      <c r="K624" s="145"/>
      <c r="L624" s="145"/>
      <c r="M624" s="145"/>
      <c r="N624" s="446"/>
      <c r="O624" s="446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  <c r="BQ624" s="145"/>
      <c r="BR624" s="145"/>
      <c r="BS624" s="145"/>
      <c r="BT624" s="145"/>
      <c r="BU624" s="145"/>
      <c r="BV624" s="145"/>
      <c r="BW624" s="145"/>
      <c r="BX624" s="145"/>
      <c r="BY624" s="145"/>
      <c r="BZ624" s="145"/>
      <c r="CA624" s="145"/>
      <c r="CB624" s="145"/>
      <c r="CC624" s="145"/>
      <c r="CD624" s="145"/>
      <c r="CE624" s="145"/>
      <c r="CF624" s="145"/>
      <c r="CG624" s="145"/>
      <c r="CH624" s="145"/>
      <c r="CI624" s="145"/>
      <c r="CJ624" s="145"/>
      <c r="CK624" s="145"/>
      <c r="CL624" s="145"/>
      <c r="CM624" s="145"/>
      <c r="CN624" s="145"/>
      <c r="CO624" s="145"/>
      <c r="CP624" s="145"/>
      <c r="CQ624" s="145"/>
      <c r="CR624" s="145"/>
      <c r="CS624" s="145"/>
      <c r="CT624" s="145"/>
      <c r="CU624" s="145"/>
      <c r="CV624" s="145"/>
    </row>
    <row r="625" customHeight="1" spans="2:100">
      <c r="B625" s="145"/>
      <c r="C625" s="145"/>
      <c r="D625" s="145"/>
      <c r="E625" s="145"/>
      <c r="F625" s="145"/>
      <c r="G625" s="145"/>
      <c r="H625" s="145"/>
      <c r="I625" s="145"/>
      <c r="J625" s="446"/>
      <c r="K625" s="145"/>
      <c r="L625" s="145"/>
      <c r="M625" s="145"/>
      <c r="N625" s="446"/>
      <c r="O625" s="446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  <c r="BQ625" s="145"/>
      <c r="BR625" s="145"/>
      <c r="BS625" s="145"/>
      <c r="BT625" s="145"/>
      <c r="BU625" s="145"/>
      <c r="BV625" s="145"/>
      <c r="BW625" s="145"/>
      <c r="BX625" s="145"/>
      <c r="BY625" s="145"/>
      <c r="BZ625" s="145"/>
      <c r="CA625" s="145"/>
      <c r="CB625" s="145"/>
      <c r="CC625" s="145"/>
      <c r="CD625" s="145"/>
      <c r="CE625" s="145"/>
      <c r="CF625" s="145"/>
      <c r="CG625" s="145"/>
      <c r="CH625" s="145"/>
      <c r="CI625" s="145"/>
      <c r="CJ625" s="145"/>
      <c r="CK625" s="145"/>
      <c r="CL625" s="145"/>
      <c r="CM625" s="145"/>
      <c r="CN625" s="145"/>
      <c r="CO625" s="145"/>
      <c r="CP625" s="145"/>
      <c r="CQ625" s="145"/>
      <c r="CR625" s="145"/>
      <c r="CS625" s="145"/>
      <c r="CT625" s="145"/>
      <c r="CU625" s="145"/>
      <c r="CV625" s="145"/>
    </row>
    <row r="626" customHeight="1" spans="2:100">
      <c r="B626" s="145"/>
      <c r="C626" s="145"/>
      <c r="D626" s="145"/>
      <c r="E626" s="145"/>
      <c r="F626" s="145"/>
      <c r="G626" s="145"/>
      <c r="H626" s="145"/>
      <c r="I626" s="145"/>
      <c r="J626" s="446"/>
      <c r="K626" s="145"/>
      <c r="L626" s="145"/>
      <c r="M626" s="145"/>
      <c r="N626" s="446"/>
      <c r="O626" s="446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  <c r="BQ626" s="145"/>
      <c r="BR626" s="145"/>
      <c r="BS626" s="145"/>
      <c r="BT626" s="145"/>
      <c r="BU626" s="145"/>
      <c r="BV626" s="145"/>
      <c r="BW626" s="145"/>
      <c r="BX626" s="145"/>
      <c r="BY626" s="145"/>
      <c r="BZ626" s="145"/>
      <c r="CA626" s="145"/>
      <c r="CB626" s="145"/>
      <c r="CC626" s="145"/>
      <c r="CD626" s="145"/>
      <c r="CE626" s="145"/>
      <c r="CF626" s="145"/>
      <c r="CG626" s="145"/>
      <c r="CH626" s="145"/>
      <c r="CI626" s="145"/>
      <c r="CJ626" s="145"/>
      <c r="CK626" s="145"/>
      <c r="CL626" s="145"/>
      <c r="CM626" s="145"/>
      <c r="CN626" s="145"/>
      <c r="CO626" s="145"/>
      <c r="CP626" s="145"/>
      <c r="CQ626" s="145"/>
      <c r="CR626" s="145"/>
      <c r="CS626" s="145"/>
      <c r="CT626" s="145"/>
      <c r="CU626" s="145"/>
      <c r="CV626" s="145"/>
    </row>
    <row r="627" customHeight="1" spans="2:100">
      <c r="B627" s="145"/>
      <c r="C627" s="145"/>
      <c r="D627" s="145"/>
      <c r="E627" s="145"/>
      <c r="F627" s="145"/>
      <c r="G627" s="145"/>
      <c r="H627" s="145"/>
      <c r="I627" s="145"/>
      <c r="J627" s="446"/>
      <c r="K627" s="145"/>
      <c r="L627" s="145"/>
      <c r="M627" s="145"/>
      <c r="N627" s="446"/>
      <c r="O627" s="446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  <c r="BQ627" s="145"/>
      <c r="BR627" s="145"/>
      <c r="BS627" s="145"/>
      <c r="BT627" s="145"/>
      <c r="BU627" s="145"/>
      <c r="BV627" s="145"/>
      <c r="BW627" s="145"/>
      <c r="BX627" s="145"/>
      <c r="BY627" s="145"/>
      <c r="BZ627" s="145"/>
      <c r="CA627" s="145"/>
      <c r="CB627" s="145"/>
      <c r="CC627" s="145"/>
      <c r="CD627" s="145"/>
      <c r="CE627" s="145"/>
      <c r="CF627" s="145"/>
      <c r="CG627" s="145"/>
      <c r="CH627" s="145"/>
      <c r="CI627" s="145"/>
      <c r="CJ627" s="145"/>
      <c r="CK627" s="145"/>
      <c r="CL627" s="145"/>
      <c r="CM627" s="145"/>
      <c r="CN627" s="145"/>
      <c r="CO627" s="145"/>
      <c r="CP627" s="145"/>
      <c r="CQ627" s="145"/>
      <c r="CR627" s="145"/>
      <c r="CS627" s="145"/>
      <c r="CT627" s="145"/>
      <c r="CU627" s="145"/>
      <c r="CV627" s="145"/>
    </row>
    <row r="628" customHeight="1" spans="2:100">
      <c r="B628" s="145"/>
      <c r="C628" s="145"/>
      <c r="D628" s="145"/>
      <c r="E628" s="145"/>
      <c r="F628" s="145"/>
      <c r="G628" s="145"/>
      <c r="H628" s="145"/>
      <c r="I628" s="145"/>
      <c r="J628" s="446"/>
      <c r="K628" s="145"/>
      <c r="L628" s="145"/>
      <c r="M628" s="145"/>
      <c r="N628" s="446"/>
      <c r="O628" s="446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  <c r="BQ628" s="145"/>
      <c r="BR628" s="145"/>
      <c r="BS628" s="145"/>
      <c r="BT628" s="145"/>
      <c r="BU628" s="145"/>
      <c r="BV628" s="145"/>
      <c r="BW628" s="145"/>
      <c r="BX628" s="145"/>
      <c r="BY628" s="145"/>
      <c r="BZ628" s="145"/>
      <c r="CA628" s="145"/>
      <c r="CB628" s="145"/>
      <c r="CC628" s="145"/>
      <c r="CD628" s="145"/>
      <c r="CE628" s="145"/>
      <c r="CF628" s="145"/>
      <c r="CG628" s="145"/>
      <c r="CH628" s="145"/>
      <c r="CI628" s="145"/>
      <c r="CJ628" s="145"/>
      <c r="CK628" s="145"/>
      <c r="CL628" s="145"/>
      <c r="CM628" s="145"/>
      <c r="CN628" s="145"/>
      <c r="CO628" s="145"/>
      <c r="CP628" s="145"/>
      <c r="CQ628" s="145"/>
      <c r="CR628" s="145"/>
      <c r="CS628" s="145"/>
      <c r="CT628" s="145"/>
      <c r="CU628" s="145"/>
      <c r="CV628" s="145"/>
    </row>
    <row r="629" customHeight="1" spans="2:100">
      <c r="B629" s="145"/>
      <c r="C629" s="145"/>
      <c r="D629" s="145"/>
      <c r="E629" s="145"/>
      <c r="F629" s="145"/>
      <c r="G629" s="145"/>
      <c r="H629" s="145"/>
      <c r="I629" s="145"/>
      <c r="J629" s="446"/>
      <c r="K629" s="145"/>
      <c r="L629" s="145"/>
      <c r="M629" s="145"/>
      <c r="N629" s="446"/>
      <c r="O629" s="446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  <c r="BQ629" s="145"/>
      <c r="BR629" s="145"/>
      <c r="BS629" s="145"/>
      <c r="BT629" s="145"/>
      <c r="BU629" s="145"/>
      <c r="BV629" s="145"/>
      <c r="BW629" s="145"/>
      <c r="BX629" s="145"/>
      <c r="BY629" s="145"/>
      <c r="BZ629" s="145"/>
      <c r="CA629" s="145"/>
      <c r="CB629" s="145"/>
      <c r="CC629" s="145"/>
      <c r="CD629" s="145"/>
      <c r="CE629" s="145"/>
      <c r="CF629" s="145"/>
      <c r="CG629" s="145"/>
      <c r="CH629" s="145"/>
      <c r="CI629" s="145"/>
      <c r="CJ629" s="145"/>
      <c r="CK629" s="145"/>
      <c r="CL629" s="145"/>
      <c r="CM629" s="145"/>
      <c r="CN629" s="145"/>
      <c r="CO629" s="145"/>
      <c r="CP629" s="145"/>
      <c r="CQ629" s="145"/>
      <c r="CR629" s="145"/>
      <c r="CS629" s="145"/>
      <c r="CT629" s="145"/>
      <c r="CU629" s="145"/>
      <c r="CV629" s="145"/>
    </row>
    <row r="630" customHeight="1" spans="2:100">
      <c r="B630" s="145"/>
      <c r="C630" s="145"/>
      <c r="D630" s="145"/>
      <c r="E630" s="145"/>
      <c r="F630" s="145"/>
      <c r="G630" s="145"/>
      <c r="H630" s="145"/>
      <c r="I630" s="145"/>
      <c r="J630" s="446"/>
      <c r="K630" s="145"/>
      <c r="L630" s="145"/>
      <c r="M630" s="145"/>
      <c r="N630" s="446"/>
      <c r="O630" s="446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  <c r="BQ630" s="145"/>
      <c r="BR630" s="145"/>
      <c r="BS630" s="145"/>
      <c r="BT630" s="145"/>
      <c r="BU630" s="145"/>
      <c r="BV630" s="145"/>
      <c r="BW630" s="145"/>
      <c r="BX630" s="145"/>
      <c r="BY630" s="145"/>
      <c r="BZ630" s="145"/>
      <c r="CA630" s="145"/>
      <c r="CB630" s="145"/>
      <c r="CC630" s="145"/>
      <c r="CD630" s="145"/>
      <c r="CE630" s="145"/>
      <c r="CF630" s="145"/>
      <c r="CG630" s="145"/>
      <c r="CH630" s="145"/>
      <c r="CI630" s="145"/>
      <c r="CJ630" s="145"/>
      <c r="CK630" s="145"/>
      <c r="CL630" s="145"/>
      <c r="CM630" s="145"/>
      <c r="CN630" s="145"/>
      <c r="CO630" s="145"/>
      <c r="CP630" s="145"/>
      <c r="CQ630" s="145"/>
      <c r="CR630" s="145"/>
      <c r="CS630" s="145"/>
      <c r="CT630" s="145"/>
      <c r="CU630" s="145"/>
      <c r="CV630" s="145"/>
    </row>
    <row r="631" customHeight="1" spans="2:100">
      <c r="B631" s="145"/>
      <c r="C631" s="145"/>
      <c r="D631" s="145"/>
      <c r="E631" s="145"/>
      <c r="F631" s="145"/>
      <c r="G631" s="145"/>
      <c r="H631" s="145"/>
      <c r="I631" s="145"/>
      <c r="J631" s="446"/>
      <c r="K631" s="145"/>
      <c r="L631" s="145"/>
      <c r="M631" s="145"/>
      <c r="N631" s="446"/>
      <c r="O631" s="446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  <c r="BQ631" s="145"/>
      <c r="BR631" s="145"/>
      <c r="BS631" s="145"/>
      <c r="BT631" s="145"/>
      <c r="BU631" s="145"/>
      <c r="BV631" s="145"/>
      <c r="BW631" s="145"/>
      <c r="BX631" s="145"/>
      <c r="BY631" s="145"/>
      <c r="BZ631" s="145"/>
      <c r="CA631" s="145"/>
      <c r="CB631" s="145"/>
      <c r="CC631" s="145"/>
      <c r="CD631" s="145"/>
      <c r="CE631" s="145"/>
      <c r="CF631" s="145"/>
      <c r="CG631" s="145"/>
      <c r="CH631" s="145"/>
      <c r="CI631" s="145"/>
      <c r="CJ631" s="145"/>
      <c r="CK631" s="145"/>
      <c r="CL631" s="145"/>
      <c r="CM631" s="145"/>
      <c r="CN631" s="145"/>
      <c r="CO631" s="145"/>
      <c r="CP631" s="145"/>
      <c r="CQ631" s="145"/>
      <c r="CR631" s="145"/>
      <c r="CS631" s="145"/>
      <c r="CT631" s="145"/>
      <c r="CU631" s="145"/>
      <c r="CV631" s="145"/>
    </row>
    <row r="632" customHeight="1" spans="2:100">
      <c r="B632" s="145"/>
      <c r="C632" s="145"/>
      <c r="D632" s="145"/>
      <c r="E632" s="145"/>
      <c r="F632" s="145"/>
      <c r="G632" s="145"/>
      <c r="H632" s="145"/>
      <c r="I632" s="145"/>
      <c r="J632" s="446"/>
      <c r="K632" s="145"/>
      <c r="L632" s="145"/>
      <c r="M632" s="145"/>
      <c r="N632" s="446"/>
      <c r="O632" s="446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  <c r="BQ632" s="145"/>
      <c r="BR632" s="145"/>
      <c r="BS632" s="145"/>
      <c r="BT632" s="145"/>
      <c r="BU632" s="145"/>
      <c r="BV632" s="145"/>
      <c r="BW632" s="145"/>
      <c r="BX632" s="145"/>
      <c r="BY632" s="145"/>
      <c r="BZ632" s="145"/>
      <c r="CA632" s="145"/>
      <c r="CB632" s="145"/>
      <c r="CC632" s="145"/>
      <c r="CD632" s="145"/>
      <c r="CE632" s="145"/>
      <c r="CF632" s="145"/>
      <c r="CG632" s="145"/>
      <c r="CH632" s="145"/>
      <c r="CI632" s="145"/>
      <c r="CJ632" s="145"/>
      <c r="CK632" s="145"/>
      <c r="CL632" s="145"/>
      <c r="CM632" s="145"/>
      <c r="CN632" s="145"/>
      <c r="CO632" s="145"/>
      <c r="CP632" s="145"/>
      <c r="CQ632" s="145"/>
      <c r="CR632" s="145"/>
      <c r="CS632" s="145"/>
      <c r="CT632" s="145"/>
      <c r="CU632" s="145"/>
      <c r="CV632" s="145"/>
    </row>
    <row r="633" customHeight="1" spans="2:100">
      <c r="B633" s="145"/>
      <c r="C633" s="145"/>
      <c r="D633" s="145"/>
      <c r="E633" s="145"/>
      <c r="F633" s="145"/>
      <c r="G633" s="145"/>
      <c r="H633" s="145"/>
      <c r="I633" s="145"/>
      <c r="J633" s="446"/>
      <c r="K633" s="145"/>
      <c r="L633" s="145"/>
      <c r="M633" s="145"/>
      <c r="N633" s="446"/>
      <c r="O633" s="446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  <c r="BQ633" s="145"/>
      <c r="BR633" s="145"/>
      <c r="BS633" s="145"/>
      <c r="BT633" s="145"/>
      <c r="BU633" s="145"/>
      <c r="BV633" s="145"/>
      <c r="BW633" s="145"/>
      <c r="BX633" s="145"/>
      <c r="BY633" s="145"/>
      <c r="BZ633" s="145"/>
      <c r="CA633" s="145"/>
      <c r="CB633" s="145"/>
      <c r="CC633" s="145"/>
      <c r="CD633" s="145"/>
      <c r="CE633" s="145"/>
      <c r="CF633" s="145"/>
      <c r="CG633" s="145"/>
      <c r="CH633" s="145"/>
      <c r="CI633" s="145"/>
      <c r="CJ633" s="145"/>
      <c r="CK633" s="145"/>
      <c r="CL633" s="145"/>
      <c r="CM633" s="145"/>
      <c r="CN633" s="145"/>
      <c r="CO633" s="145"/>
      <c r="CP633" s="145"/>
      <c r="CQ633" s="145"/>
      <c r="CR633" s="145"/>
      <c r="CS633" s="145"/>
      <c r="CT633" s="145"/>
      <c r="CU633" s="145"/>
      <c r="CV633" s="145"/>
    </row>
    <row r="634" customHeight="1" spans="2:100">
      <c r="B634" s="145"/>
      <c r="C634" s="145"/>
      <c r="D634" s="145"/>
      <c r="E634" s="145"/>
      <c r="F634" s="145"/>
      <c r="G634" s="145"/>
      <c r="H634" s="145"/>
      <c r="I634" s="145"/>
      <c r="J634" s="446"/>
      <c r="K634" s="145"/>
      <c r="L634" s="145"/>
      <c r="M634" s="145"/>
      <c r="N634" s="446"/>
      <c r="O634" s="446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  <c r="BQ634" s="145"/>
      <c r="BR634" s="145"/>
      <c r="BS634" s="145"/>
      <c r="BT634" s="145"/>
      <c r="BU634" s="145"/>
      <c r="BV634" s="145"/>
      <c r="BW634" s="145"/>
      <c r="BX634" s="145"/>
      <c r="BY634" s="145"/>
      <c r="BZ634" s="145"/>
      <c r="CA634" s="145"/>
      <c r="CB634" s="145"/>
      <c r="CC634" s="145"/>
      <c r="CD634" s="145"/>
      <c r="CE634" s="145"/>
      <c r="CF634" s="145"/>
      <c r="CG634" s="145"/>
      <c r="CH634" s="145"/>
      <c r="CI634" s="145"/>
      <c r="CJ634" s="145"/>
      <c r="CK634" s="145"/>
      <c r="CL634" s="145"/>
      <c r="CM634" s="145"/>
      <c r="CN634" s="145"/>
      <c r="CO634" s="145"/>
      <c r="CP634" s="145"/>
      <c r="CQ634" s="145"/>
      <c r="CR634" s="145"/>
      <c r="CS634" s="145"/>
      <c r="CT634" s="145"/>
      <c r="CU634" s="145"/>
      <c r="CV634" s="145"/>
    </row>
    <row r="635" customHeight="1" spans="2:100">
      <c r="B635" s="145"/>
      <c r="C635" s="145"/>
      <c r="D635" s="145"/>
      <c r="E635" s="145"/>
      <c r="F635" s="145"/>
      <c r="G635" s="145"/>
      <c r="H635" s="145"/>
      <c r="I635" s="145"/>
      <c r="J635" s="446"/>
      <c r="K635" s="145"/>
      <c r="L635" s="145"/>
      <c r="M635" s="145"/>
      <c r="N635" s="446"/>
      <c r="O635" s="446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  <c r="BQ635" s="145"/>
      <c r="BR635" s="145"/>
      <c r="BS635" s="145"/>
      <c r="BT635" s="145"/>
      <c r="BU635" s="145"/>
      <c r="BV635" s="145"/>
      <c r="BW635" s="145"/>
      <c r="BX635" s="145"/>
      <c r="BY635" s="145"/>
      <c r="BZ635" s="145"/>
      <c r="CA635" s="145"/>
      <c r="CB635" s="145"/>
      <c r="CC635" s="145"/>
      <c r="CD635" s="145"/>
      <c r="CE635" s="145"/>
      <c r="CF635" s="145"/>
      <c r="CG635" s="145"/>
      <c r="CH635" s="145"/>
      <c r="CI635" s="145"/>
      <c r="CJ635" s="145"/>
      <c r="CK635" s="145"/>
      <c r="CL635" s="145"/>
      <c r="CM635" s="145"/>
      <c r="CN635" s="145"/>
      <c r="CO635" s="145"/>
      <c r="CP635" s="145"/>
      <c r="CQ635" s="145"/>
      <c r="CR635" s="145"/>
      <c r="CS635" s="145"/>
      <c r="CT635" s="145"/>
      <c r="CU635" s="145"/>
      <c r="CV635" s="145"/>
    </row>
    <row r="636" customHeight="1" spans="2:100">
      <c r="B636" s="145"/>
      <c r="C636" s="145"/>
      <c r="D636" s="145"/>
      <c r="E636" s="145"/>
      <c r="F636" s="145"/>
      <c r="G636" s="145"/>
      <c r="H636" s="145"/>
      <c r="I636" s="145"/>
      <c r="J636" s="446"/>
      <c r="K636" s="145"/>
      <c r="L636" s="145"/>
      <c r="M636" s="145"/>
      <c r="N636" s="446"/>
      <c r="O636" s="446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  <c r="BQ636" s="145"/>
      <c r="BR636" s="145"/>
      <c r="BS636" s="145"/>
      <c r="BT636" s="145"/>
      <c r="BU636" s="145"/>
      <c r="BV636" s="145"/>
      <c r="BW636" s="145"/>
      <c r="BX636" s="145"/>
      <c r="BY636" s="145"/>
      <c r="BZ636" s="145"/>
      <c r="CA636" s="145"/>
      <c r="CB636" s="145"/>
      <c r="CC636" s="145"/>
      <c r="CD636" s="145"/>
      <c r="CE636" s="145"/>
      <c r="CF636" s="145"/>
      <c r="CG636" s="145"/>
      <c r="CH636" s="145"/>
      <c r="CI636" s="145"/>
      <c r="CJ636" s="145"/>
      <c r="CK636" s="145"/>
      <c r="CL636" s="145"/>
      <c r="CM636" s="145"/>
      <c r="CN636" s="145"/>
      <c r="CO636" s="145"/>
      <c r="CP636" s="145"/>
      <c r="CQ636" s="145"/>
      <c r="CR636" s="145"/>
      <c r="CS636" s="145"/>
      <c r="CT636" s="145"/>
      <c r="CU636" s="145"/>
      <c r="CV636" s="145"/>
    </row>
    <row r="637" customHeight="1" spans="2:100">
      <c r="B637" s="145"/>
      <c r="C637" s="145"/>
      <c r="D637" s="145"/>
      <c r="E637" s="145"/>
      <c r="F637" s="145"/>
      <c r="G637" s="145"/>
      <c r="H637" s="145"/>
      <c r="I637" s="145"/>
      <c r="J637" s="446"/>
      <c r="K637" s="145"/>
      <c r="L637" s="145"/>
      <c r="M637" s="145"/>
      <c r="N637" s="446"/>
      <c r="O637" s="446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  <c r="BQ637" s="145"/>
      <c r="BR637" s="145"/>
      <c r="BS637" s="145"/>
      <c r="BT637" s="145"/>
      <c r="BU637" s="145"/>
      <c r="BV637" s="145"/>
      <c r="BW637" s="145"/>
      <c r="BX637" s="145"/>
      <c r="BY637" s="145"/>
      <c r="BZ637" s="145"/>
      <c r="CA637" s="145"/>
      <c r="CB637" s="145"/>
      <c r="CC637" s="145"/>
      <c r="CD637" s="145"/>
      <c r="CE637" s="145"/>
      <c r="CF637" s="145"/>
      <c r="CG637" s="145"/>
      <c r="CH637" s="145"/>
      <c r="CI637" s="145"/>
      <c r="CJ637" s="145"/>
      <c r="CK637" s="145"/>
      <c r="CL637" s="145"/>
      <c r="CM637" s="145"/>
      <c r="CN637" s="145"/>
      <c r="CO637" s="145"/>
      <c r="CP637" s="145"/>
      <c r="CQ637" s="145"/>
      <c r="CR637" s="145"/>
      <c r="CS637" s="145"/>
      <c r="CT637" s="145"/>
      <c r="CU637" s="145"/>
      <c r="CV637" s="145"/>
    </row>
    <row r="638" customHeight="1" spans="2:100">
      <c r="B638" s="145"/>
      <c r="C638" s="145"/>
      <c r="D638" s="145"/>
      <c r="E638" s="145"/>
      <c r="F638" s="145"/>
      <c r="G638" s="145"/>
      <c r="H638" s="145"/>
      <c r="I638" s="145"/>
      <c r="J638" s="446"/>
      <c r="K638" s="145"/>
      <c r="L638" s="145"/>
      <c r="M638" s="145"/>
      <c r="N638" s="446"/>
      <c r="O638" s="446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  <c r="BQ638" s="145"/>
      <c r="BR638" s="145"/>
      <c r="BS638" s="145"/>
      <c r="BT638" s="145"/>
      <c r="BU638" s="145"/>
      <c r="BV638" s="145"/>
      <c r="BW638" s="145"/>
      <c r="BX638" s="145"/>
      <c r="BY638" s="145"/>
      <c r="BZ638" s="145"/>
      <c r="CA638" s="145"/>
      <c r="CB638" s="145"/>
      <c r="CC638" s="145"/>
      <c r="CD638" s="145"/>
      <c r="CE638" s="145"/>
      <c r="CF638" s="145"/>
      <c r="CG638" s="145"/>
      <c r="CH638" s="145"/>
      <c r="CI638" s="145"/>
      <c r="CJ638" s="145"/>
      <c r="CK638" s="145"/>
      <c r="CL638" s="145"/>
      <c r="CM638" s="145"/>
      <c r="CN638" s="145"/>
      <c r="CO638" s="145"/>
      <c r="CP638" s="145"/>
      <c r="CQ638" s="145"/>
      <c r="CR638" s="145"/>
      <c r="CS638" s="145"/>
      <c r="CT638" s="145"/>
      <c r="CU638" s="145"/>
      <c r="CV638" s="145"/>
    </row>
    <row r="639" customHeight="1" spans="2:100">
      <c r="B639" s="145"/>
      <c r="C639" s="145"/>
      <c r="D639" s="145"/>
      <c r="E639" s="145"/>
      <c r="F639" s="145"/>
      <c r="G639" s="145"/>
      <c r="H639" s="145"/>
      <c r="I639" s="145"/>
      <c r="J639" s="446"/>
      <c r="K639" s="145"/>
      <c r="L639" s="145"/>
      <c r="M639" s="145"/>
      <c r="N639" s="446"/>
      <c r="O639" s="446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  <c r="BQ639" s="145"/>
      <c r="BR639" s="145"/>
      <c r="BS639" s="145"/>
      <c r="BT639" s="145"/>
      <c r="BU639" s="145"/>
      <c r="BV639" s="145"/>
      <c r="BW639" s="145"/>
      <c r="BX639" s="145"/>
      <c r="BY639" s="145"/>
      <c r="BZ639" s="145"/>
      <c r="CA639" s="145"/>
      <c r="CB639" s="145"/>
      <c r="CC639" s="145"/>
      <c r="CD639" s="145"/>
      <c r="CE639" s="145"/>
      <c r="CF639" s="145"/>
      <c r="CG639" s="145"/>
      <c r="CH639" s="145"/>
      <c r="CI639" s="145"/>
      <c r="CJ639" s="145"/>
      <c r="CK639" s="145"/>
      <c r="CL639" s="145"/>
      <c r="CM639" s="145"/>
      <c r="CN639" s="145"/>
      <c r="CO639" s="145"/>
      <c r="CP639" s="145"/>
      <c r="CQ639" s="145"/>
      <c r="CR639" s="145"/>
      <c r="CS639" s="145"/>
      <c r="CT639" s="145"/>
      <c r="CU639" s="145"/>
      <c r="CV639" s="145"/>
    </row>
    <row r="640" customHeight="1" spans="2:100">
      <c r="B640" s="145"/>
      <c r="C640" s="145"/>
      <c r="D640" s="145"/>
      <c r="E640" s="145"/>
      <c r="F640" s="145"/>
      <c r="G640" s="145"/>
      <c r="H640" s="145"/>
      <c r="I640" s="145"/>
      <c r="J640" s="446"/>
      <c r="K640" s="145"/>
      <c r="L640" s="145"/>
      <c r="M640" s="145"/>
      <c r="N640" s="446"/>
      <c r="O640" s="446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  <c r="BQ640" s="145"/>
      <c r="BR640" s="145"/>
      <c r="BS640" s="145"/>
      <c r="BT640" s="145"/>
      <c r="BU640" s="145"/>
      <c r="BV640" s="145"/>
      <c r="BW640" s="145"/>
      <c r="BX640" s="145"/>
      <c r="BY640" s="145"/>
      <c r="BZ640" s="145"/>
      <c r="CA640" s="145"/>
      <c r="CB640" s="145"/>
      <c r="CC640" s="145"/>
      <c r="CD640" s="145"/>
      <c r="CE640" s="145"/>
      <c r="CF640" s="145"/>
      <c r="CG640" s="145"/>
      <c r="CH640" s="145"/>
      <c r="CI640" s="145"/>
      <c r="CJ640" s="145"/>
      <c r="CK640" s="145"/>
      <c r="CL640" s="145"/>
      <c r="CM640" s="145"/>
      <c r="CN640" s="145"/>
      <c r="CO640" s="145"/>
      <c r="CP640" s="145"/>
      <c r="CQ640" s="145"/>
      <c r="CR640" s="145"/>
      <c r="CS640" s="145"/>
      <c r="CT640" s="145"/>
      <c r="CU640" s="145"/>
      <c r="CV640" s="145"/>
    </row>
    <row r="641" customHeight="1" spans="2:100">
      <c r="B641" s="145"/>
      <c r="C641" s="145"/>
      <c r="D641" s="145"/>
      <c r="E641" s="145"/>
      <c r="F641" s="145"/>
      <c r="G641" s="145"/>
      <c r="H641" s="145"/>
      <c r="I641" s="145"/>
      <c r="J641" s="446"/>
      <c r="K641" s="145"/>
      <c r="L641" s="145"/>
      <c r="M641" s="145"/>
      <c r="N641" s="446"/>
      <c r="O641" s="446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  <c r="BQ641" s="145"/>
      <c r="BR641" s="145"/>
      <c r="BS641" s="145"/>
      <c r="BT641" s="145"/>
      <c r="BU641" s="145"/>
      <c r="BV641" s="145"/>
      <c r="BW641" s="145"/>
      <c r="BX641" s="145"/>
      <c r="BY641" s="145"/>
      <c r="BZ641" s="145"/>
      <c r="CA641" s="145"/>
      <c r="CB641" s="145"/>
      <c r="CC641" s="145"/>
      <c r="CD641" s="145"/>
      <c r="CE641" s="145"/>
      <c r="CF641" s="145"/>
      <c r="CG641" s="145"/>
      <c r="CH641" s="145"/>
      <c r="CI641" s="145"/>
      <c r="CJ641" s="145"/>
      <c r="CK641" s="145"/>
      <c r="CL641" s="145"/>
      <c r="CM641" s="145"/>
      <c r="CN641" s="145"/>
      <c r="CO641" s="145"/>
      <c r="CP641" s="145"/>
      <c r="CQ641" s="145"/>
      <c r="CR641" s="145"/>
      <c r="CS641" s="145"/>
      <c r="CT641" s="145"/>
      <c r="CU641" s="145"/>
      <c r="CV641" s="145"/>
    </row>
    <row r="642" customHeight="1" spans="2:100">
      <c r="B642" s="145"/>
      <c r="C642" s="145"/>
      <c r="D642" s="145"/>
      <c r="E642" s="145"/>
      <c r="F642" s="145"/>
      <c r="G642" s="145"/>
      <c r="H642" s="145"/>
      <c r="I642" s="145"/>
      <c r="J642" s="446"/>
      <c r="K642" s="145"/>
      <c r="L642" s="145"/>
      <c r="M642" s="145"/>
      <c r="N642" s="446"/>
      <c r="O642" s="446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  <c r="BQ642" s="145"/>
      <c r="BR642" s="145"/>
      <c r="BS642" s="145"/>
      <c r="BT642" s="145"/>
      <c r="BU642" s="145"/>
      <c r="BV642" s="145"/>
      <c r="BW642" s="145"/>
      <c r="BX642" s="145"/>
      <c r="BY642" s="145"/>
      <c r="BZ642" s="145"/>
      <c r="CA642" s="145"/>
      <c r="CB642" s="145"/>
      <c r="CC642" s="145"/>
      <c r="CD642" s="145"/>
      <c r="CE642" s="145"/>
      <c r="CF642" s="145"/>
      <c r="CG642" s="145"/>
      <c r="CH642" s="145"/>
      <c r="CI642" s="145"/>
      <c r="CJ642" s="145"/>
      <c r="CK642" s="145"/>
      <c r="CL642" s="145"/>
      <c r="CM642" s="145"/>
      <c r="CN642" s="145"/>
      <c r="CO642" s="145"/>
      <c r="CP642" s="145"/>
      <c r="CQ642" s="145"/>
      <c r="CR642" s="145"/>
      <c r="CS642" s="145"/>
      <c r="CT642" s="145"/>
      <c r="CU642" s="145"/>
      <c r="CV642" s="145"/>
    </row>
    <row r="643" customHeight="1" spans="2:100">
      <c r="B643" s="145"/>
      <c r="C643" s="145"/>
      <c r="D643" s="145"/>
      <c r="E643" s="145"/>
      <c r="F643" s="145"/>
      <c r="G643" s="145"/>
      <c r="H643" s="145"/>
      <c r="I643" s="145"/>
      <c r="J643" s="446"/>
      <c r="K643" s="145"/>
      <c r="L643" s="145"/>
      <c r="M643" s="145"/>
      <c r="N643" s="446"/>
      <c r="O643" s="446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  <c r="BQ643" s="145"/>
      <c r="BR643" s="145"/>
      <c r="BS643" s="145"/>
      <c r="BT643" s="145"/>
      <c r="BU643" s="145"/>
      <c r="BV643" s="145"/>
      <c r="BW643" s="145"/>
      <c r="BX643" s="145"/>
      <c r="BY643" s="145"/>
      <c r="BZ643" s="145"/>
      <c r="CA643" s="145"/>
      <c r="CB643" s="145"/>
      <c r="CC643" s="145"/>
      <c r="CD643" s="145"/>
      <c r="CE643" s="145"/>
      <c r="CF643" s="145"/>
      <c r="CG643" s="145"/>
      <c r="CH643" s="145"/>
      <c r="CI643" s="145"/>
      <c r="CJ643" s="145"/>
      <c r="CK643" s="145"/>
      <c r="CL643" s="145"/>
      <c r="CM643" s="145"/>
      <c r="CN643" s="145"/>
      <c r="CO643" s="145"/>
      <c r="CP643" s="145"/>
      <c r="CQ643" s="145"/>
      <c r="CR643" s="145"/>
      <c r="CS643" s="145"/>
      <c r="CT643" s="145"/>
      <c r="CU643" s="145"/>
      <c r="CV643" s="145"/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AR21" activePane="bottomRight" state="frozen"/>
      <selection activeCell="AT26" sqref="AT26"/>
      <pageMargins left="0.7" right="0.7" top="0.75" bottom="0.75" header="0.3" footer="0.3"/>
      <headerFooter/>
    </customSheetView>
    <customSheetView guid="{DDA466F2-DEC4-4899-BCA4-70679764665E}" scale="56">
      <pane xSplit="9" ySplit="2" topLeftCell="J15" activePane="bottomRight" state="frozen"/>
      <selection activeCell="A20" sqref="$A20:$XFD20"/>
      <pageMargins left="0.7" right="0.7" top="0.75" bottom="0.75" header="0.3" footer="0.3"/>
      <headerFooter/>
    </customSheetView>
    <customSheetView guid="{136E5025-050C-49A9-AAF7-FBD1E192C728}" scale="80">
      <pane xSplit="9" ySplit="2" topLeftCell="A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 topLeftCell="A19">
      <selection activeCell="A1" sqref="A1:D1"/>
      <pageMargins left="0.7" right="0.7" top="0.75" bottom="0.75" header="0.3" footer="0.3"/>
      <headerFooter/>
    </customSheetView>
    <customSheetView guid="{FE079330-EA52-4CE0-9E5A-80865C54CE2C}" scale="56">
      <pane xSplit="9" ySplit="2" topLeftCell="J18" activePane="bottomRight" state="frozen"/>
      <selection activeCell="AW28" sqref="AW28"/>
      <pageMargins left="0.7" right="0.7" top="0.75" bottom="0.75" header="0.3" footer="0.3"/>
      <headerFooter/>
    </customSheetView>
    <customSheetView guid="{F2E46030-49F3-46E6-9036-40A255D924CC}" scale="70">
      <selection activeCell="A15" sqref="$A15:$XFD15"/>
      <pageMargins left="0.7" right="0.7" top="0.75" bottom="0.75" header="0.3" footer="0.3"/>
      <headerFooter/>
    </customSheetView>
  </customSheetViews>
  <mergeCells count="21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J1:J2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Z42"/>
  <sheetViews>
    <sheetView zoomScale="70" zoomScaleNormal="70" workbookViewId="0">
      <pane xSplit="10" ySplit="2" topLeftCell="K3" activePane="bottomRight" state="frozen"/>
      <selection/>
      <selection pane="topRight"/>
      <selection pane="bottomLeft"/>
      <selection pane="bottomRight" activeCell="B30" sqref="B30"/>
    </sheetView>
  </sheetViews>
  <sheetFormatPr defaultColWidth="9" defaultRowHeight="49.95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9" width="5.66666666666667" customWidth="1"/>
    <col min="10" max="10" width="13.6666666666667" customWidth="1"/>
    <col min="11" max="12" width="5" customWidth="1"/>
    <col min="13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1" width="5.1047619047619" customWidth="1"/>
    <col min="52" max="53" width="5" customWidth="1"/>
    <col min="54" max="54" width="5.88571428571429" customWidth="1"/>
    <col min="55" max="55" width="5.33333333333333" customWidth="1"/>
    <col min="56" max="59" width="5.43809523809524" customWidth="1"/>
    <col min="60" max="61" width="5.55238095238095" customWidth="1"/>
    <col min="62" max="66" width="5.43809523809524" customWidth="1"/>
    <col min="67" max="67" width="6.66666666666667" customWidth="1"/>
    <col min="68" max="69" width="5.88571428571429" customWidth="1"/>
    <col min="70" max="71" width="5.43809523809524" customWidth="1"/>
    <col min="72" max="73" width="6.1047619047619" customWidth="1"/>
    <col min="74" max="75" width="5.43809523809524" customWidth="1"/>
    <col min="76" max="77" width="5.88571428571429" customWidth="1"/>
  </cols>
  <sheetData>
    <row r="1" customHeight="1" spans="1:77">
      <c r="A1" s="287" t="s">
        <v>44</v>
      </c>
      <c r="B1" s="287"/>
      <c r="C1" s="287"/>
      <c r="D1" s="287"/>
      <c r="E1" s="52" t="s">
        <v>209</v>
      </c>
      <c r="F1" s="52"/>
      <c r="G1" s="52"/>
      <c r="H1" s="52"/>
      <c r="I1" s="52"/>
      <c r="J1" s="50" t="s">
        <v>46</v>
      </c>
      <c r="K1" s="316" t="s">
        <v>261</v>
      </c>
      <c r="L1" s="316"/>
      <c r="M1" s="316"/>
      <c r="N1" s="316"/>
      <c r="O1" s="316"/>
      <c r="P1" s="316" t="s">
        <v>262</v>
      </c>
      <c r="Q1" s="316"/>
      <c r="R1" s="316"/>
      <c r="S1" s="316"/>
      <c r="T1" s="316"/>
      <c r="U1" s="320" t="s">
        <v>263</v>
      </c>
      <c r="V1" s="320"/>
      <c r="W1" s="320"/>
      <c r="X1" s="320"/>
      <c r="Y1" s="320"/>
      <c r="Z1" s="320" t="s">
        <v>264</v>
      </c>
      <c r="AA1" s="320"/>
      <c r="AB1" s="320"/>
      <c r="AC1" s="320"/>
      <c r="AD1" s="320"/>
      <c r="AE1" s="320" t="s">
        <v>265</v>
      </c>
      <c r="AF1" s="320"/>
      <c r="AG1" s="320"/>
      <c r="AH1" s="320"/>
      <c r="AI1" s="320"/>
      <c r="AJ1" s="320" t="s">
        <v>266</v>
      </c>
      <c r="AK1" s="320"/>
      <c r="AL1" s="320"/>
      <c r="AM1" s="320"/>
      <c r="AN1" s="320"/>
      <c r="AO1" s="316" t="s">
        <v>267</v>
      </c>
      <c r="AP1" s="316"/>
      <c r="AQ1" s="316"/>
      <c r="AR1" s="316"/>
      <c r="AS1" s="316"/>
      <c r="AT1" s="256" t="s">
        <v>154</v>
      </c>
      <c r="AU1" s="316"/>
      <c r="AV1" s="316"/>
      <c r="AW1" s="316"/>
      <c r="AX1" s="316" t="s">
        <v>155</v>
      </c>
      <c r="AY1" s="316"/>
      <c r="AZ1" s="316"/>
      <c r="BA1" s="316"/>
      <c r="BB1" s="320" t="s">
        <v>156</v>
      </c>
      <c r="BC1" s="320"/>
      <c r="BD1" s="320"/>
      <c r="BE1" s="320"/>
      <c r="BF1" s="316" t="s">
        <v>113</v>
      </c>
      <c r="BG1" s="316"/>
      <c r="BH1" s="316"/>
      <c r="BI1" s="316"/>
      <c r="BJ1" s="320" t="s">
        <v>114</v>
      </c>
      <c r="BK1" s="320"/>
      <c r="BL1" s="320"/>
      <c r="BM1" s="320"/>
      <c r="BN1" s="320" t="s">
        <v>99</v>
      </c>
      <c r="BO1" s="320"/>
      <c r="BP1" s="320"/>
      <c r="BQ1" s="320"/>
      <c r="BR1" s="316" t="s">
        <v>82</v>
      </c>
      <c r="BS1" s="316"/>
      <c r="BT1" s="316"/>
      <c r="BU1" s="316"/>
      <c r="BV1" s="316" t="s">
        <v>61</v>
      </c>
      <c r="BW1" s="316"/>
      <c r="BX1" s="316"/>
      <c r="BY1" s="316"/>
    </row>
    <row r="2" customHeight="1" spans="1:77">
      <c r="A2" s="10" t="s">
        <v>1</v>
      </c>
      <c r="B2" s="10" t="s">
        <v>62</v>
      </c>
      <c r="C2" s="250" t="s">
        <v>63</v>
      </c>
      <c r="D2" s="250" t="s">
        <v>64</v>
      </c>
      <c r="E2" s="53" t="s">
        <v>35</v>
      </c>
      <c r="F2" s="53" t="s">
        <v>36</v>
      </c>
      <c r="G2" s="53" t="s">
        <v>37</v>
      </c>
      <c r="H2" s="53" t="s">
        <v>38</v>
      </c>
      <c r="I2" s="10" t="s">
        <v>39</v>
      </c>
      <c r="J2" s="50"/>
      <c r="K2" s="10" t="s">
        <v>35</v>
      </c>
      <c r="L2" s="10" t="s">
        <v>36</v>
      </c>
      <c r="M2" s="10" t="s">
        <v>37</v>
      </c>
      <c r="N2" s="10" t="s">
        <v>38</v>
      </c>
      <c r="O2" s="10" t="s">
        <v>39</v>
      </c>
      <c r="P2" s="10" t="s">
        <v>35</v>
      </c>
      <c r="Q2" s="10" t="s">
        <v>36</v>
      </c>
      <c r="R2" s="10" t="s">
        <v>37</v>
      </c>
      <c r="S2" s="10" t="s">
        <v>38</v>
      </c>
      <c r="T2" s="10" t="s">
        <v>39</v>
      </c>
      <c r="U2" s="10" t="s">
        <v>35</v>
      </c>
      <c r="V2" s="10" t="s">
        <v>36</v>
      </c>
      <c r="W2" s="10" t="s">
        <v>37</v>
      </c>
      <c r="X2" s="10" t="s">
        <v>38</v>
      </c>
      <c r="Y2" s="10" t="s">
        <v>39</v>
      </c>
      <c r="Z2" s="10" t="s">
        <v>35</v>
      </c>
      <c r="AA2" s="10" t="s">
        <v>36</v>
      </c>
      <c r="AB2" s="10" t="s">
        <v>37</v>
      </c>
      <c r="AC2" s="10" t="s">
        <v>38</v>
      </c>
      <c r="AD2" s="10" t="s">
        <v>39</v>
      </c>
      <c r="AE2" s="10" t="s">
        <v>35</v>
      </c>
      <c r="AF2" s="10" t="s">
        <v>36</v>
      </c>
      <c r="AG2" s="10" t="s">
        <v>37</v>
      </c>
      <c r="AH2" s="10" t="s">
        <v>38</v>
      </c>
      <c r="AI2" s="10" t="s">
        <v>39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35</v>
      </c>
      <c r="AP2" s="10" t="s">
        <v>36</v>
      </c>
      <c r="AQ2" s="10" t="s">
        <v>37</v>
      </c>
      <c r="AR2" s="10" t="s">
        <v>38</v>
      </c>
      <c r="AS2" s="10" t="s">
        <v>39</v>
      </c>
      <c r="AT2" s="237" t="s">
        <v>35</v>
      </c>
      <c r="AU2" s="10" t="s">
        <v>36</v>
      </c>
      <c r="AV2" s="10" t="s">
        <v>37</v>
      </c>
      <c r="AW2" s="10" t="s">
        <v>38</v>
      </c>
      <c r="AX2" s="10" t="s">
        <v>35</v>
      </c>
      <c r="AY2" s="10" t="s">
        <v>36</v>
      </c>
      <c r="AZ2" s="10" t="s">
        <v>37</v>
      </c>
      <c r="BA2" s="10" t="s">
        <v>38</v>
      </c>
      <c r="BB2" s="10" t="s">
        <v>35</v>
      </c>
      <c r="BC2" s="10" t="s">
        <v>36</v>
      </c>
      <c r="BD2" s="10" t="s">
        <v>37</v>
      </c>
      <c r="BE2" s="10" t="s">
        <v>38</v>
      </c>
      <c r="BF2" s="10" t="s">
        <v>35</v>
      </c>
      <c r="BG2" s="10" t="s">
        <v>36</v>
      </c>
      <c r="BH2" s="10" t="s">
        <v>37</v>
      </c>
      <c r="BI2" s="10" t="s">
        <v>38</v>
      </c>
      <c r="BJ2" s="10" t="s">
        <v>35</v>
      </c>
      <c r="BK2" s="10" t="s">
        <v>36</v>
      </c>
      <c r="BL2" s="10" t="s">
        <v>37</v>
      </c>
      <c r="BM2" s="10" t="s">
        <v>38</v>
      </c>
      <c r="BN2" s="10" t="s">
        <v>35</v>
      </c>
      <c r="BO2" s="10" t="s">
        <v>36</v>
      </c>
      <c r="BP2" s="10" t="s">
        <v>37</v>
      </c>
      <c r="BQ2" s="10" t="s">
        <v>38</v>
      </c>
      <c r="BR2" s="10" t="s">
        <v>35</v>
      </c>
      <c r="BS2" s="10" t="s">
        <v>36</v>
      </c>
      <c r="BT2" s="10" t="s">
        <v>37</v>
      </c>
      <c r="BU2" s="10" t="s">
        <v>38</v>
      </c>
      <c r="BV2" s="10" t="s">
        <v>35</v>
      </c>
      <c r="BW2" s="10" t="s">
        <v>36</v>
      </c>
      <c r="BX2" s="10" t="s">
        <v>37</v>
      </c>
      <c r="BY2" s="10" t="s">
        <v>38</v>
      </c>
    </row>
    <row r="3" ht="120" customHeight="1" spans="1:77">
      <c r="A3" s="13">
        <v>1</v>
      </c>
      <c r="B3" s="14" t="s">
        <v>66</v>
      </c>
      <c r="C3" s="15">
        <v>10</v>
      </c>
      <c r="D3" s="109">
        <v>40</v>
      </c>
      <c r="E3" s="302">
        <f t="shared" ref="E3:E12" si="0">K3+P3+U3+Z3+AE3+AJ3+AO3+AT3+AX3+BB3+BF3+BJ3+BN3+BR3+BV3</f>
        <v>0</v>
      </c>
      <c r="F3" s="302">
        <f t="shared" ref="F3:F12" si="1">L3+Q3+V3+AA3+AF3+AK3+AP3+AU3+AY3+BC3+BG3+BK3+BO3+BS3+BW3</f>
        <v>39</v>
      </c>
      <c r="G3" s="173">
        <f t="shared" ref="G3:G12" si="2">M3+R3+W3+AB3+AG3+AL3+AQ3+AV3+AZ3+BD3+BH3+BL3+BP3+BT3+BX3</f>
        <v>-39</v>
      </c>
      <c r="H3" s="173">
        <f t="shared" ref="H3:H12" si="3">N3+S3+X3+AC3+AH3+AM3+AR3+AW3+BA3+BE3+BI3+BM3+BQ3+BU3+BY3</f>
        <v>39</v>
      </c>
      <c r="I3" s="398">
        <f>SUM(O3+T3+Y3+AD3+AI3+AN3+AS3)</f>
        <v>39</v>
      </c>
      <c r="J3" s="399">
        <f>E3+H3-F3</f>
        <v>0</v>
      </c>
      <c r="K3" s="13">
        <v>0</v>
      </c>
      <c r="L3" s="266">
        <v>3</v>
      </c>
      <c r="M3" s="102">
        <f>K3-L3</f>
        <v>-3</v>
      </c>
      <c r="N3" s="400">
        <v>3</v>
      </c>
      <c r="O3" s="55">
        <f>SUM(K3+N3)</f>
        <v>3</v>
      </c>
      <c r="P3" s="13">
        <v>0</v>
      </c>
      <c r="Q3" s="101">
        <v>7</v>
      </c>
      <c r="R3" s="102">
        <f t="shared" ref="R3:R30" si="4">P3-Q3</f>
        <v>-7</v>
      </c>
      <c r="S3" s="150">
        <v>7</v>
      </c>
      <c r="T3" s="55">
        <f t="shared" ref="T3:T30" si="5">SUM(P3+S3)</f>
        <v>7</v>
      </c>
      <c r="U3" s="13">
        <v>0</v>
      </c>
      <c r="V3" s="102">
        <v>5</v>
      </c>
      <c r="W3" s="102">
        <f t="shared" ref="W3:W30" si="6">U3-V3</f>
        <v>-5</v>
      </c>
      <c r="X3" s="400">
        <v>5</v>
      </c>
      <c r="Y3" s="55">
        <f t="shared" ref="Y3:Y30" si="7">SUM(U3+X3)</f>
        <v>5</v>
      </c>
      <c r="Z3" s="13">
        <v>0</v>
      </c>
      <c r="AA3" s="100">
        <v>3</v>
      </c>
      <c r="AB3" s="102">
        <f t="shared" ref="AB3:AB30" si="8">Z3-AA3</f>
        <v>-3</v>
      </c>
      <c r="AC3" s="400">
        <v>3</v>
      </c>
      <c r="AD3" s="55">
        <f t="shared" ref="AD3:AD30" si="9">SUM(Z3+AC3)</f>
        <v>3</v>
      </c>
      <c r="AE3" s="13">
        <v>0</v>
      </c>
      <c r="AF3" s="100">
        <v>16</v>
      </c>
      <c r="AG3" s="102">
        <f t="shared" ref="AG3:AG30" si="10">AE3-AF3</f>
        <v>-16</v>
      </c>
      <c r="AH3" s="400">
        <v>16</v>
      </c>
      <c r="AI3" s="55">
        <f t="shared" ref="AI3:AI30" si="11">SUM(AE3+AH3)</f>
        <v>16</v>
      </c>
      <c r="AJ3" s="13">
        <v>0</v>
      </c>
      <c r="AK3" s="100">
        <v>3</v>
      </c>
      <c r="AL3" s="102">
        <f t="shared" ref="AL3:AL30" si="12">AJ3-AK3</f>
        <v>-3</v>
      </c>
      <c r="AM3" s="400">
        <v>3</v>
      </c>
      <c r="AN3" s="55">
        <f t="shared" ref="AN3:AN30" si="13">SUM(AJ3+AM3)</f>
        <v>3</v>
      </c>
      <c r="AO3" s="13">
        <v>0</v>
      </c>
      <c r="AP3" s="100">
        <v>2</v>
      </c>
      <c r="AQ3" s="102">
        <f t="shared" ref="AQ3:AQ30" si="14">AO3-AP3</f>
        <v>-2</v>
      </c>
      <c r="AR3" s="430">
        <v>2</v>
      </c>
      <c r="AS3" s="55">
        <f t="shared" ref="AS3:AS30" si="15">SUM(AO3+AR3)</f>
        <v>2</v>
      </c>
      <c r="AT3" s="266"/>
      <c r="AU3" s="100"/>
      <c r="AV3" s="102">
        <f t="shared" ref="AV3:AV30" si="16">AT3-AU3</f>
        <v>0</v>
      </c>
      <c r="AW3" s="100"/>
      <c r="AX3" s="100"/>
      <c r="AY3" s="100"/>
      <c r="AZ3" s="102">
        <f t="shared" ref="AZ3:AZ30" si="17">AX3-AY3</f>
        <v>0</v>
      </c>
      <c r="BA3" s="100"/>
      <c r="BB3" s="100"/>
      <c r="BC3" s="101"/>
      <c r="BD3" s="102">
        <f t="shared" ref="BD3:BD30" si="18">BB3-BC3</f>
        <v>0</v>
      </c>
      <c r="BE3" s="102"/>
      <c r="BF3" s="102"/>
      <c r="BG3" s="102"/>
      <c r="BH3" s="102">
        <f t="shared" ref="BH3:BH30" si="19">BF3-BG3</f>
        <v>0</v>
      </c>
      <c r="BI3" s="102"/>
      <c r="BJ3" s="102"/>
      <c r="BK3" s="102"/>
      <c r="BL3" s="102">
        <f t="shared" ref="BL3:BL30" si="20">BJ3-BK3</f>
        <v>0</v>
      </c>
      <c r="BM3" s="102"/>
      <c r="BN3" s="102"/>
      <c r="BO3" s="102"/>
      <c r="BP3" s="102">
        <f t="shared" ref="BP3:BP30" si="21">BN3-BO3</f>
        <v>0</v>
      </c>
      <c r="BQ3" s="102"/>
      <c r="BR3" s="102"/>
      <c r="BS3" s="102"/>
      <c r="BT3" s="102">
        <f t="shared" ref="BT3:BT30" si="22">BR3-BS3</f>
        <v>0</v>
      </c>
      <c r="BU3" s="102"/>
      <c r="BV3" s="102"/>
      <c r="BW3" s="102"/>
      <c r="BX3" s="105">
        <f t="shared" ref="BX3:BX30" si="23">BV3-BW3</f>
        <v>0</v>
      </c>
      <c r="BY3" s="102"/>
    </row>
    <row r="4" customHeight="1" spans="1:77">
      <c r="A4" s="389">
        <v>2</v>
      </c>
      <c r="B4" s="21" t="s">
        <v>67</v>
      </c>
      <c r="C4" s="714" t="s">
        <v>42</v>
      </c>
      <c r="D4" s="715" t="s">
        <v>42</v>
      </c>
      <c r="E4" s="302">
        <f t="shared" si="0"/>
        <v>0</v>
      </c>
      <c r="F4" s="302">
        <f t="shared" si="1"/>
        <v>54</v>
      </c>
      <c r="G4" s="173">
        <f t="shared" si="2"/>
        <v>-54</v>
      </c>
      <c r="H4" s="173">
        <f t="shared" si="3"/>
        <v>54</v>
      </c>
      <c r="I4" s="398">
        <f t="shared" ref="I4:I30" si="24">SUM(O4+T4+Y4+AD4+AI4+AN4+AS4)</f>
        <v>54</v>
      </c>
      <c r="J4" s="399">
        <f t="shared" ref="J4:J30" si="25">E4+H4-F4</f>
        <v>0</v>
      </c>
      <c r="K4" s="389">
        <v>0</v>
      </c>
      <c r="L4" s="401">
        <v>4</v>
      </c>
      <c r="M4" s="102">
        <f t="shared" ref="M4:M14" si="26">K4-L4</f>
        <v>-4</v>
      </c>
      <c r="N4" s="400">
        <v>4</v>
      </c>
      <c r="O4" s="55">
        <f t="shared" ref="O4:O30" si="27">SUM(K4+N4)</f>
        <v>4</v>
      </c>
      <c r="P4" s="389">
        <v>0</v>
      </c>
      <c r="Q4" s="422">
        <v>10</v>
      </c>
      <c r="R4" s="102">
        <f t="shared" si="4"/>
        <v>-10</v>
      </c>
      <c r="S4" s="102">
        <v>10</v>
      </c>
      <c r="T4" s="55">
        <f t="shared" si="5"/>
        <v>10</v>
      </c>
      <c r="U4" s="389">
        <v>0</v>
      </c>
      <c r="V4" s="348">
        <v>7</v>
      </c>
      <c r="W4" s="102">
        <f t="shared" si="6"/>
        <v>-7</v>
      </c>
      <c r="X4" s="400">
        <v>7</v>
      </c>
      <c r="Y4" s="55">
        <f t="shared" si="7"/>
        <v>7</v>
      </c>
      <c r="Z4" s="389">
        <v>0</v>
      </c>
      <c r="AA4" s="409">
        <v>4</v>
      </c>
      <c r="AB4" s="102">
        <f t="shared" si="8"/>
        <v>-4</v>
      </c>
      <c r="AC4" s="400">
        <v>4</v>
      </c>
      <c r="AD4" s="55">
        <f t="shared" si="9"/>
        <v>4</v>
      </c>
      <c r="AE4" s="389">
        <v>0</v>
      </c>
      <c r="AF4" s="409">
        <v>22</v>
      </c>
      <c r="AG4" s="102">
        <f t="shared" si="10"/>
        <v>-22</v>
      </c>
      <c r="AH4" s="400">
        <v>22</v>
      </c>
      <c r="AI4" s="55">
        <f t="shared" si="11"/>
        <v>22</v>
      </c>
      <c r="AJ4" s="389">
        <v>0</v>
      </c>
      <c r="AK4" s="409">
        <v>4</v>
      </c>
      <c r="AL4" s="102">
        <f t="shared" si="12"/>
        <v>-4</v>
      </c>
      <c r="AM4" s="400">
        <v>4</v>
      </c>
      <c r="AN4" s="55">
        <f t="shared" si="13"/>
        <v>4</v>
      </c>
      <c r="AO4" s="389">
        <v>0</v>
      </c>
      <c r="AP4" s="409">
        <v>3</v>
      </c>
      <c r="AQ4" s="102">
        <f t="shared" si="14"/>
        <v>-3</v>
      </c>
      <c r="AR4" s="431">
        <v>3</v>
      </c>
      <c r="AS4" s="55">
        <f t="shared" si="15"/>
        <v>3</v>
      </c>
      <c r="AT4" s="401"/>
      <c r="AU4" s="409"/>
      <c r="AV4" s="102">
        <f t="shared" si="16"/>
        <v>0</v>
      </c>
      <c r="AW4" s="100"/>
      <c r="AX4" s="409"/>
      <c r="AY4" s="409"/>
      <c r="AZ4" s="102">
        <f t="shared" si="17"/>
        <v>0</v>
      </c>
      <c r="BA4" s="100"/>
      <c r="BB4" s="409"/>
      <c r="BC4" s="422"/>
      <c r="BD4" s="102">
        <f t="shared" si="18"/>
        <v>0</v>
      </c>
      <c r="BE4" s="102"/>
      <c r="BF4" s="348"/>
      <c r="BG4" s="348"/>
      <c r="BH4" s="102">
        <f t="shared" si="19"/>
        <v>0</v>
      </c>
      <c r="BI4" s="102"/>
      <c r="BJ4" s="348"/>
      <c r="BK4" s="348"/>
      <c r="BL4" s="102">
        <f t="shared" si="20"/>
        <v>0</v>
      </c>
      <c r="BM4" s="102"/>
      <c r="BN4" s="348"/>
      <c r="BO4" s="348"/>
      <c r="BP4" s="102">
        <f t="shared" si="21"/>
        <v>0</v>
      </c>
      <c r="BQ4" s="102"/>
      <c r="BR4" s="348"/>
      <c r="BS4" s="348"/>
      <c r="BT4" s="102">
        <f t="shared" si="22"/>
        <v>0</v>
      </c>
      <c r="BU4" s="102"/>
      <c r="BV4" s="348"/>
      <c r="BW4" s="348"/>
      <c r="BX4" s="105">
        <f t="shared" si="23"/>
        <v>0</v>
      </c>
      <c r="BY4" s="57"/>
    </row>
    <row r="5" customHeight="1" spans="1:77">
      <c r="A5" s="13">
        <v>3</v>
      </c>
      <c r="B5" s="21" t="s">
        <v>6</v>
      </c>
      <c r="C5" s="24">
        <v>4</v>
      </c>
      <c r="D5" s="24">
        <v>35</v>
      </c>
      <c r="E5" s="302">
        <f t="shared" si="0"/>
        <v>169</v>
      </c>
      <c r="F5" s="302">
        <f t="shared" si="1"/>
        <v>173</v>
      </c>
      <c r="G5" s="173">
        <f t="shared" si="2"/>
        <v>-4</v>
      </c>
      <c r="H5" s="173">
        <f t="shared" si="3"/>
        <v>25</v>
      </c>
      <c r="I5" s="398">
        <f t="shared" si="24"/>
        <v>194</v>
      </c>
      <c r="J5" s="399">
        <f t="shared" si="25"/>
        <v>21</v>
      </c>
      <c r="K5" s="13">
        <v>0</v>
      </c>
      <c r="L5" s="266">
        <v>12</v>
      </c>
      <c r="M5" s="102">
        <f t="shared" si="26"/>
        <v>-12</v>
      </c>
      <c r="N5" s="400">
        <v>12</v>
      </c>
      <c r="O5" s="55">
        <f t="shared" si="27"/>
        <v>12</v>
      </c>
      <c r="P5" s="13">
        <v>30</v>
      </c>
      <c r="Q5" s="101">
        <v>30</v>
      </c>
      <c r="R5" s="102">
        <f t="shared" si="4"/>
        <v>0</v>
      </c>
      <c r="S5" s="102">
        <v>0</v>
      </c>
      <c r="T5" s="55">
        <f t="shared" si="5"/>
        <v>30</v>
      </c>
      <c r="U5" s="13">
        <v>33</v>
      </c>
      <c r="V5" s="102">
        <v>23</v>
      </c>
      <c r="W5" s="102">
        <f t="shared" si="6"/>
        <v>10</v>
      </c>
      <c r="X5" s="100">
        <v>0</v>
      </c>
      <c r="Y5" s="55">
        <f t="shared" si="7"/>
        <v>33</v>
      </c>
      <c r="Z5" s="13">
        <v>12</v>
      </c>
      <c r="AA5" s="100">
        <v>12</v>
      </c>
      <c r="AB5" s="102">
        <f t="shared" si="8"/>
        <v>0</v>
      </c>
      <c r="AC5" s="400">
        <v>0</v>
      </c>
      <c r="AD5" s="55">
        <f t="shared" si="9"/>
        <v>12</v>
      </c>
      <c r="AE5" s="13">
        <v>64</v>
      </c>
      <c r="AF5" s="100">
        <v>74</v>
      </c>
      <c r="AG5" s="102">
        <f t="shared" si="10"/>
        <v>-10</v>
      </c>
      <c r="AH5" s="400">
        <v>10</v>
      </c>
      <c r="AI5" s="55">
        <f t="shared" si="11"/>
        <v>74</v>
      </c>
      <c r="AJ5" s="13">
        <v>25</v>
      </c>
      <c r="AK5" s="100">
        <v>14</v>
      </c>
      <c r="AL5" s="102">
        <f t="shared" si="12"/>
        <v>11</v>
      </c>
      <c r="AM5" s="400">
        <v>0</v>
      </c>
      <c r="AN5" s="55">
        <f t="shared" si="13"/>
        <v>25</v>
      </c>
      <c r="AO5" s="13">
        <v>5</v>
      </c>
      <c r="AP5" s="100">
        <v>8</v>
      </c>
      <c r="AQ5" s="102">
        <f t="shared" si="14"/>
        <v>-3</v>
      </c>
      <c r="AR5" s="125">
        <v>3</v>
      </c>
      <c r="AS5" s="55">
        <f t="shared" si="15"/>
        <v>8</v>
      </c>
      <c r="AT5" s="266"/>
      <c r="AU5" s="100"/>
      <c r="AV5" s="102">
        <f t="shared" si="16"/>
        <v>0</v>
      </c>
      <c r="AW5" s="100"/>
      <c r="AX5" s="100"/>
      <c r="AY5" s="100"/>
      <c r="AZ5" s="102">
        <f t="shared" si="17"/>
        <v>0</v>
      </c>
      <c r="BA5" s="100"/>
      <c r="BB5" s="100"/>
      <c r="BC5" s="101"/>
      <c r="BD5" s="102">
        <f t="shared" si="18"/>
        <v>0</v>
      </c>
      <c r="BE5" s="102"/>
      <c r="BF5" s="102"/>
      <c r="BG5" s="102"/>
      <c r="BH5" s="102">
        <f t="shared" si="19"/>
        <v>0</v>
      </c>
      <c r="BI5" s="102"/>
      <c r="BJ5" s="102"/>
      <c r="BK5" s="102"/>
      <c r="BL5" s="102">
        <f t="shared" si="20"/>
        <v>0</v>
      </c>
      <c r="BM5" s="102"/>
      <c r="BN5" s="102"/>
      <c r="BO5" s="102"/>
      <c r="BP5" s="102">
        <f t="shared" si="21"/>
        <v>0</v>
      </c>
      <c r="BQ5" s="102"/>
      <c r="BR5" s="102"/>
      <c r="BS5" s="102"/>
      <c r="BT5" s="102">
        <f t="shared" si="22"/>
        <v>0</v>
      </c>
      <c r="BU5" s="102"/>
      <c r="BV5" s="102"/>
      <c r="BW5" s="102"/>
      <c r="BX5" s="105">
        <f t="shared" si="23"/>
        <v>0</v>
      </c>
      <c r="BY5" s="57"/>
    </row>
    <row r="6" customHeight="1" spans="1:77">
      <c r="A6" s="389">
        <v>4</v>
      </c>
      <c r="B6" s="21" t="s">
        <v>7</v>
      </c>
      <c r="C6" s="303">
        <v>8</v>
      </c>
      <c r="D6" s="303">
        <v>25</v>
      </c>
      <c r="E6" s="302">
        <f t="shared" si="0"/>
        <v>139</v>
      </c>
      <c r="F6" s="302">
        <f t="shared" si="1"/>
        <v>131</v>
      </c>
      <c r="G6" s="173">
        <f t="shared" si="2"/>
        <v>8</v>
      </c>
      <c r="H6" s="173">
        <f t="shared" si="3"/>
        <v>18</v>
      </c>
      <c r="I6" s="398">
        <f t="shared" si="24"/>
        <v>157</v>
      </c>
      <c r="J6" s="399">
        <f t="shared" si="25"/>
        <v>26</v>
      </c>
      <c r="K6" s="389">
        <v>0</v>
      </c>
      <c r="L6" s="401">
        <v>10</v>
      </c>
      <c r="M6" s="102">
        <f t="shared" si="26"/>
        <v>-10</v>
      </c>
      <c r="N6" s="400">
        <v>10</v>
      </c>
      <c r="O6" s="55">
        <f t="shared" si="27"/>
        <v>10</v>
      </c>
      <c r="P6" s="389">
        <v>25</v>
      </c>
      <c r="Q6" s="422">
        <v>22</v>
      </c>
      <c r="R6" s="102">
        <f t="shared" si="4"/>
        <v>3</v>
      </c>
      <c r="S6" s="102">
        <v>0</v>
      </c>
      <c r="T6" s="55">
        <f t="shared" si="5"/>
        <v>25</v>
      </c>
      <c r="U6" s="389">
        <v>29</v>
      </c>
      <c r="V6" s="348">
        <v>18</v>
      </c>
      <c r="W6" s="102">
        <f t="shared" si="6"/>
        <v>11</v>
      </c>
      <c r="X6" s="100">
        <v>0</v>
      </c>
      <c r="Y6" s="55">
        <f t="shared" si="7"/>
        <v>29</v>
      </c>
      <c r="Z6" s="389">
        <v>11</v>
      </c>
      <c r="AA6" s="409">
        <v>10</v>
      </c>
      <c r="AB6" s="102">
        <f t="shared" si="8"/>
        <v>1</v>
      </c>
      <c r="AC6" s="400">
        <v>0</v>
      </c>
      <c r="AD6" s="55">
        <f t="shared" si="9"/>
        <v>11</v>
      </c>
      <c r="AE6" s="389">
        <v>50</v>
      </c>
      <c r="AF6" s="409">
        <v>55</v>
      </c>
      <c r="AG6" s="102">
        <f t="shared" si="10"/>
        <v>-5</v>
      </c>
      <c r="AH6" s="400">
        <v>5</v>
      </c>
      <c r="AI6" s="55">
        <f t="shared" si="11"/>
        <v>55</v>
      </c>
      <c r="AJ6" s="389">
        <v>19</v>
      </c>
      <c r="AK6" s="409">
        <v>9</v>
      </c>
      <c r="AL6" s="102">
        <f t="shared" si="12"/>
        <v>10</v>
      </c>
      <c r="AM6" s="400">
        <v>0</v>
      </c>
      <c r="AN6" s="55">
        <f t="shared" si="13"/>
        <v>19</v>
      </c>
      <c r="AO6" s="389">
        <v>5</v>
      </c>
      <c r="AP6" s="409">
        <v>7</v>
      </c>
      <c r="AQ6" s="102">
        <f t="shared" si="14"/>
        <v>-2</v>
      </c>
      <c r="AR6" s="125">
        <v>3</v>
      </c>
      <c r="AS6" s="55">
        <f t="shared" si="15"/>
        <v>8</v>
      </c>
      <c r="AT6" s="401"/>
      <c r="AU6" s="409"/>
      <c r="AV6" s="102">
        <f t="shared" si="16"/>
        <v>0</v>
      </c>
      <c r="AW6" s="100"/>
      <c r="AX6" s="409"/>
      <c r="AY6" s="409"/>
      <c r="AZ6" s="102">
        <f t="shared" si="17"/>
        <v>0</v>
      </c>
      <c r="BA6" s="100"/>
      <c r="BB6" s="409"/>
      <c r="BC6" s="422"/>
      <c r="BD6" s="102">
        <f t="shared" si="18"/>
        <v>0</v>
      </c>
      <c r="BE6" s="102"/>
      <c r="BF6" s="348"/>
      <c r="BG6" s="348"/>
      <c r="BH6" s="102">
        <f t="shared" si="19"/>
        <v>0</v>
      </c>
      <c r="BI6" s="102"/>
      <c r="BJ6" s="348"/>
      <c r="BK6" s="348"/>
      <c r="BL6" s="102">
        <f t="shared" si="20"/>
        <v>0</v>
      </c>
      <c r="BM6" s="102"/>
      <c r="BN6" s="348"/>
      <c r="BO6" s="348"/>
      <c r="BP6" s="102">
        <f t="shared" si="21"/>
        <v>0</v>
      </c>
      <c r="BQ6" s="102"/>
      <c r="BR6" s="348"/>
      <c r="BS6" s="348"/>
      <c r="BT6" s="102">
        <f t="shared" si="22"/>
        <v>0</v>
      </c>
      <c r="BU6" s="102"/>
      <c r="BV6" s="348"/>
      <c r="BW6" s="348"/>
      <c r="BX6" s="105">
        <f t="shared" si="23"/>
        <v>0</v>
      </c>
      <c r="BY6" s="57"/>
    </row>
    <row r="7" customHeight="1" spans="1:77">
      <c r="A7" s="24">
        <v>5</v>
      </c>
      <c r="B7" s="21" t="s">
        <v>8</v>
      </c>
      <c r="C7" s="24">
        <v>20</v>
      </c>
      <c r="D7" s="24">
        <v>50</v>
      </c>
      <c r="E7" s="302">
        <f t="shared" si="0"/>
        <v>247</v>
      </c>
      <c r="F7" s="302">
        <f t="shared" si="1"/>
        <v>228</v>
      </c>
      <c r="G7" s="173">
        <f t="shared" si="2"/>
        <v>19</v>
      </c>
      <c r="H7" s="173">
        <f t="shared" si="3"/>
        <v>21</v>
      </c>
      <c r="I7" s="398">
        <f t="shared" si="24"/>
        <v>268</v>
      </c>
      <c r="J7" s="399">
        <f t="shared" si="25"/>
        <v>40</v>
      </c>
      <c r="K7" s="66">
        <v>0</v>
      </c>
      <c r="L7" s="209">
        <v>16</v>
      </c>
      <c r="M7" s="102">
        <f t="shared" si="26"/>
        <v>-16</v>
      </c>
      <c r="N7" s="150">
        <v>16</v>
      </c>
      <c r="O7" s="55">
        <f t="shared" si="27"/>
        <v>16</v>
      </c>
      <c r="P7" s="66">
        <v>43</v>
      </c>
      <c r="Q7" s="67">
        <v>38</v>
      </c>
      <c r="R7" s="102">
        <f t="shared" si="4"/>
        <v>5</v>
      </c>
      <c r="S7" s="102">
        <v>0</v>
      </c>
      <c r="T7" s="55">
        <f t="shared" si="5"/>
        <v>43</v>
      </c>
      <c r="U7" s="66">
        <v>52</v>
      </c>
      <c r="V7" s="67">
        <v>30</v>
      </c>
      <c r="W7" s="102">
        <f t="shared" si="6"/>
        <v>22</v>
      </c>
      <c r="X7" s="102">
        <v>0</v>
      </c>
      <c r="Y7" s="55">
        <f t="shared" si="7"/>
        <v>52</v>
      </c>
      <c r="Z7" s="225">
        <v>22</v>
      </c>
      <c r="AA7" s="96">
        <v>17</v>
      </c>
      <c r="AB7" s="102">
        <f t="shared" si="8"/>
        <v>5</v>
      </c>
      <c r="AC7" s="150">
        <v>0</v>
      </c>
      <c r="AD7" s="55">
        <f t="shared" si="9"/>
        <v>22</v>
      </c>
      <c r="AE7" s="66">
        <v>96</v>
      </c>
      <c r="AF7" s="67">
        <v>98</v>
      </c>
      <c r="AG7" s="102">
        <f t="shared" si="10"/>
        <v>-2</v>
      </c>
      <c r="AH7" s="150">
        <v>2</v>
      </c>
      <c r="AI7" s="55">
        <f t="shared" si="11"/>
        <v>98</v>
      </c>
      <c r="AJ7" s="66">
        <v>26</v>
      </c>
      <c r="AK7" s="67">
        <v>18</v>
      </c>
      <c r="AL7" s="102">
        <f t="shared" si="12"/>
        <v>8</v>
      </c>
      <c r="AM7" s="150">
        <v>0</v>
      </c>
      <c r="AN7" s="55">
        <f t="shared" si="13"/>
        <v>26</v>
      </c>
      <c r="AO7" s="66">
        <v>8</v>
      </c>
      <c r="AP7" s="67">
        <v>11</v>
      </c>
      <c r="AQ7" s="102">
        <f t="shared" si="14"/>
        <v>-3</v>
      </c>
      <c r="AR7" s="125">
        <v>3</v>
      </c>
      <c r="AS7" s="55">
        <f t="shared" si="15"/>
        <v>11</v>
      </c>
      <c r="AT7" s="326"/>
      <c r="AU7" s="96"/>
      <c r="AV7" s="102">
        <f t="shared" si="16"/>
        <v>0</v>
      </c>
      <c r="AW7" s="102"/>
      <c r="AX7" s="96"/>
      <c r="AY7" s="96"/>
      <c r="AZ7" s="102">
        <f t="shared" si="17"/>
        <v>0</v>
      </c>
      <c r="BA7" s="102"/>
      <c r="BB7" s="96"/>
      <c r="BC7" s="96"/>
      <c r="BD7" s="102">
        <f t="shared" si="18"/>
        <v>0</v>
      </c>
      <c r="BE7" s="102"/>
      <c r="BF7" s="349"/>
      <c r="BG7" s="349"/>
      <c r="BH7" s="102">
        <f t="shared" si="19"/>
        <v>0</v>
      </c>
      <c r="BI7" s="102"/>
      <c r="BJ7" s="349"/>
      <c r="BK7" s="349"/>
      <c r="BL7" s="102">
        <f t="shared" si="20"/>
        <v>0</v>
      </c>
      <c r="BM7" s="102"/>
      <c r="BN7" s="349"/>
      <c r="BO7" s="349"/>
      <c r="BP7" s="102">
        <f t="shared" si="21"/>
        <v>0</v>
      </c>
      <c r="BQ7" s="102"/>
      <c r="BR7" s="349"/>
      <c r="BS7" s="349"/>
      <c r="BT7" s="102">
        <f t="shared" si="22"/>
        <v>0</v>
      </c>
      <c r="BU7" s="102"/>
      <c r="BV7" s="349"/>
      <c r="BW7" s="349"/>
      <c r="BX7" s="105">
        <f t="shared" si="23"/>
        <v>0</v>
      </c>
      <c r="BY7" s="57"/>
    </row>
    <row r="8" customHeight="1" spans="1:77">
      <c r="A8" s="391">
        <v>6</v>
      </c>
      <c r="B8" s="21" t="s">
        <v>9</v>
      </c>
      <c r="C8" s="303">
        <v>8</v>
      </c>
      <c r="D8" s="303">
        <v>35</v>
      </c>
      <c r="E8" s="302">
        <f t="shared" si="0"/>
        <v>229</v>
      </c>
      <c r="F8" s="302">
        <f t="shared" si="1"/>
        <v>161</v>
      </c>
      <c r="G8" s="173">
        <f t="shared" si="2"/>
        <v>68</v>
      </c>
      <c r="H8" s="173">
        <f t="shared" si="3"/>
        <v>12</v>
      </c>
      <c r="I8" s="398">
        <f t="shared" si="24"/>
        <v>241</v>
      </c>
      <c r="J8" s="399">
        <f t="shared" si="25"/>
        <v>80</v>
      </c>
      <c r="K8" s="402">
        <v>0</v>
      </c>
      <c r="L8" s="403">
        <v>12</v>
      </c>
      <c r="M8" s="102">
        <f t="shared" si="26"/>
        <v>-12</v>
      </c>
      <c r="N8" s="150">
        <v>12</v>
      </c>
      <c r="O8" s="55">
        <f t="shared" si="27"/>
        <v>12</v>
      </c>
      <c r="P8" s="402">
        <v>37</v>
      </c>
      <c r="Q8" s="411">
        <v>28</v>
      </c>
      <c r="R8" s="102">
        <f t="shared" si="4"/>
        <v>9</v>
      </c>
      <c r="S8" s="102">
        <v>0</v>
      </c>
      <c r="T8" s="55">
        <f t="shared" si="5"/>
        <v>37</v>
      </c>
      <c r="U8" s="402">
        <v>39</v>
      </c>
      <c r="V8" s="411">
        <v>21</v>
      </c>
      <c r="W8" s="102">
        <f t="shared" si="6"/>
        <v>18</v>
      </c>
      <c r="X8" s="102">
        <v>0</v>
      </c>
      <c r="Y8" s="55">
        <f t="shared" si="7"/>
        <v>39</v>
      </c>
      <c r="Z8" s="402">
        <v>19</v>
      </c>
      <c r="AA8" s="411">
        <v>12</v>
      </c>
      <c r="AB8" s="102">
        <f t="shared" si="8"/>
        <v>7</v>
      </c>
      <c r="AC8" s="150">
        <v>0</v>
      </c>
      <c r="AD8" s="55">
        <f t="shared" si="9"/>
        <v>19</v>
      </c>
      <c r="AE8" s="402">
        <v>81</v>
      </c>
      <c r="AF8" s="411">
        <v>68</v>
      </c>
      <c r="AG8" s="102">
        <f t="shared" si="10"/>
        <v>13</v>
      </c>
      <c r="AH8" s="102">
        <v>0</v>
      </c>
      <c r="AI8" s="55">
        <f t="shared" si="11"/>
        <v>81</v>
      </c>
      <c r="AJ8" s="402">
        <v>44</v>
      </c>
      <c r="AK8" s="411">
        <v>12</v>
      </c>
      <c r="AL8" s="102">
        <f t="shared" si="12"/>
        <v>32</v>
      </c>
      <c r="AM8" s="150">
        <v>0</v>
      </c>
      <c r="AN8" s="55">
        <f t="shared" si="13"/>
        <v>44</v>
      </c>
      <c r="AO8" s="402">
        <v>9</v>
      </c>
      <c r="AP8" s="411">
        <v>8</v>
      </c>
      <c r="AQ8" s="102">
        <f t="shared" si="14"/>
        <v>1</v>
      </c>
      <c r="AR8" s="95">
        <v>0</v>
      </c>
      <c r="AS8" s="55">
        <f t="shared" si="15"/>
        <v>9</v>
      </c>
      <c r="AT8" s="327"/>
      <c r="AU8" s="328"/>
      <c r="AV8" s="102">
        <f t="shared" si="16"/>
        <v>0</v>
      </c>
      <c r="AW8" s="102"/>
      <c r="AX8" s="328"/>
      <c r="AY8" s="328"/>
      <c r="AZ8" s="102">
        <f t="shared" si="17"/>
        <v>0</v>
      </c>
      <c r="BA8" s="102"/>
      <c r="BB8" s="328"/>
      <c r="BC8" s="328"/>
      <c r="BD8" s="102">
        <f t="shared" si="18"/>
        <v>0</v>
      </c>
      <c r="BE8" s="102"/>
      <c r="BF8" s="350"/>
      <c r="BG8" s="350"/>
      <c r="BH8" s="102">
        <f t="shared" si="19"/>
        <v>0</v>
      </c>
      <c r="BI8" s="102"/>
      <c r="BJ8" s="350"/>
      <c r="BK8" s="350"/>
      <c r="BL8" s="102">
        <f t="shared" si="20"/>
        <v>0</v>
      </c>
      <c r="BM8" s="102"/>
      <c r="BN8" s="350"/>
      <c r="BO8" s="350"/>
      <c r="BP8" s="102">
        <f t="shared" si="21"/>
        <v>0</v>
      </c>
      <c r="BQ8" s="102"/>
      <c r="BR8" s="350"/>
      <c r="BS8" s="350"/>
      <c r="BT8" s="102">
        <f t="shared" si="22"/>
        <v>0</v>
      </c>
      <c r="BU8" s="102"/>
      <c r="BV8" s="350"/>
      <c r="BW8" s="350"/>
      <c r="BX8" s="105">
        <f t="shared" si="23"/>
        <v>0</v>
      </c>
      <c r="BY8" s="57"/>
    </row>
    <row r="9" customHeight="1" spans="1:77">
      <c r="A9" s="392">
        <v>7</v>
      </c>
      <c r="B9" s="21" t="s">
        <v>10</v>
      </c>
      <c r="C9" s="24">
        <v>8</v>
      </c>
      <c r="D9" s="24">
        <v>30</v>
      </c>
      <c r="E9" s="302">
        <f t="shared" si="0"/>
        <v>99</v>
      </c>
      <c r="F9" s="302">
        <f t="shared" si="1"/>
        <v>83</v>
      </c>
      <c r="G9" s="173">
        <f t="shared" si="2"/>
        <v>16</v>
      </c>
      <c r="H9" s="173">
        <f t="shared" si="3"/>
        <v>13</v>
      </c>
      <c r="I9" s="398">
        <f t="shared" si="24"/>
        <v>112</v>
      </c>
      <c r="J9" s="399">
        <f t="shared" si="25"/>
        <v>29</v>
      </c>
      <c r="K9" s="404">
        <v>0</v>
      </c>
      <c r="L9" s="312">
        <v>6</v>
      </c>
      <c r="M9" s="102">
        <f t="shared" si="26"/>
        <v>-6</v>
      </c>
      <c r="N9" s="150">
        <v>6</v>
      </c>
      <c r="O9" s="55">
        <f t="shared" si="27"/>
        <v>6</v>
      </c>
      <c r="P9" s="404">
        <v>6</v>
      </c>
      <c r="Q9" s="387">
        <v>13</v>
      </c>
      <c r="R9" s="102">
        <f t="shared" si="4"/>
        <v>-7</v>
      </c>
      <c r="S9" s="150">
        <v>7</v>
      </c>
      <c r="T9" s="55">
        <f t="shared" si="5"/>
        <v>13</v>
      </c>
      <c r="U9" s="423">
        <v>21</v>
      </c>
      <c r="V9" s="387">
        <v>11</v>
      </c>
      <c r="W9" s="102">
        <f t="shared" si="6"/>
        <v>10</v>
      </c>
      <c r="X9" s="102">
        <v>0</v>
      </c>
      <c r="Y9" s="55">
        <f t="shared" si="7"/>
        <v>21</v>
      </c>
      <c r="Z9" s="31">
        <v>11</v>
      </c>
      <c r="AA9" s="69">
        <v>7</v>
      </c>
      <c r="AB9" s="102">
        <f t="shared" si="8"/>
        <v>4</v>
      </c>
      <c r="AC9" s="150">
        <v>0</v>
      </c>
      <c r="AD9" s="55">
        <f t="shared" si="9"/>
        <v>11</v>
      </c>
      <c r="AE9" s="31">
        <v>47</v>
      </c>
      <c r="AF9" s="69">
        <v>33</v>
      </c>
      <c r="AG9" s="102">
        <f t="shared" si="10"/>
        <v>14</v>
      </c>
      <c r="AH9" s="102">
        <v>0</v>
      </c>
      <c r="AI9" s="55">
        <f t="shared" si="11"/>
        <v>47</v>
      </c>
      <c r="AJ9" s="31">
        <v>9</v>
      </c>
      <c r="AK9" s="69">
        <v>8</v>
      </c>
      <c r="AL9" s="102">
        <f t="shared" si="12"/>
        <v>1</v>
      </c>
      <c r="AM9" s="150">
        <v>0</v>
      </c>
      <c r="AN9" s="55">
        <f t="shared" si="13"/>
        <v>9</v>
      </c>
      <c r="AO9" s="31">
        <v>5</v>
      </c>
      <c r="AP9" s="69">
        <v>5</v>
      </c>
      <c r="AQ9" s="102">
        <f t="shared" si="14"/>
        <v>0</v>
      </c>
      <c r="AR9" s="95">
        <v>0</v>
      </c>
      <c r="AS9" s="55">
        <f t="shared" si="15"/>
        <v>5</v>
      </c>
      <c r="AT9" s="329"/>
      <c r="AU9" s="330"/>
      <c r="AV9" s="102">
        <f t="shared" si="16"/>
        <v>0</v>
      </c>
      <c r="AW9" s="102"/>
      <c r="AX9" s="330"/>
      <c r="AY9" s="330"/>
      <c r="AZ9" s="102">
        <f t="shared" si="17"/>
        <v>0</v>
      </c>
      <c r="BA9" s="102"/>
      <c r="BB9" s="330"/>
      <c r="BC9" s="330"/>
      <c r="BD9" s="102">
        <f t="shared" si="18"/>
        <v>0</v>
      </c>
      <c r="BE9" s="102"/>
      <c r="BF9" s="330"/>
      <c r="BG9" s="330"/>
      <c r="BH9" s="102">
        <f t="shared" si="19"/>
        <v>0</v>
      </c>
      <c r="BI9" s="102"/>
      <c r="BJ9" s="330"/>
      <c r="BK9" s="330"/>
      <c r="BL9" s="102">
        <f t="shared" si="20"/>
        <v>0</v>
      </c>
      <c r="BM9" s="102"/>
      <c r="BN9" s="330"/>
      <c r="BO9" s="330"/>
      <c r="BP9" s="102">
        <f t="shared" si="21"/>
        <v>0</v>
      </c>
      <c r="BQ9" s="102"/>
      <c r="BR9" s="330"/>
      <c r="BS9" s="330"/>
      <c r="BT9" s="102">
        <f t="shared" si="22"/>
        <v>0</v>
      </c>
      <c r="BU9" s="102"/>
      <c r="BV9" s="330"/>
      <c r="BW9" s="330"/>
      <c r="BX9" s="105">
        <f t="shared" si="23"/>
        <v>0</v>
      </c>
      <c r="BY9" s="57"/>
    </row>
    <row r="10" customHeight="1" spans="1:77">
      <c r="A10" s="393">
        <v>8</v>
      </c>
      <c r="B10" s="28" t="s">
        <v>11</v>
      </c>
      <c r="C10" s="394">
        <v>20</v>
      </c>
      <c r="D10" s="394">
        <v>30</v>
      </c>
      <c r="E10" s="302">
        <f t="shared" si="0"/>
        <v>85</v>
      </c>
      <c r="F10" s="302">
        <f t="shared" si="1"/>
        <v>70</v>
      </c>
      <c r="G10" s="173">
        <f t="shared" si="2"/>
        <v>15</v>
      </c>
      <c r="H10" s="173">
        <f t="shared" si="3"/>
        <v>28</v>
      </c>
      <c r="I10" s="398">
        <f t="shared" si="24"/>
        <v>113</v>
      </c>
      <c r="J10" s="399">
        <f t="shared" si="25"/>
        <v>43</v>
      </c>
      <c r="K10" s="405">
        <v>0</v>
      </c>
      <c r="L10" s="313">
        <v>5</v>
      </c>
      <c r="M10" s="102">
        <f t="shared" si="26"/>
        <v>-5</v>
      </c>
      <c r="N10" s="150">
        <v>5</v>
      </c>
      <c r="O10" s="55">
        <f t="shared" si="27"/>
        <v>5</v>
      </c>
      <c r="P10" s="405">
        <v>30</v>
      </c>
      <c r="Q10" s="382">
        <v>12</v>
      </c>
      <c r="R10" s="102">
        <f t="shared" si="4"/>
        <v>18</v>
      </c>
      <c r="S10" s="102">
        <v>0</v>
      </c>
      <c r="T10" s="55">
        <f t="shared" si="5"/>
        <v>30</v>
      </c>
      <c r="U10" s="424">
        <v>0</v>
      </c>
      <c r="V10" s="382">
        <v>9</v>
      </c>
      <c r="W10" s="102">
        <f t="shared" si="6"/>
        <v>-9</v>
      </c>
      <c r="X10" s="150">
        <v>9</v>
      </c>
      <c r="Y10" s="55">
        <f t="shared" si="7"/>
        <v>9</v>
      </c>
      <c r="Z10" s="405">
        <v>0</v>
      </c>
      <c r="AA10" s="382">
        <v>5</v>
      </c>
      <c r="AB10" s="102">
        <f t="shared" si="8"/>
        <v>-5</v>
      </c>
      <c r="AC10" s="150">
        <v>5</v>
      </c>
      <c r="AD10" s="55">
        <f t="shared" si="9"/>
        <v>5</v>
      </c>
      <c r="AE10" s="405">
        <v>55</v>
      </c>
      <c r="AF10" s="382">
        <v>30</v>
      </c>
      <c r="AG10" s="102">
        <f t="shared" si="10"/>
        <v>25</v>
      </c>
      <c r="AH10" s="102">
        <v>0</v>
      </c>
      <c r="AI10" s="55">
        <f t="shared" si="11"/>
        <v>55</v>
      </c>
      <c r="AJ10" s="405">
        <v>0</v>
      </c>
      <c r="AK10" s="382">
        <v>6</v>
      </c>
      <c r="AL10" s="102">
        <f t="shared" si="12"/>
        <v>-6</v>
      </c>
      <c r="AM10" s="150">
        <v>6</v>
      </c>
      <c r="AN10" s="55">
        <f t="shared" si="13"/>
        <v>6</v>
      </c>
      <c r="AO10" s="405">
        <v>0</v>
      </c>
      <c r="AP10" s="382">
        <v>3</v>
      </c>
      <c r="AQ10" s="102">
        <f t="shared" si="14"/>
        <v>-3</v>
      </c>
      <c r="AR10" s="431">
        <v>3</v>
      </c>
      <c r="AS10" s="55">
        <f t="shared" si="15"/>
        <v>3</v>
      </c>
      <c r="AT10" s="331"/>
      <c r="AU10" s="332"/>
      <c r="AV10" s="102">
        <f t="shared" si="16"/>
        <v>0</v>
      </c>
      <c r="AW10" s="102"/>
      <c r="AX10" s="332"/>
      <c r="AY10" s="332"/>
      <c r="AZ10" s="102">
        <f t="shared" si="17"/>
        <v>0</v>
      </c>
      <c r="BA10" s="102"/>
      <c r="BB10" s="332"/>
      <c r="BC10" s="332"/>
      <c r="BD10" s="102">
        <f t="shared" si="18"/>
        <v>0</v>
      </c>
      <c r="BE10" s="102"/>
      <c r="BF10" s="332"/>
      <c r="BG10" s="332"/>
      <c r="BH10" s="102">
        <f t="shared" si="19"/>
        <v>0</v>
      </c>
      <c r="BI10" s="102"/>
      <c r="BJ10" s="332"/>
      <c r="BK10" s="332"/>
      <c r="BL10" s="102">
        <f t="shared" si="20"/>
        <v>0</v>
      </c>
      <c r="BM10" s="102"/>
      <c r="BN10" s="332"/>
      <c r="BO10" s="332"/>
      <c r="BP10" s="102">
        <f t="shared" si="21"/>
        <v>0</v>
      </c>
      <c r="BQ10" s="102"/>
      <c r="BR10" s="332"/>
      <c r="BS10" s="332"/>
      <c r="BT10" s="102">
        <f t="shared" si="22"/>
        <v>0</v>
      </c>
      <c r="BU10" s="102"/>
      <c r="BV10" s="332"/>
      <c r="BW10" s="332"/>
      <c r="BX10" s="105">
        <f t="shared" si="23"/>
        <v>0</v>
      </c>
      <c r="BY10" s="57"/>
    </row>
    <row r="11" customHeight="1" spans="1:77">
      <c r="A11" s="306">
        <v>9</v>
      </c>
      <c r="B11" s="21" t="s">
        <v>12</v>
      </c>
      <c r="C11" s="24">
        <v>20</v>
      </c>
      <c r="D11" s="24">
        <v>30</v>
      </c>
      <c r="E11" s="302">
        <f t="shared" si="0"/>
        <v>85</v>
      </c>
      <c r="F11" s="302">
        <f t="shared" si="1"/>
        <v>267</v>
      </c>
      <c r="G11" s="173">
        <f t="shared" si="2"/>
        <v>-182</v>
      </c>
      <c r="H11" s="173">
        <f t="shared" si="3"/>
        <v>185</v>
      </c>
      <c r="I11" s="398">
        <f t="shared" si="24"/>
        <v>270</v>
      </c>
      <c r="J11" s="399">
        <f t="shared" si="25"/>
        <v>3</v>
      </c>
      <c r="K11" s="404">
        <v>0</v>
      </c>
      <c r="L11" s="312">
        <v>18</v>
      </c>
      <c r="M11" s="102">
        <f t="shared" si="26"/>
        <v>-18</v>
      </c>
      <c r="N11" s="102">
        <v>20</v>
      </c>
      <c r="O11" s="55">
        <f t="shared" si="27"/>
        <v>20</v>
      </c>
      <c r="P11" s="404">
        <v>30</v>
      </c>
      <c r="Q11" s="387">
        <v>39</v>
      </c>
      <c r="R11" s="102">
        <f t="shared" si="4"/>
        <v>-9</v>
      </c>
      <c r="S11" s="150">
        <v>9</v>
      </c>
      <c r="T11" s="55">
        <f t="shared" si="5"/>
        <v>39</v>
      </c>
      <c r="U11" s="423">
        <v>30</v>
      </c>
      <c r="V11" s="387">
        <v>35</v>
      </c>
      <c r="W11" s="102">
        <f t="shared" si="6"/>
        <v>-5</v>
      </c>
      <c r="X11" s="150">
        <v>5</v>
      </c>
      <c r="Y11" s="55">
        <f t="shared" si="7"/>
        <v>35</v>
      </c>
      <c r="Z11" s="404">
        <v>0</v>
      </c>
      <c r="AA11" s="387">
        <v>21</v>
      </c>
      <c r="AB11" s="102">
        <f t="shared" si="8"/>
        <v>-21</v>
      </c>
      <c r="AC11" s="150">
        <v>21</v>
      </c>
      <c r="AD11" s="55">
        <f t="shared" si="9"/>
        <v>21</v>
      </c>
      <c r="AE11" s="31">
        <v>25</v>
      </c>
      <c r="AF11" s="69">
        <v>119</v>
      </c>
      <c r="AG11" s="102">
        <f t="shared" si="10"/>
        <v>-94</v>
      </c>
      <c r="AH11" s="150">
        <v>94</v>
      </c>
      <c r="AI11" s="55">
        <f t="shared" si="11"/>
        <v>119</v>
      </c>
      <c r="AJ11" s="31">
        <v>0</v>
      </c>
      <c r="AK11" s="69">
        <v>19</v>
      </c>
      <c r="AL11" s="102">
        <f t="shared" si="12"/>
        <v>-19</v>
      </c>
      <c r="AM11" s="102">
        <v>20</v>
      </c>
      <c r="AN11" s="55">
        <f t="shared" si="13"/>
        <v>20</v>
      </c>
      <c r="AO11" s="31">
        <v>0</v>
      </c>
      <c r="AP11" s="69">
        <v>16</v>
      </c>
      <c r="AQ11" s="102">
        <f t="shared" si="14"/>
        <v>-16</v>
      </c>
      <c r="AR11" s="431">
        <v>16</v>
      </c>
      <c r="AS11" s="55">
        <f t="shared" si="15"/>
        <v>16</v>
      </c>
      <c r="AT11" s="329"/>
      <c r="AU11" s="330"/>
      <c r="AV11" s="102">
        <f t="shared" si="16"/>
        <v>0</v>
      </c>
      <c r="AW11" s="102"/>
      <c r="AX11" s="330"/>
      <c r="AY11" s="330"/>
      <c r="AZ11" s="102">
        <f t="shared" si="17"/>
        <v>0</v>
      </c>
      <c r="BA11" s="102"/>
      <c r="BB11" s="330"/>
      <c r="BC11" s="330"/>
      <c r="BD11" s="102">
        <f t="shared" si="18"/>
        <v>0</v>
      </c>
      <c r="BE11" s="102"/>
      <c r="BF11" s="330"/>
      <c r="BG11" s="330"/>
      <c r="BH11" s="102">
        <f t="shared" si="19"/>
        <v>0</v>
      </c>
      <c r="BI11" s="102"/>
      <c r="BJ11" s="330"/>
      <c r="BK11" s="330"/>
      <c r="BL11" s="102">
        <f t="shared" si="20"/>
        <v>0</v>
      </c>
      <c r="BM11" s="102"/>
      <c r="BN11" s="330"/>
      <c r="BO11" s="330"/>
      <c r="BP11" s="102">
        <f t="shared" si="21"/>
        <v>0</v>
      </c>
      <c r="BQ11" s="102"/>
      <c r="BR11" s="330"/>
      <c r="BS11" s="330"/>
      <c r="BT11" s="102">
        <f t="shared" si="22"/>
        <v>0</v>
      </c>
      <c r="BU11" s="102"/>
      <c r="BV11" s="330"/>
      <c r="BW11" s="330"/>
      <c r="BX11" s="105">
        <f t="shared" si="23"/>
        <v>0</v>
      </c>
      <c r="BY11" s="57"/>
    </row>
    <row r="12" customHeight="1" spans="1:77">
      <c r="A12" s="389">
        <v>10</v>
      </c>
      <c r="B12" s="21" t="s">
        <v>13</v>
      </c>
      <c r="C12" s="15">
        <v>10</v>
      </c>
      <c r="D12" s="109">
        <v>50</v>
      </c>
      <c r="E12" s="302">
        <f t="shared" si="0"/>
        <v>0</v>
      </c>
      <c r="F12" s="302">
        <f t="shared" si="1"/>
        <v>9</v>
      </c>
      <c r="G12" s="173">
        <f t="shared" si="2"/>
        <v>-9</v>
      </c>
      <c r="H12" s="173">
        <f t="shared" si="3"/>
        <v>18</v>
      </c>
      <c r="I12" s="398">
        <f t="shared" si="24"/>
        <v>18</v>
      </c>
      <c r="J12" s="399">
        <f t="shared" si="25"/>
        <v>9</v>
      </c>
      <c r="K12" s="13">
        <v>0</v>
      </c>
      <c r="L12" s="100">
        <v>1</v>
      </c>
      <c r="M12" s="102">
        <f t="shared" si="26"/>
        <v>-1</v>
      </c>
      <c r="N12" s="150">
        <v>1</v>
      </c>
      <c r="O12" s="55">
        <f t="shared" si="27"/>
        <v>1</v>
      </c>
      <c r="P12" s="13">
        <v>0</v>
      </c>
      <c r="Q12" s="101">
        <v>1</v>
      </c>
      <c r="R12" s="102">
        <f t="shared" si="4"/>
        <v>-1</v>
      </c>
      <c r="S12" s="150">
        <v>1</v>
      </c>
      <c r="T12" s="55">
        <f t="shared" si="5"/>
        <v>1</v>
      </c>
      <c r="U12" s="13">
        <v>0</v>
      </c>
      <c r="V12" s="102">
        <v>1</v>
      </c>
      <c r="W12" s="102">
        <f t="shared" si="6"/>
        <v>-1</v>
      </c>
      <c r="X12" s="150">
        <v>1</v>
      </c>
      <c r="Y12" s="55">
        <f t="shared" si="7"/>
        <v>1</v>
      </c>
      <c r="Z12" s="13">
        <v>0</v>
      </c>
      <c r="AA12" s="100">
        <v>1</v>
      </c>
      <c r="AB12" s="102">
        <f t="shared" si="8"/>
        <v>-1</v>
      </c>
      <c r="AC12" s="150">
        <v>1</v>
      </c>
      <c r="AD12" s="55">
        <f t="shared" si="9"/>
        <v>1</v>
      </c>
      <c r="AE12" s="13">
        <v>0</v>
      </c>
      <c r="AF12" s="100">
        <v>3</v>
      </c>
      <c r="AG12" s="102">
        <f t="shared" si="10"/>
        <v>-3</v>
      </c>
      <c r="AH12" s="150">
        <v>3</v>
      </c>
      <c r="AI12" s="55">
        <f t="shared" si="11"/>
        <v>3</v>
      </c>
      <c r="AJ12" s="13">
        <v>0</v>
      </c>
      <c r="AK12" s="100">
        <v>1</v>
      </c>
      <c r="AL12" s="102">
        <f t="shared" si="12"/>
        <v>-1</v>
      </c>
      <c r="AM12" s="150">
        <v>10</v>
      </c>
      <c r="AN12" s="55">
        <f t="shared" si="13"/>
        <v>10</v>
      </c>
      <c r="AO12" s="13">
        <v>0</v>
      </c>
      <c r="AP12" s="100">
        <v>1</v>
      </c>
      <c r="AQ12" s="102">
        <f t="shared" si="14"/>
        <v>-1</v>
      </c>
      <c r="AR12" s="150">
        <v>1</v>
      </c>
      <c r="AS12" s="55">
        <f t="shared" si="15"/>
        <v>1</v>
      </c>
      <c r="AT12" s="266"/>
      <c r="AU12" s="100"/>
      <c r="AV12" s="102">
        <f t="shared" si="16"/>
        <v>0</v>
      </c>
      <c r="AW12" s="102"/>
      <c r="AX12" s="100"/>
      <c r="AY12" s="100"/>
      <c r="AZ12" s="102">
        <f t="shared" si="17"/>
        <v>0</v>
      </c>
      <c r="BA12" s="100"/>
      <c r="BB12" s="100"/>
      <c r="BC12" s="101"/>
      <c r="BD12" s="102">
        <f t="shared" si="18"/>
        <v>0</v>
      </c>
      <c r="BE12" s="102"/>
      <c r="BF12" s="102"/>
      <c r="BG12" s="102"/>
      <c r="BH12" s="102">
        <f t="shared" si="19"/>
        <v>0</v>
      </c>
      <c r="BI12" s="102"/>
      <c r="BJ12" s="102"/>
      <c r="BK12" s="102"/>
      <c r="BL12" s="102">
        <f t="shared" si="20"/>
        <v>0</v>
      </c>
      <c r="BM12" s="102"/>
      <c r="BN12" s="102"/>
      <c r="BO12" s="102"/>
      <c r="BP12" s="102">
        <f t="shared" si="21"/>
        <v>0</v>
      </c>
      <c r="BQ12" s="102"/>
      <c r="BR12" s="102"/>
      <c r="BS12" s="102"/>
      <c r="BT12" s="102">
        <f t="shared" si="22"/>
        <v>0</v>
      </c>
      <c r="BU12" s="102"/>
      <c r="BV12" s="102"/>
      <c r="BW12" s="102"/>
      <c r="BX12" s="102">
        <f t="shared" si="23"/>
        <v>0</v>
      </c>
      <c r="BY12" s="57"/>
    </row>
    <row r="13" customHeight="1" spans="1:77">
      <c r="A13" s="395">
        <v>11</v>
      </c>
      <c r="B13" s="33" t="s">
        <v>14</v>
      </c>
      <c r="C13" s="714" t="s">
        <v>42</v>
      </c>
      <c r="D13" s="715" t="s">
        <v>42</v>
      </c>
      <c r="E13" s="302">
        <f t="shared" ref="E13:E25" si="28">K13+P13+U13+Z13+AE13+AJ13+AO13+AT13+AX13+BB13+BF13+BJ13+BN13+BR13+BV13</f>
        <v>361</v>
      </c>
      <c r="F13" s="302">
        <f t="shared" ref="F13:F25" si="29">L13+Q13+V13+AA13+AF13+AK13+AP13+AU13+AY13+BC13+BG13+BK13+BO13+BS13+BW13</f>
        <v>0</v>
      </c>
      <c r="G13" s="173">
        <f t="shared" ref="G13:G25" si="30">M13+R13+W13+AB13+AG13+AL13+AQ13+AV13+AZ13+BD13+BH13+BL13+BP13+BT13+BX13</f>
        <v>361</v>
      </c>
      <c r="H13" s="173">
        <v>0</v>
      </c>
      <c r="I13" s="398">
        <f t="shared" si="24"/>
        <v>576</v>
      </c>
      <c r="J13" s="399">
        <f t="shared" si="25"/>
        <v>361</v>
      </c>
      <c r="K13" s="406">
        <v>26</v>
      </c>
      <c r="L13" s="334"/>
      <c r="M13" s="102">
        <f t="shared" si="26"/>
        <v>26</v>
      </c>
      <c r="N13" s="102">
        <v>24</v>
      </c>
      <c r="O13" s="55">
        <f t="shared" si="27"/>
        <v>50</v>
      </c>
      <c r="P13" s="406">
        <v>56</v>
      </c>
      <c r="Q13" s="385"/>
      <c r="R13" s="102">
        <f t="shared" si="4"/>
        <v>56</v>
      </c>
      <c r="S13" s="102">
        <v>0</v>
      </c>
      <c r="T13" s="55">
        <f t="shared" si="5"/>
        <v>56</v>
      </c>
      <c r="U13" s="404">
        <v>56</v>
      </c>
      <c r="V13" s="334">
        <v>0</v>
      </c>
      <c r="W13" s="102">
        <f t="shared" si="6"/>
        <v>56</v>
      </c>
      <c r="X13" s="102">
        <v>44</v>
      </c>
      <c r="Y13" s="55">
        <f t="shared" si="7"/>
        <v>100</v>
      </c>
      <c r="Z13" s="404">
        <v>31</v>
      </c>
      <c r="AA13" s="334">
        <v>0</v>
      </c>
      <c r="AB13" s="102">
        <f t="shared" si="8"/>
        <v>31</v>
      </c>
      <c r="AC13" s="102">
        <v>39</v>
      </c>
      <c r="AD13" s="55">
        <f t="shared" si="9"/>
        <v>70</v>
      </c>
      <c r="AE13" s="418">
        <v>144</v>
      </c>
      <c r="AF13" s="428"/>
      <c r="AG13" s="102">
        <f t="shared" si="10"/>
        <v>144</v>
      </c>
      <c r="AH13" s="102">
        <v>56</v>
      </c>
      <c r="AI13" s="55">
        <f t="shared" si="11"/>
        <v>200</v>
      </c>
      <c r="AJ13" s="418">
        <v>27</v>
      </c>
      <c r="AK13" s="428"/>
      <c r="AL13" s="102">
        <f t="shared" si="12"/>
        <v>27</v>
      </c>
      <c r="AM13" s="102">
        <v>38</v>
      </c>
      <c r="AN13" s="55">
        <f t="shared" si="13"/>
        <v>65</v>
      </c>
      <c r="AO13" s="404">
        <v>21</v>
      </c>
      <c r="AP13" s="334">
        <v>0</v>
      </c>
      <c r="AQ13" s="102">
        <f t="shared" si="14"/>
        <v>21</v>
      </c>
      <c r="AR13" s="102">
        <v>14</v>
      </c>
      <c r="AS13" s="55">
        <f t="shared" si="15"/>
        <v>35</v>
      </c>
      <c r="AT13" s="333"/>
      <c r="AU13" s="334"/>
      <c r="AV13" s="102">
        <f t="shared" si="16"/>
        <v>0</v>
      </c>
      <c r="AW13" s="102"/>
      <c r="AX13" s="334"/>
      <c r="AY13" s="334"/>
      <c r="AZ13" s="102">
        <f t="shared" si="17"/>
        <v>0</v>
      </c>
      <c r="BA13" s="100"/>
      <c r="BB13" s="334"/>
      <c r="BC13" s="334"/>
      <c r="BD13" s="102">
        <f t="shared" si="18"/>
        <v>0</v>
      </c>
      <c r="BE13" s="102"/>
      <c r="BF13" s="334"/>
      <c r="BG13" s="334"/>
      <c r="BH13" s="102">
        <f t="shared" si="19"/>
        <v>0</v>
      </c>
      <c r="BI13" s="102"/>
      <c r="BJ13" s="334"/>
      <c r="BK13" s="334"/>
      <c r="BL13" s="102">
        <f t="shared" si="20"/>
        <v>0</v>
      </c>
      <c r="BM13" s="102"/>
      <c r="BN13" s="334"/>
      <c r="BO13" s="334"/>
      <c r="BP13" s="102">
        <f t="shared" si="21"/>
        <v>0</v>
      </c>
      <c r="BQ13" s="102"/>
      <c r="BR13" s="334"/>
      <c r="BS13" s="334"/>
      <c r="BT13" s="102">
        <f t="shared" si="22"/>
        <v>0</v>
      </c>
      <c r="BU13" s="102"/>
      <c r="BV13" s="334"/>
      <c r="BW13" s="334"/>
      <c r="BX13" s="102">
        <f t="shared" si="23"/>
        <v>0</v>
      </c>
      <c r="BY13" s="57"/>
    </row>
    <row r="14" customHeight="1" spans="1:77">
      <c r="A14" s="389">
        <v>12</v>
      </c>
      <c r="B14" s="34" t="s">
        <v>15</v>
      </c>
      <c r="C14" s="15">
        <v>8</v>
      </c>
      <c r="D14" s="109">
        <v>12</v>
      </c>
      <c r="E14" s="302">
        <f t="shared" si="28"/>
        <v>66</v>
      </c>
      <c r="F14" s="302">
        <f t="shared" si="29"/>
        <v>22</v>
      </c>
      <c r="G14" s="302">
        <f t="shared" si="30"/>
        <v>44</v>
      </c>
      <c r="H14" s="173">
        <f t="shared" ref="H14:H25" si="31">N14+S14+X14+AC14+AH14+AM14+AR14+AW14+BA14+BE14+BI14+BM14+BQ14+BU14+BY14</f>
        <v>0</v>
      </c>
      <c r="I14" s="398">
        <f t="shared" si="24"/>
        <v>66</v>
      </c>
      <c r="J14" s="399">
        <f t="shared" si="25"/>
        <v>44</v>
      </c>
      <c r="K14" s="13">
        <v>0</v>
      </c>
      <c r="L14" s="100">
        <v>2</v>
      </c>
      <c r="M14" s="102">
        <f t="shared" si="26"/>
        <v>-2</v>
      </c>
      <c r="N14" s="100">
        <v>0</v>
      </c>
      <c r="O14" s="55">
        <f t="shared" si="27"/>
        <v>0</v>
      </c>
      <c r="P14" s="13">
        <v>38</v>
      </c>
      <c r="Q14" s="101">
        <v>4</v>
      </c>
      <c r="R14" s="102">
        <f t="shared" si="4"/>
        <v>34</v>
      </c>
      <c r="S14" s="275">
        <v>0</v>
      </c>
      <c r="T14" s="55">
        <f t="shared" si="5"/>
        <v>38</v>
      </c>
      <c r="U14" s="13">
        <v>0</v>
      </c>
      <c r="V14" s="102">
        <v>3</v>
      </c>
      <c r="W14" s="102">
        <f t="shared" si="6"/>
        <v>-3</v>
      </c>
      <c r="X14" s="408">
        <v>0</v>
      </c>
      <c r="Y14" s="55">
        <f t="shared" si="7"/>
        <v>0</v>
      </c>
      <c r="Z14" s="13">
        <v>0</v>
      </c>
      <c r="AA14" s="100">
        <v>2</v>
      </c>
      <c r="AB14" s="102">
        <f t="shared" si="8"/>
        <v>-2</v>
      </c>
      <c r="AC14" s="100">
        <v>0</v>
      </c>
      <c r="AD14" s="55">
        <f t="shared" si="9"/>
        <v>0</v>
      </c>
      <c r="AE14" s="13">
        <v>28</v>
      </c>
      <c r="AF14" s="100">
        <v>8</v>
      </c>
      <c r="AG14" s="102">
        <f t="shared" si="10"/>
        <v>20</v>
      </c>
      <c r="AH14" s="408">
        <v>0</v>
      </c>
      <c r="AI14" s="55">
        <f t="shared" si="11"/>
        <v>28</v>
      </c>
      <c r="AJ14" s="13">
        <v>0</v>
      </c>
      <c r="AK14" s="100">
        <v>2</v>
      </c>
      <c r="AL14" s="102">
        <f t="shared" si="12"/>
        <v>-2</v>
      </c>
      <c r="AM14" s="100">
        <v>0</v>
      </c>
      <c r="AN14" s="55">
        <f t="shared" si="13"/>
        <v>0</v>
      </c>
      <c r="AO14" s="13">
        <v>0</v>
      </c>
      <c r="AP14" s="100">
        <v>1</v>
      </c>
      <c r="AQ14" s="102">
        <f t="shared" si="14"/>
        <v>-1</v>
      </c>
      <c r="AR14" s="100">
        <v>0</v>
      </c>
      <c r="AS14" s="55">
        <f t="shared" si="15"/>
        <v>0</v>
      </c>
      <c r="AT14" s="266"/>
      <c r="AU14" s="100"/>
      <c r="AV14" s="102">
        <f t="shared" si="16"/>
        <v>0</v>
      </c>
      <c r="AW14" s="100"/>
      <c r="AX14" s="100"/>
      <c r="AY14" s="100"/>
      <c r="AZ14" s="102">
        <f t="shared" si="17"/>
        <v>0</v>
      </c>
      <c r="BA14" s="100"/>
      <c r="BB14" s="100"/>
      <c r="BC14" s="101"/>
      <c r="BD14" s="102">
        <f t="shared" si="18"/>
        <v>0</v>
      </c>
      <c r="BE14" s="102"/>
      <c r="BF14" s="102"/>
      <c r="BG14" s="102"/>
      <c r="BH14" s="102">
        <f t="shared" si="19"/>
        <v>0</v>
      </c>
      <c r="BI14" s="102"/>
      <c r="BJ14" s="102"/>
      <c r="BK14" s="102"/>
      <c r="BL14" s="102">
        <f t="shared" si="20"/>
        <v>0</v>
      </c>
      <c r="BM14" s="102"/>
      <c r="BN14" s="102"/>
      <c r="BO14" s="102"/>
      <c r="BP14" s="102">
        <f t="shared" si="21"/>
        <v>0</v>
      </c>
      <c r="BQ14" s="102"/>
      <c r="BR14" s="102"/>
      <c r="BS14" s="102"/>
      <c r="BT14" s="102">
        <f t="shared" si="22"/>
        <v>0</v>
      </c>
      <c r="BU14" s="102"/>
      <c r="BV14" s="102"/>
      <c r="BW14" s="102"/>
      <c r="BX14" s="105">
        <f t="shared" si="23"/>
        <v>0</v>
      </c>
      <c r="BY14" s="102"/>
    </row>
    <row r="15" customHeight="1" spans="1:77">
      <c r="A15" s="395">
        <v>13</v>
      </c>
      <c r="B15" s="34" t="s">
        <v>16</v>
      </c>
      <c r="C15" s="714" t="s">
        <v>83</v>
      </c>
      <c r="D15" s="715" t="s">
        <v>84</v>
      </c>
      <c r="E15" s="302">
        <f t="shared" si="28"/>
        <v>0</v>
      </c>
      <c r="F15" s="302">
        <f t="shared" si="29"/>
        <v>0</v>
      </c>
      <c r="G15" s="302">
        <f t="shared" si="30"/>
        <v>0</v>
      </c>
      <c r="H15" s="173">
        <f t="shared" si="31"/>
        <v>0</v>
      </c>
      <c r="I15" s="398">
        <f t="shared" si="24"/>
        <v>0</v>
      </c>
      <c r="J15" s="399">
        <f t="shared" si="25"/>
        <v>0</v>
      </c>
      <c r="K15" s="391">
        <v>0</v>
      </c>
      <c r="L15" s="325">
        <v>0</v>
      </c>
      <c r="M15" s="348">
        <f t="shared" ref="M15:M30" si="32">K15-L15</f>
        <v>0</v>
      </c>
      <c r="N15" s="407">
        <v>0</v>
      </c>
      <c r="O15" s="55">
        <f t="shared" si="27"/>
        <v>0</v>
      </c>
      <c r="P15" s="389">
        <v>0</v>
      </c>
      <c r="Q15" s="422">
        <v>0</v>
      </c>
      <c r="R15" s="348">
        <f t="shared" si="4"/>
        <v>0</v>
      </c>
      <c r="S15" s="419">
        <v>0</v>
      </c>
      <c r="T15" s="55">
        <f t="shared" si="5"/>
        <v>0</v>
      </c>
      <c r="U15" s="389">
        <v>0</v>
      </c>
      <c r="V15" s="348">
        <v>0</v>
      </c>
      <c r="W15" s="348">
        <f t="shared" si="6"/>
        <v>0</v>
      </c>
      <c r="X15" s="407">
        <v>0</v>
      </c>
      <c r="Y15" s="55">
        <f t="shared" si="7"/>
        <v>0</v>
      </c>
      <c r="Z15" s="389">
        <v>0</v>
      </c>
      <c r="AA15" s="409">
        <v>0</v>
      </c>
      <c r="AB15" s="348">
        <f t="shared" si="8"/>
        <v>0</v>
      </c>
      <c r="AC15" s="407">
        <v>0</v>
      </c>
      <c r="AD15" s="55">
        <f t="shared" si="9"/>
        <v>0</v>
      </c>
      <c r="AE15" s="389">
        <v>0</v>
      </c>
      <c r="AF15" s="409">
        <v>0</v>
      </c>
      <c r="AG15" s="348">
        <f t="shared" si="10"/>
        <v>0</v>
      </c>
      <c r="AH15" s="410">
        <v>0</v>
      </c>
      <c r="AI15" s="55">
        <f t="shared" si="11"/>
        <v>0</v>
      </c>
      <c r="AJ15" s="389">
        <v>0</v>
      </c>
      <c r="AK15" s="409">
        <v>0</v>
      </c>
      <c r="AL15" s="348">
        <f t="shared" si="12"/>
        <v>0</v>
      </c>
      <c r="AM15" s="407">
        <v>0</v>
      </c>
      <c r="AN15" s="55">
        <f t="shared" si="13"/>
        <v>0</v>
      </c>
      <c r="AO15" s="389">
        <v>0</v>
      </c>
      <c r="AP15" s="409">
        <v>0</v>
      </c>
      <c r="AQ15" s="348">
        <f t="shared" si="14"/>
        <v>0</v>
      </c>
      <c r="AR15" s="407">
        <v>0</v>
      </c>
      <c r="AS15" s="55">
        <f t="shared" si="15"/>
        <v>0</v>
      </c>
      <c r="AT15" s="401"/>
      <c r="AU15" s="409"/>
      <c r="AV15" s="348">
        <f t="shared" si="16"/>
        <v>0</v>
      </c>
      <c r="AW15" s="409"/>
      <c r="AX15" s="409"/>
      <c r="AY15" s="409"/>
      <c r="AZ15" s="348">
        <f t="shared" si="17"/>
        <v>0</v>
      </c>
      <c r="BA15" s="409"/>
      <c r="BB15" s="409"/>
      <c r="BC15" s="422"/>
      <c r="BD15" s="348">
        <f t="shared" si="18"/>
        <v>0</v>
      </c>
      <c r="BE15" s="348"/>
      <c r="BF15" s="348"/>
      <c r="BG15" s="348"/>
      <c r="BH15" s="348">
        <f t="shared" si="19"/>
        <v>0</v>
      </c>
      <c r="BI15" s="348"/>
      <c r="BJ15" s="348"/>
      <c r="BK15" s="348"/>
      <c r="BL15" s="348">
        <f t="shared" si="20"/>
        <v>0</v>
      </c>
      <c r="BM15" s="348"/>
      <c r="BN15" s="348"/>
      <c r="BO15" s="348"/>
      <c r="BP15" s="348">
        <f t="shared" si="21"/>
        <v>0</v>
      </c>
      <c r="BQ15" s="348"/>
      <c r="BR15" s="348"/>
      <c r="BS15" s="348"/>
      <c r="BT15" s="348">
        <f t="shared" si="22"/>
        <v>0</v>
      </c>
      <c r="BU15" s="348"/>
      <c r="BV15" s="348"/>
      <c r="BW15" s="348"/>
      <c r="BX15" s="356">
        <f t="shared" si="23"/>
        <v>0</v>
      </c>
      <c r="BY15" s="325"/>
    </row>
    <row r="16" customHeight="1" spans="1:77">
      <c r="A16" s="389">
        <v>14</v>
      </c>
      <c r="B16" s="34" t="s">
        <v>17</v>
      </c>
      <c r="C16" s="24">
        <v>8</v>
      </c>
      <c r="D16" s="24">
        <v>12</v>
      </c>
      <c r="E16" s="302">
        <f t="shared" si="28"/>
        <v>42</v>
      </c>
      <c r="F16" s="302">
        <f t="shared" si="29"/>
        <v>22</v>
      </c>
      <c r="G16" s="302">
        <f t="shared" si="30"/>
        <v>20</v>
      </c>
      <c r="H16" s="173">
        <f t="shared" si="31"/>
        <v>0</v>
      </c>
      <c r="I16" s="398">
        <f t="shared" si="24"/>
        <v>42</v>
      </c>
      <c r="J16" s="399">
        <f t="shared" si="25"/>
        <v>20</v>
      </c>
      <c r="K16" s="13">
        <v>0</v>
      </c>
      <c r="L16" s="100">
        <v>2</v>
      </c>
      <c r="M16" s="102">
        <f t="shared" si="32"/>
        <v>-2</v>
      </c>
      <c r="N16" s="408">
        <v>0</v>
      </c>
      <c r="O16" s="55">
        <f t="shared" si="27"/>
        <v>0</v>
      </c>
      <c r="P16" s="13">
        <v>14</v>
      </c>
      <c r="Q16" s="101">
        <v>4</v>
      </c>
      <c r="R16" s="102">
        <f t="shared" si="4"/>
        <v>10</v>
      </c>
      <c r="S16" s="275">
        <v>0</v>
      </c>
      <c r="T16" s="55">
        <f t="shared" si="5"/>
        <v>14</v>
      </c>
      <c r="U16" s="13">
        <v>0</v>
      </c>
      <c r="V16" s="102">
        <v>3</v>
      </c>
      <c r="W16" s="102">
        <f t="shared" si="6"/>
        <v>-3</v>
      </c>
      <c r="X16" s="408">
        <v>0</v>
      </c>
      <c r="Y16" s="55">
        <f t="shared" si="7"/>
        <v>0</v>
      </c>
      <c r="Z16" s="13">
        <v>0</v>
      </c>
      <c r="AA16" s="100">
        <v>2</v>
      </c>
      <c r="AB16" s="102">
        <f t="shared" si="8"/>
        <v>-2</v>
      </c>
      <c r="AC16" s="408">
        <v>0</v>
      </c>
      <c r="AD16" s="55">
        <f t="shared" si="9"/>
        <v>0</v>
      </c>
      <c r="AE16" s="13">
        <v>28</v>
      </c>
      <c r="AF16" s="100">
        <v>8</v>
      </c>
      <c r="AG16" s="102">
        <f t="shared" si="10"/>
        <v>20</v>
      </c>
      <c r="AH16" s="408">
        <v>0</v>
      </c>
      <c r="AI16" s="55">
        <f t="shared" si="11"/>
        <v>28</v>
      </c>
      <c r="AJ16" s="13">
        <v>0</v>
      </c>
      <c r="AK16" s="100">
        <v>2</v>
      </c>
      <c r="AL16" s="102">
        <f t="shared" si="12"/>
        <v>-2</v>
      </c>
      <c r="AM16" s="408">
        <v>0</v>
      </c>
      <c r="AN16" s="55">
        <f t="shared" si="13"/>
        <v>0</v>
      </c>
      <c r="AO16" s="13">
        <v>0</v>
      </c>
      <c r="AP16" s="100">
        <v>1</v>
      </c>
      <c r="AQ16" s="102">
        <f t="shared" si="14"/>
        <v>-1</v>
      </c>
      <c r="AR16" s="408">
        <v>0</v>
      </c>
      <c r="AS16" s="55">
        <f t="shared" si="15"/>
        <v>0</v>
      </c>
      <c r="AT16" s="266"/>
      <c r="AU16" s="100"/>
      <c r="AV16" s="102">
        <f t="shared" si="16"/>
        <v>0</v>
      </c>
      <c r="AW16" s="100"/>
      <c r="AX16" s="100"/>
      <c r="AY16" s="100"/>
      <c r="AZ16" s="102">
        <f t="shared" si="17"/>
        <v>0</v>
      </c>
      <c r="BA16" s="100"/>
      <c r="BB16" s="100"/>
      <c r="BC16" s="101"/>
      <c r="BD16" s="102">
        <f t="shared" si="18"/>
        <v>0</v>
      </c>
      <c r="BE16" s="102"/>
      <c r="BF16" s="102"/>
      <c r="BG16" s="102"/>
      <c r="BH16" s="102">
        <f t="shared" si="19"/>
        <v>0</v>
      </c>
      <c r="BI16" s="102"/>
      <c r="BJ16" s="102"/>
      <c r="BK16" s="102"/>
      <c r="BL16" s="102">
        <f t="shared" si="20"/>
        <v>0</v>
      </c>
      <c r="BM16" s="102"/>
      <c r="BN16" s="102"/>
      <c r="BO16" s="102"/>
      <c r="BP16" s="102">
        <f t="shared" si="21"/>
        <v>0</v>
      </c>
      <c r="BQ16" s="102"/>
      <c r="BR16" s="102"/>
      <c r="BS16" s="102"/>
      <c r="BT16" s="102">
        <f t="shared" si="22"/>
        <v>0</v>
      </c>
      <c r="BU16" s="102"/>
      <c r="BV16" s="102"/>
      <c r="BW16" s="102"/>
      <c r="BX16" s="105">
        <f t="shared" si="23"/>
        <v>0</v>
      </c>
      <c r="BY16" s="57"/>
    </row>
    <row r="17" customHeight="1" spans="1:77">
      <c r="A17" s="395">
        <v>15</v>
      </c>
      <c r="B17" s="34" t="s">
        <v>18</v>
      </c>
      <c r="C17" s="303">
        <v>8</v>
      </c>
      <c r="D17" s="303">
        <v>20</v>
      </c>
      <c r="E17" s="302">
        <f t="shared" si="28"/>
        <v>26</v>
      </c>
      <c r="F17" s="302">
        <f t="shared" si="29"/>
        <v>153</v>
      </c>
      <c r="G17" s="302">
        <f t="shared" si="30"/>
        <v>-127</v>
      </c>
      <c r="H17" s="173">
        <f t="shared" si="31"/>
        <v>127</v>
      </c>
      <c r="I17" s="398">
        <f t="shared" si="24"/>
        <v>153</v>
      </c>
      <c r="J17" s="399">
        <f t="shared" si="25"/>
        <v>0</v>
      </c>
      <c r="K17" s="391">
        <v>0</v>
      </c>
      <c r="L17" s="409">
        <v>11</v>
      </c>
      <c r="M17" s="348">
        <f t="shared" si="32"/>
        <v>-11</v>
      </c>
      <c r="N17" s="410">
        <v>11</v>
      </c>
      <c r="O17" s="55">
        <f t="shared" si="27"/>
        <v>11</v>
      </c>
      <c r="P17" s="389">
        <v>0</v>
      </c>
      <c r="Q17" s="422">
        <v>19</v>
      </c>
      <c r="R17" s="348">
        <f t="shared" si="4"/>
        <v>-19</v>
      </c>
      <c r="S17" s="412">
        <v>19</v>
      </c>
      <c r="T17" s="55">
        <f t="shared" si="5"/>
        <v>19</v>
      </c>
      <c r="U17" s="389">
        <v>0</v>
      </c>
      <c r="V17" s="348">
        <v>19</v>
      </c>
      <c r="W17" s="348">
        <f t="shared" si="6"/>
        <v>-19</v>
      </c>
      <c r="X17" s="410">
        <v>19</v>
      </c>
      <c r="Y17" s="55">
        <f t="shared" si="7"/>
        <v>19</v>
      </c>
      <c r="Z17" s="389">
        <v>0</v>
      </c>
      <c r="AA17" s="409">
        <v>12</v>
      </c>
      <c r="AB17" s="348">
        <f t="shared" si="8"/>
        <v>-12</v>
      </c>
      <c r="AC17" s="410">
        <v>12</v>
      </c>
      <c r="AD17" s="55">
        <f t="shared" si="9"/>
        <v>12</v>
      </c>
      <c r="AE17" s="389">
        <v>26</v>
      </c>
      <c r="AF17" s="409">
        <v>70</v>
      </c>
      <c r="AG17" s="348">
        <f t="shared" si="10"/>
        <v>-44</v>
      </c>
      <c r="AH17" s="410">
        <v>44</v>
      </c>
      <c r="AI17" s="55">
        <f t="shared" si="11"/>
        <v>70</v>
      </c>
      <c r="AJ17" s="389">
        <v>0</v>
      </c>
      <c r="AK17" s="409">
        <v>13</v>
      </c>
      <c r="AL17" s="348">
        <f t="shared" si="12"/>
        <v>-13</v>
      </c>
      <c r="AM17" s="410">
        <v>13</v>
      </c>
      <c r="AN17" s="55">
        <f t="shared" si="13"/>
        <v>13</v>
      </c>
      <c r="AO17" s="389">
        <v>0</v>
      </c>
      <c r="AP17" s="409">
        <v>9</v>
      </c>
      <c r="AQ17" s="348">
        <f t="shared" si="14"/>
        <v>-9</v>
      </c>
      <c r="AR17" s="410">
        <v>9</v>
      </c>
      <c r="AS17" s="55">
        <f t="shared" si="15"/>
        <v>9</v>
      </c>
      <c r="AT17" s="401"/>
      <c r="AU17" s="409"/>
      <c r="AV17" s="348">
        <f t="shared" si="16"/>
        <v>0</v>
      </c>
      <c r="AW17" s="409"/>
      <c r="AX17" s="409"/>
      <c r="AY17" s="409"/>
      <c r="AZ17" s="348">
        <f t="shared" si="17"/>
        <v>0</v>
      </c>
      <c r="BA17" s="409"/>
      <c r="BB17" s="409"/>
      <c r="BC17" s="422"/>
      <c r="BD17" s="348">
        <f t="shared" si="18"/>
        <v>0</v>
      </c>
      <c r="BE17" s="348"/>
      <c r="BF17" s="348"/>
      <c r="BG17" s="348"/>
      <c r="BH17" s="348">
        <f t="shared" si="19"/>
        <v>0</v>
      </c>
      <c r="BI17" s="348"/>
      <c r="BJ17" s="348"/>
      <c r="BK17" s="348"/>
      <c r="BL17" s="348">
        <f t="shared" si="20"/>
        <v>0</v>
      </c>
      <c r="BM17" s="348"/>
      <c r="BN17" s="348"/>
      <c r="BO17" s="348"/>
      <c r="BP17" s="348">
        <f t="shared" si="21"/>
        <v>0</v>
      </c>
      <c r="BQ17" s="348"/>
      <c r="BR17" s="348"/>
      <c r="BS17" s="348"/>
      <c r="BT17" s="348">
        <f t="shared" si="22"/>
        <v>0</v>
      </c>
      <c r="BU17" s="348"/>
      <c r="BV17" s="348"/>
      <c r="BW17" s="348"/>
      <c r="BX17" s="356">
        <f t="shared" si="23"/>
        <v>0</v>
      </c>
      <c r="BY17" s="325"/>
    </row>
    <row r="18" customHeight="1" spans="1:77">
      <c r="A18" s="389">
        <v>16</v>
      </c>
      <c r="B18" s="34" t="s">
        <v>19</v>
      </c>
      <c r="C18" s="24">
        <v>8</v>
      </c>
      <c r="D18" s="24">
        <v>30</v>
      </c>
      <c r="E18" s="302">
        <f t="shared" si="28"/>
        <v>119</v>
      </c>
      <c r="F18" s="302">
        <f t="shared" si="29"/>
        <v>99</v>
      </c>
      <c r="G18" s="302">
        <f t="shared" si="30"/>
        <v>20</v>
      </c>
      <c r="H18" s="173">
        <f t="shared" si="31"/>
        <v>0</v>
      </c>
      <c r="I18" s="398">
        <f t="shared" si="24"/>
        <v>119</v>
      </c>
      <c r="J18" s="399">
        <f t="shared" si="25"/>
        <v>20</v>
      </c>
      <c r="K18" s="66">
        <v>0</v>
      </c>
      <c r="L18" s="67">
        <v>7</v>
      </c>
      <c r="M18" s="102">
        <f t="shared" si="32"/>
        <v>-7</v>
      </c>
      <c r="N18" s="275">
        <v>0</v>
      </c>
      <c r="O18" s="55">
        <f t="shared" si="27"/>
        <v>0</v>
      </c>
      <c r="P18" s="66">
        <v>0</v>
      </c>
      <c r="Q18" s="67">
        <v>11</v>
      </c>
      <c r="R18" s="102">
        <f t="shared" si="4"/>
        <v>-11</v>
      </c>
      <c r="S18" s="150">
        <v>0</v>
      </c>
      <c r="T18" s="55">
        <f t="shared" si="5"/>
        <v>0</v>
      </c>
      <c r="U18" s="185">
        <v>0</v>
      </c>
      <c r="V18" s="67">
        <v>19</v>
      </c>
      <c r="W18" s="102">
        <f t="shared" si="6"/>
        <v>-19</v>
      </c>
      <c r="X18" s="275">
        <v>0</v>
      </c>
      <c r="Y18" s="55">
        <f t="shared" si="7"/>
        <v>0</v>
      </c>
      <c r="Z18" s="185">
        <v>0</v>
      </c>
      <c r="AA18" s="97">
        <v>7</v>
      </c>
      <c r="AB18" s="102">
        <f t="shared" si="8"/>
        <v>-7</v>
      </c>
      <c r="AC18" s="275">
        <v>0</v>
      </c>
      <c r="AD18" s="55">
        <f t="shared" si="9"/>
        <v>0</v>
      </c>
      <c r="AE18" s="66">
        <v>6</v>
      </c>
      <c r="AF18" s="67">
        <v>34</v>
      </c>
      <c r="AG18" s="102">
        <f t="shared" si="10"/>
        <v>-28</v>
      </c>
      <c r="AH18" s="150">
        <v>0</v>
      </c>
      <c r="AI18" s="55">
        <f t="shared" si="11"/>
        <v>6</v>
      </c>
      <c r="AJ18" s="66">
        <v>113</v>
      </c>
      <c r="AK18" s="67">
        <v>16</v>
      </c>
      <c r="AL18" s="102">
        <f t="shared" si="12"/>
        <v>97</v>
      </c>
      <c r="AM18" s="150">
        <v>0</v>
      </c>
      <c r="AN18" s="55">
        <f t="shared" si="13"/>
        <v>113</v>
      </c>
      <c r="AO18" s="185">
        <v>0</v>
      </c>
      <c r="AP18" s="67">
        <v>5</v>
      </c>
      <c r="AQ18" s="102">
        <f t="shared" si="14"/>
        <v>-5</v>
      </c>
      <c r="AR18" s="275">
        <v>0</v>
      </c>
      <c r="AS18" s="55">
        <f t="shared" si="15"/>
        <v>0</v>
      </c>
      <c r="AT18" s="326"/>
      <c r="AU18" s="96"/>
      <c r="AV18" s="102">
        <f t="shared" si="16"/>
        <v>0</v>
      </c>
      <c r="AW18" s="102"/>
      <c r="AX18" s="96"/>
      <c r="AY18" s="96"/>
      <c r="AZ18" s="102">
        <f t="shared" si="17"/>
        <v>0</v>
      </c>
      <c r="BA18" s="102"/>
      <c r="BB18" s="96"/>
      <c r="BC18" s="96"/>
      <c r="BD18" s="102">
        <f t="shared" si="18"/>
        <v>0</v>
      </c>
      <c r="BE18" s="102"/>
      <c r="BF18" s="349"/>
      <c r="BG18" s="349"/>
      <c r="BH18" s="102">
        <f t="shared" si="19"/>
        <v>0</v>
      </c>
      <c r="BI18" s="102"/>
      <c r="BJ18" s="349"/>
      <c r="BK18" s="349"/>
      <c r="BL18" s="102">
        <f t="shared" si="20"/>
        <v>0</v>
      </c>
      <c r="BM18" s="102"/>
      <c r="BN18" s="349"/>
      <c r="BO18" s="349"/>
      <c r="BP18" s="102">
        <f t="shared" si="21"/>
        <v>0</v>
      </c>
      <c r="BQ18" s="102"/>
      <c r="BR18" s="349"/>
      <c r="BS18" s="349"/>
      <c r="BT18" s="102">
        <f t="shared" si="22"/>
        <v>0</v>
      </c>
      <c r="BU18" s="102"/>
      <c r="BV18" s="349"/>
      <c r="BW18" s="349"/>
      <c r="BX18" s="106">
        <f t="shared" si="23"/>
        <v>0</v>
      </c>
      <c r="BY18" s="57"/>
    </row>
    <row r="19" customHeight="1" spans="1:77">
      <c r="A19" s="395">
        <v>17</v>
      </c>
      <c r="B19" s="34" t="s">
        <v>20</v>
      </c>
      <c r="C19" s="303">
        <v>8</v>
      </c>
      <c r="D19" s="303">
        <v>30</v>
      </c>
      <c r="E19" s="302">
        <f t="shared" si="28"/>
        <v>70</v>
      </c>
      <c r="F19" s="302">
        <f t="shared" si="29"/>
        <v>355</v>
      </c>
      <c r="G19" s="302">
        <f t="shared" si="30"/>
        <v>-285</v>
      </c>
      <c r="H19" s="173">
        <f t="shared" si="31"/>
        <v>285</v>
      </c>
      <c r="I19" s="398">
        <f t="shared" si="24"/>
        <v>355</v>
      </c>
      <c r="J19" s="399">
        <f t="shared" si="25"/>
        <v>0</v>
      </c>
      <c r="K19" s="402">
        <v>0</v>
      </c>
      <c r="L19" s="411">
        <v>23</v>
      </c>
      <c r="M19" s="348">
        <f t="shared" si="32"/>
        <v>-23</v>
      </c>
      <c r="N19" s="412">
        <v>23</v>
      </c>
      <c r="O19" s="55">
        <f t="shared" si="27"/>
        <v>23</v>
      </c>
      <c r="P19" s="402">
        <v>0</v>
      </c>
      <c r="Q19" s="411">
        <v>47</v>
      </c>
      <c r="R19" s="348">
        <f t="shared" si="4"/>
        <v>-47</v>
      </c>
      <c r="S19" s="412">
        <v>40</v>
      </c>
      <c r="T19" s="55">
        <f t="shared" si="5"/>
        <v>40</v>
      </c>
      <c r="U19" s="425">
        <v>0</v>
      </c>
      <c r="V19" s="411">
        <v>64</v>
      </c>
      <c r="W19" s="348">
        <f t="shared" si="6"/>
        <v>-64</v>
      </c>
      <c r="X19" s="412">
        <v>64</v>
      </c>
      <c r="Y19" s="55">
        <f t="shared" si="7"/>
        <v>64</v>
      </c>
      <c r="Z19" s="425">
        <v>35</v>
      </c>
      <c r="AA19" s="346">
        <v>27</v>
      </c>
      <c r="AB19" s="348">
        <f t="shared" si="8"/>
        <v>8</v>
      </c>
      <c r="AC19" s="419">
        <v>0</v>
      </c>
      <c r="AD19" s="55">
        <f t="shared" si="9"/>
        <v>35</v>
      </c>
      <c r="AE19" s="402">
        <v>0</v>
      </c>
      <c r="AF19" s="411">
        <v>150</v>
      </c>
      <c r="AG19" s="348">
        <f t="shared" si="10"/>
        <v>-150</v>
      </c>
      <c r="AH19" s="412">
        <v>150</v>
      </c>
      <c r="AI19" s="55">
        <f t="shared" si="11"/>
        <v>150</v>
      </c>
      <c r="AJ19" s="402">
        <v>15</v>
      </c>
      <c r="AK19" s="411">
        <v>22</v>
      </c>
      <c r="AL19" s="348">
        <f t="shared" si="12"/>
        <v>-7</v>
      </c>
      <c r="AM19" s="419">
        <v>8</v>
      </c>
      <c r="AN19" s="55">
        <f t="shared" si="13"/>
        <v>23</v>
      </c>
      <c r="AO19" s="402">
        <v>20</v>
      </c>
      <c r="AP19" s="411">
        <v>22</v>
      </c>
      <c r="AQ19" s="348">
        <f t="shared" si="14"/>
        <v>-2</v>
      </c>
      <c r="AR19" s="419">
        <v>0</v>
      </c>
      <c r="AS19" s="55">
        <f t="shared" si="15"/>
        <v>20</v>
      </c>
      <c r="AT19" s="327"/>
      <c r="AU19" s="328"/>
      <c r="AV19" s="348">
        <f t="shared" si="16"/>
        <v>0</v>
      </c>
      <c r="AW19" s="348"/>
      <c r="AX19" s="328"/>
      <c r="AY19" s="328"/>
      <c r="AZ19" s="348">
        <f t="shared" si="17"/>
        <v>0</v>
      </c>
      <c r="BA19" s="348"/>
      <c r="BB19" s="328"/>
      <c r="BC19" s="328"/>
      <c r="BD19" s="348">
        <f t="shared" si="18"/>
        <v>0</v>
      </c>
      <c r="BE19" s="348"/>
      <c r="BF19" s="350"/>
      <c r="BG19" s="350"/>
      <c r="BH19" s="348">
        <f t="shared" si="19"/>
        <v>0</v>
      </c>
      <c r="BI19" s="348"/>
      <c r="BJ19" s="350"/>
      <c r="BK19" s="350"/>
      <c r="BL19" s="348">
        <f t="shared" si="20"/>
        <v>0</v>
      </c>
      <c r="BM19" s="348"/>
      <c r="BN19" s="350"/>
      <c r="BO19" s="350"/>
      <c r="BP19" s="348">
        <f t="shared" si="21"/>
        <v>0</v>
      </c>
      <c r="BQ19" s="348"/>
      <c r="BR19" s="350"/>
      <c r="BS19" s="350"/>
      <c r="BT19" s="348">
        <f t="shared" si="22"/>
        <v>0</v>
      </c>
      <c r="BU19" s="348"/>
      <c r="BV19" s="350"/>
      <c r="BW19" s="350"/>
      <c r="BX19" s="356">
        <f t="shared" si="23"/>
        <v>0</v>
      </c>
      <c r="BY19" s="325"/>
    </row>
    <row r="20" customHeight="1" spans="1:77">
      <c r="A20" s="389">
        <v>18</v>
      </c>
      <c r="B20" s="34" t="s">
        <v>21</v>
      </c>
      <c r="C20" s="24">
        <v>8</v>
      </c>
      <c r="D20" s="24">
        <v>20</v>
      </c>
      <c r="E20" s="302">
        <f t="shared" si="28"/>
        <v>13</v>
      </c>
      <c r="F20" s="302">
        <f t="shared" si="29"/>
        <v>37</v>
      </c>
      <c r="G20" s="302">
        <f t="shared" si="30"/>
        <v>-24</v>
      </c>
      <c r="H20" s="173">
        <f t="shared" si="31"/>
        <v>24</v>
      </c>
      <c r="I20" s="398">
        <f t="shared" si="24"/>
        <v>37</v>
      </c>
      <c r="J20" s="399">
        <f t="shared" si="25"/>
        <v>0</v>
      </c>
      <c r="K20" s="31">
        <v>0</v>
      </c>
      <c r="L20" s="413">
        <v>3</v>
      </c>
      <c r="M20" s="102">
        <f t="shared" si="32"/>
        <v>-3</v>
      </c>
      <c r="N20" s="275">
        <v>0</v>
      </c>
      <c r="O20" s="55">
        <f t="shared" si="27"/>
        <v>0</v>
      </c>
      <c r="P20" s="31">
        <v>0</v>
      </c>
      <c r="Q20" s="69">
        <v>6</v>
      </c>
      <c r="R20" s="102">
        <f t="shared" si="4"/>
        <v>-6</v>
      </c>
      <c r="S20" s="275">
        <v>0</v>
      </c>
      <c r="T20" s="55">
        <f t="shared" si="5"/>
        <v>0</v>
      </c>
      <c r="U20" s="31">
        <v>0</v>
      </c>
      <c r="V20" s="69">
        <v>5</v>
      </c>
      <c r="W20" s="102">
        <f t="shared" si="6"/>
        <v>-5</v>
      </c>
      <c r="X20" s="275">
        <v>0</v>
      </c>
      <c r="Y20" s="55">
        <f t="shared" si="7"/>
        <v>0</v>
      </c>
      <c r="Z20" s="31">
        <v>0</v>
      </c>
      <c r="AA20" s="69">
        <v>3</v>
      </c>
      <c r="AB20" s="102">
        <f t="shared" si="8"/>
        <v>-3</v>
      </c>
      <c r="AC20" s="275">
        <v>0</v>
      </c>
      <c r="AD20" s="55">
        <f t="shared" si="9"/>
        <v>0</v>
      </c>
      <c r="AE20" s="31">
        <v>0</v>
      </c>
      <c r="AF20" s="69">
        <v>15</v>
      </c>
      <c r="AG20" s="102">
        <f t="shared" si="10"/>
        <v>-15</v>
      </c>
      <c r="AH20" s="150">
        <v>9</v>
      </c>
      <c r="AI20" s="55">
        <f t="shared" si="11"/>
        <v>9</v>
      </c>
      <c r="AJ20" s="31">
        <v>13</v>
      </c>
      <c r="AK20" s="69">
        <v>3</v>
      </c>
      <c r="AL20" s="102">
        <f t="shared" si="12"/>
        <v>10</v>
      </c>
      <c r="AM20" s="275">
        <v>15</v>
      </c>
      <c r="AN20" s="55">
        <f t="shared" si="13"/>
        <v>28</v>
      </c>
      <c r="AO20" s="31">
        <v>0</v>
      </c>
      <c r="AP20" s="69">
        <v>2</v>
      </c>
      <c r="AQ20" s="102">
        <f t="shared" si="14"/>
        <v>-2</v>
      </c>
      <c r="AR20" s="275">
        <v>0</v>
      </c>
      <c r="AS20" s="55">
        <f t="shared" si="15"/>
        <v>0</v>
      </c>
      <c r="AT20" s="272"/>
      <c r="AU20" s="138"/>
      <c r="AV20" s="102">
        <f t="shared" si="16"/>
        <v>0</v>
      </c>
      <c r="AW20" s="102"/>
      <c r="AX20" s="138"/>
      <c r="AY20" s="138"/>
      <c r="AZ20" s="102">
        <f t="shared" si="17"/>
        <v>0</v>
      </c>
      <c r="BA20" s="102"/>
      <c r="BB20" s="138"/>
      <c r="BC20" s="138"/>
      <c r="BD20" s="102">
        <f t="shared" si="18"/>
        <v>0</v>
      </c>
      <c r="BE20" s="102"/>
      <c r="BF20" s="138"/>
      <c r="BG20" s="138"/>
      <c r="BH20" s="102">
        <f t="shared" si="19"/>
        <v>0</v>
      </c>
      <c r="BI20" s="102"/>
      <c r="BJ20" s="138"/>
      <c r="BK20" s="138"/>
      <c r="BL20" s="102">
        <f t="shared" si="20"/>
        <v>0</v>
      </c>
      <c r="BM20" s="102"/>
      <c r="BN20" s="138"/>
      <c r="BO20" s="138"/>
      <c r="BP20" s="102">
        <f t="shared" si="21"/>
        <v>0</v>
      </c>
      <c r="BQ20" s="102"/>
      <c r="BR20" s="138"/>
      <c r="BS20" s="138"/>
      <c r="BT20" s="102">
        <f t="shared" si="22"/>
        <v>0</v>
      </c>
      <c r="BU20" s="102"/>
      <c r="BV20" s="138"/>
      <c r="BW20" s="138"/>
      <c r="BX20" s="105">
        <f t="shared" si="23"/>
        <v>0</v>
      </c>
      <c r="BY20" s="57"/>
    </row>
    <row r="21" customHeight="1" spans="1:77">
      <c r="A21" s="395">
        <v>19</v>
      </c>
      <c r="B21" s="34" t="s">
        <v>22</v>
      </c>
      <c r="C21" s="394">
        <v>8</v>
      </c>
      <c r="D21" s="394">
        <v>30</v>
      </c>
      <c r="E21" s="302">
        <f t="shared" si="28"/>
        <v>0</v>
      </c>
      <c r="F21" s="302">
        <f t="shared" si="29"/>
        <v>21</v>
      </c>
      <c r="G21" s="302">
        <f t="shared" si="30"/>
        <v>-21</v>
      </c>
      <c r="H21" s="173">
        <f t="shared" si="31"/>
        <v>21</v>
      </c>
      <c r="I21" s="398">
        <f t="shared" si="24"/>
        <v>21</v>
      </c>
      <c r="J21" s="399">
        <f t="shared" si="25"/>
        <v>0</v>
      </c>
      <c r="K21" s="405">
        <v>0</v>
      </c>
      <c r="L21" s="382">
        <v>2</v>
      </c>
      <c r="M21" s="325">
        <f t="shared" si="32"/>
        <v>-2</v>
      </c>
      <c r="N21" s="414">
        <v>2</v>
      </c>
      <c r="O21" s="55">
        <f t="shared" si="27"/>
        <v>2</v>
      </c>
      <c r="P21" s="405">
        <v>0</v>
      </c>
      <c r="Q21" s="382">
        <v>3</v>
      </c>
      <c r="R21" s="325">
        <f t="shared" si="4"/>
        <v>-3</v>
      </c>
      <c r="S21" s="414">
        <v>3</v>
      </c>
      <c r="T21" s="55">
        <f t="shared" si="5"/>
        <v>3</v>
      </c>
      <c r="U21" s="405">
        <v>0</v>
      </c>
      <c r="V21" s="382">
        <v>3</v>
      </c>
      <c r="W21" s="325">
        <f t="shared" si="6"/>
        <v>-3</v>
      </c>
      <c r="X21" s="414">
        <v>3</v>
      </c>
      <c r="Y21" s="55">
        <f t="shared" si="7"/>
        <v>3</v>
      </c>
      <c r="Z21" s="405">
        <v>0</v>
      </c>
      <c r="AA21" s="382">
        <v>2</v>
      </c>
      <c r="AB21" s="325">
        <f t="shared" si="8"/>
        <v>-2</v>
      </c>
      <c r="AC21" s="414">
        <v>2</v>
      </c>
      <c r="AD21" s="55">
        <f t="shared" si="9"/>
        <v>2</v>
      </c>
      <c r="AE21" s="405">
        <v>0</v>
      </c>
      <c r="AF21" s="382">
        <v>8</v>
      </c>
      <c r="AG21" s="325">
        <f t="shared" si="10"/>
        <v>-8</v>
      </c>
      <c r="AH21" s="414">
        <v>8</v>
      </c>
      <c r="AI21" s="55">
        <f t="shared" si="11"/>
        <v>8</v>
      </c>
      <c r="AJ21" s="405">
        <v>0</v>
      </c>
      <c r="AK21" s="382">
        <v>2</v>
      </c>
      <c r="AL21" s="325">
        <f t="shared" si="12"/>
        <v>-2</v>
      </c>
      <c r="AM21" s="414">
        <v>2</v>
      </c>
      <c r="AN21" s="55">
        <f t="shared" si="13"/>
        <v>2</v>
      </c>
      <c r="AO21" s="405">
        <v>0</v>
      </c>
      <c r="AP21" s="382">
        <v>1</v>
      </c>
      <c r="AQ21" s="325">
        <f t="shared" si="14"/>
        <v>-1</v>
      </c>
      <c r="AR21" s="414">
        <v>1</v>
      </c>
      <c r="AS21" s="55">
        <f t="shared" si="15"/>
        <v>1</v>
      </c>
      <c r="AT21" s="331"/>
      <c r="AU21" s="332"/>
      <c r="AV21" s="325">
        <f t="shared" si="16"/>
        <v>0</v>
      </c>
      <c r="AW21" s="325"/>
      <c r="AX21" s="332"/>
      <c r="AY21" s="332"/>
      <c r="AZ21" s="325">
        <f t="shared" si="17"/>
        <v>0</v>
      </c>
      <c r="BA21" s="325"/>
      <c r="BB21" s="332"/>
      <c r="BC21" s="332"/>
      <c r="BD21" s="325">
        <f t="shared" si="18"/>
        <v>0</v>
      </c>
      <c r="BE21" s="325"/>
      <c r="BF21" s="332"/>
      <c r="BG21" s="332"/>
      <c r="BH21" s="325">
        <f t="shared" si="19"/>
        <v>0</v>
      </c>
      <c r="BI21" s="325"/>
      <c r="BJ21" s="332"/>
      <c r="BK21" s="332"/>
      <c r="BL21" s="325">
        <f t="shared" si="20"/>
        <v>0</v>
      </c>
      <c r="BM21" s="325"/>
      <c r="BN21" s="332"/>
      <c r="BO21" s="332"/>
      <c r="BP21" s="325">
        <f t="shared" si="21"/>
        <v>0</v>
      </c>
      <c r="BQ21" s="325"/>
      <c r="BR21" s="332"/>
      <c r="BS21" s="332"/>
      <c r="BT21" s="325">
        <f t="shared" si="22"/>
        <v>0</v>
      </c>
      <c r="BU21" s="325"/>
      <c r="BV21" s="332"/>
      <c r="BW21" s="332"/>
      <c r="BX21" s="357">
        <f t="shared" si="23"/>
        <v>0</v>
      </c>
      <c r="BY21" s="325"/>
    </row>
    <row r="22" customHeight="1" spans="1:78">
      <c r="A22" s="389">
        <v>20</v>
      </c>
      <c r="B22" s="38" t="s">
        <v>23</v>
      </c>
      <c r="C22" s="312">
        <v>15</v>
      </c>
      <c r="D22" s="396">
        <v>120</v>
      </c>
      <c r="E22" s="302">
        <f t="shared" si="28"/>
        <v>140</v>
      </c>
      <c r="F22" s="302">
        <f t="shared" si="29"/>
        <v>173</v>
      </c>
      <c r="G22" s="302">
        <f t="shared" si="30"/>
        <v>-33</v>
      </c>
      <c r="H22" s="173">
        <f t="shared" si="31"/>
        <v>33</v>
      </c>
      <c r="I22" s="398">
        <f t="shared" si="24"/>
        <v>173</v>
      </c>
      <c r="J22" s="399">
        <f t="shared" si="25"/>
        <v>0</v>
      </c>
      <c r="K22" s="415">
        <v>0</v>
      </c>
      <c r="L22" s="416">
        <v>29</v>
      </c>
      <c r="M22" s="57">
        <f t="shared" si="32"/>
        <v>-29</v>
      </c>
      <c r="N22" s="125">
        <v>15</v>
      </c>
      <c r="O22" s="55">
        <f t="shared" si="27"/>
        <v>15</v>
      </c>
      <c r="P22" s="31">
        <v>0</v>
      </c>
      <c r="Q22" s="69">
        <v>28</v>
      </c>
      <c r="R22" s="57">
        <f t="shared" si="4"/>
        <v>-28</v>
      </c>
      <c r="S22" s="125">
        <v>0</v>
      </c>
      <c r="T22" s="55">
        <f t="shared" si="5"/>
        <v>0</v>
      </c>
      <c r="U22" s="406">
        <v>60</v>
      </c>
      <c r="V22" s="387">
        <v>25</v>
      </c>
      <c r="W22" s="57">
        <f t="shared" si="6"/>
        <v>35</v>
      </c>
      <c r="X22" s="128">
        <v>0</v>
      </c>
      <c r="Y22" s="55">
        <f t="shared" si="7"/>
        <v>60</v>
      </c>
      <c r="Z22" s="404">
        <v>0</v>
      </c>
      <c r="AA22" s="387">
        <v>12</v>
      </c>
      <c r="AB22" s="57">
        <f t="shared" si="8"/>
        <v>-12</v>
      </c>
      <c r="AC22" s="128">
        <v>0</v>
      </c>
      <c r="AD22" s="55">
        <f t="shared" si="9"/>
        <v>0</v>
      </c>
      <c r="AE22" s="31">
        <v>80</v>
      </c>
      <c r="AF22" s="69">
        <v>61</v>
      </c>
      <c r="AG22" s="57">
        <f t="shared" si="10"/>
        <v>19</v>
      </c>
      <c r="AH22" s="128">
        <v>0</v>
      </c>
      <c r="AI22" s="55">
        <f t="shared" si="11"/>
        <v>80</v>
      </c>
      <c r="AJ22" s="31">
        <v>0</v>
      </c>
      <c r="AK22" s="69">
        <v>9</v>
      </c>
      <c r="AL22" s="57">
        <f t="shared" si="12"/>
        <v>-9</v>
      </c>
      <c r="AM22" s="125">
        <v>18</v>
      </c>
      <c r="AN22" s="55">
        <f t="shared" si="13"/>
        <v>18</v>
      </c>
      <c r="AO22" s="31">
        <v>0</v>
      </c>
      <c r="AP22" s="69">
        <v>9</v>
      </c>
      <c r="AQ22" s="57">
        <f t="shared" si="14"/>
        <v>-9</v>
      </c>
      <c r="AR22" s="128">
        <v>0</v>
      </c>
      <c r="AS22" s="55">
        <f t="shared" si="15"/>
        <v>0</v>
      </c>
      <c r="AT22" s="333"/>
      <c r="AU22" s="334"/>
      <c r="AV22" s="57">
        <f t="shared" si="16"/>
        <v>0</v>
      </c>
      <c r="AW22" s="57"/>
      <c r="AX22" s="334"/>
      <c r="AY22" s="334"/>
      <c r="AZ22" s="57">
        <f t="shared" si="17"/>
        <v>0</v>
      </c>
      <c r="BA22" s="57"/>
      <c r="BB22" s="334"/>
      <c r="BC22" s="334"/>
      <c r="BD22" s="57">
        <f t="shared" si="18"/>
        <v>0</v>
      </c>
      <c r="BE22" s="57"/>
      <c r="BF22" s="334"/>
      <c r="BG22" s="334"/>
      <c r="BH22" s="57">
        <f t="shared" si="19"/>
        <v>0</v>
      </c>
      <c r="BI22" s="57"/>
      <c r="BJ22" s="334"/>
      <c r="BK22" s="334"/>
      <c r="BL22" s="57">
        <f t="shared" si="20"/>
        <v>0</v>
      </c>
      <c r="BM22" s="57"/>
      <c r="BN22" s="334"/>
      <c r="BO22" s="334"/>
      <c r="BP22" s="57">
        <f t="shared" si="21"/>
        <v>0</v>
      </c>
      <c r="BQ22" s="57"/>
      <c r="BR22" s="334"/>
      <c r="BS22" s="334"/>
      <c r="BT22" s="57">
        <f t="shared" si="22"/>
        <v>0</v>
      </c>
      <c r="BU22" s="57"/>
      <c r="BV22" s="334"/>
      <c r="BW22" s="334"/>
      <c r="BX22" s="106">
        <f t="shared" si="23"/>
        <v>0</v>
      </c>
      <c r="BY22" s="57"/>
      <c r="BZ22" s="145"/>
    </row>
    <row r="23" ht="120" customHeight="1" spans="1:78">
      <c r="A23" s="395">
        <v>21</v>
      </c>
      <c r="B23" s="34" t="s">
        <v>24</v>
      </c>
      <c r="C23" s="313">
        <v>6</v>
      </c>
      <c r="D23" s="397">
        <v>9</v>
      </c>
      <c r="E23" s="302">
        <f t="shared" si="28"/>
        <v>0</v>
      </c>
      <c r="F23" s="302">
        <f t="shared" si="29"/>
        <v>9</v>
      </c>
      <c r="G23" s="302">
        <f t="shared" si="30"/>
        <v>-9</v>
      </c>
      <c r="H23" s="173">
        <f t="shared" si="31"/>
        <v>9</v>
      </c>
      <c r="I23" s="398">
        <f t="shared" si="24"/>
        <v>9</v>
      </c>
      <c r="J23" s="399">
        <f t="shared" si="25"/>
        <v>0</v>
      </c>
      <c r="K23" s="417">
        <v>0</v>
      </c>
      <c r="L23" s="382">
        <v>1</v>
      </c>
      <c r="M23" s="325">
        <f t="shared" si="32"/>
        <v>-1</v>
      </c>
      <c r="N23" s="414">
        <v>1</v>
      </c>
      <c r="O23" s="55">
        <f t="shared" si="27"/>
        <v>1</v>
      </c>
      <c r="P23" s="405">
        <v>0</v>
      </c>
      <c r="Q23" s="382">
        <v>1</v>
      </c>
      <c r="R23" s="325">
        <f t="shared" si="4"/>
        <v>-1</v>
      </c>
      <c r="S23" s="414">
        <v>1</v>
      </c>
      <c r="T23" s="55">
        <f t="shared" si="5"/>
        <v>1</v>
      </c>
      <c r="U23" s="417">
        <v>0</v>
      </c>
      <c r="V23" s="382">
        <v>1</v>
      </c>
      <c r="W23" s="325">
        <f t="shared" si="6"/>
        <v>-1</v>
      </c>
      <c r="X23" s="414">
        <v>1</v>
      </c>
      <c r="Y23" s="55">
        <f t="shared" si="7"/>
        <v>1</v>
      </c>
      <c r="Z23" s="405">
        <v>0</v>
      </c>
      <c r="AA23" s="382">
        <v>1</v>
      </c>
      <c r="AB23" s="325">
        <f t="shared" si="8"/>
        <v>-1</v>
      </c>
      <c r="AC23" s="414">
        <v>1</v>
      </c>
      <c r="AD23" s="55">
        <f t="shared" si="9"/>
        <v>1</v>
      </c>
      <c r="AE23" s="405">
        <v>0</v>
      </c>
      <c r="AF23" s="382">
        <v>3</v>
      </c>
      <c r="AG23" s="325">
        <f t="shared" si="10"/>
        <v>-3</v>
      </c>
      <c r="AH23" s="414">
        <v>3</v>
      </c>
      <c r="AI23" s="55">
        <f t="shared" si="11"/>
        <v>3</v>
      </c>
      <c r="AJ23" s="405">
        <v>0</v>
      </c>
      <c r="AK23" s="382">
        <v>1</v>
      </c>
      <c r="AL23" s="325">
        <f t="shared" si="12"/>
        <v>-1</v>
      </c>
      <c r="AM23" s="414">
        <v>1</v>
      </c>
      <c r="AN23" s="55">
        <f t="shared" si="13"/>
        <v>1</v>
      </c>
      <c r="AO23" s="405">
        <v>0</v>
      </c>
      <c r="AP23" s="382">
        <v>1</v>
      </c>
      <c r="AQ23" s="325">
        <f t="shared" si="14"/>
        <v>-1</v>
      </c>
      <c r="AR23" s="414">
        <v>1</v>
      </c>
      <c r="AS23" s="55">
        <f t="shared" si="15"/>
        <v>1</v>
      </c>
      <c r="AT23" s="343"/>
      <c r="AU23" s="344"/>
      <c r="AV23" s="325">
        <f t="shared" si="16"/>
        <v>0</v>
      </c>
      <c r="AW23" s="325"/>
      <c r="AX23" s="344"/>
      <c r="AY23" s="344"/>
      <c r="AZ23" s="325">
        <f t="shared" si="17"/>
        <v>0</v>
      </c>
      <c r="BA23" s="325"/>
      <c r="BB23" s="344"/>
      <c r="BC23" s="344"/>
      <c r="BD23" s="325">
        <f t="shared" si="18"/>
        <v>0</v>
      </c>
      <c r="BE23" s="325"/>
      <c r="BF23" s="344"/>
      <c r="BG23" s="344"/>
      <c r="BH23" s="325">
        <f t="shared" si="19"/>
        <v>0</v>
      </c>
      <c r="BI23" s="325"/>
      <c r="BJ23" s="344"/>
      <c r="BK23" s="344"/>
      <c r="BL23" s="325">
        <f t="shared" si="20"/>
        <v>0</v>
      </c>
      <c r="BM23" s="325"/>
      <c r="BN23" s="344"/>
      <c r="BO23" s="344"/>
      <c r="BP23" s="325">
        <f t="shared" si="21"/>
        <v>0</v>
      </c>
      <c r="BQ23" s="325"/>
      <c r="BR23" s="344"/>
      <c r="BS23" s="344"/>
      <c r="BT23" s="325">
        <f t="shared" si="22"/>
        <v>0</v>
      </c>
      <c r="BU23" s="325"/>
      <c r="BV23" s="344"/>
      <c r="BW23" s="344"/>
      <c r="BX23" s="357">
        <f t="shared" si="23"/>
        <v>0</v>
      </c>
      <c r="BY23" s="325"/>
      <c r="BZ23" s="145"/>
    </row>
    <row r="24" ht="120" customHeight="1" spans="1:78">
      <c r="A24" s="389">
        <v>22</v>
      </c>
      <c r="B24" s="34" t="s">
        <v>25</v>
      </c>
      <c r="C24" s="312">
        <v>8</v>
      </c>
      <c r="D24" s="396">
        <v>15</v>
      </c>
      <c r="E24" s="302">
        <f t="shared" si="28"/>
        <v>0</v>
      </c>
      <c r="F24" s="302">
        <f t="shared" si="29"/>
        <v>34</v>
      </c>
      <c r="G24" s="302">
        <f t="shared" si="30"/>
        <v>-34</v>
      </c>
      <c r="H24" s="173">
        <f t="shared" si="31"/>
        <v>34</v>
      </c>
      <c r="I24" s="398">
        <f t="shared" si="24"/>
        <v>34</v>
      </c>
      <c r="J24" s="399">
        <f t="shared" si="25"/>
        <v>0</v>
      </c>
      <c r="K24" s="418">
        <v>0</v>
      </c>
      <c r="L24" s="69">
        <v>3</v>
      </c>
      <c r="M24" s="57">
        <f t="shared" si="32"/>
        <v>-3</v>
      </c>
      <c r="N24" s="125">
        <v>3</v>
      </c>
      <c r="O24" s="55">
        <f t="shared" si="27"/>
        <v>3</v>
      </c>
      <c r="P24" s="406">
        <v>0</v>
      </c>
      <c r="Q24" s="387">
        <v>5</v>
      </c>
      <c r="R24" s="57">
        <f t="shared" si="4"/>
        <v>-5</v>
      </c>
      <c r="S24" s="125">
        <v>5</v>
      </c>
      <c r="T24" s="55">
        <f t="shared" si="5"/>
        <v>5</v>
      </c>
      <c r="U24" s="404">
        <v>0</v>
      </c>
      <c r="V24" s="387">
        <v>5</v>
      </c>
      <c r="W24" s="57">
        <f t="shared" si="6"/>
        <v>-5</v>
      </c>
      <c r="X24" s="125">
        <v>5</v>
      </c>
      <c r="Y24" s="55">
        <f t="shared" si="7"/>
        <v>5</v>
      </c>
      <c r="Z24" s="404">
        <v>0</v>
      </c>
      <c r="AA24" s="387">
        <v>3</v>
      </c>
      <c r="AB24" s="57">
        <f t="shared" si="8"/>
        <v>-3</v>
      </c>
      <c r="AC24" s="125">
        <v>3</v>
      </c>
      <c r="AD24" s="55">
        <f t="shared" si="9"/>
        <v>3</v>
      </c>
      <c r="AE24" s="404">
        <v>0</v>
      </c>
      <c r="AF24" s="387">
        <v>13</v>
      </c>
      <c r="AG24" s="57">
        <f t="shared" si="10"/>
        <v>-13</v>
      </c>
      <c r="AH24" s="125">
        <v>13</v>
      </c>
      <c r="AI24" s="55">
        <f t="shared" si="11"/>
        <v>13</v>
      </c>
      <c r="AJ24" s="404">
        <v>0</v>
      </c>
      <c r="AK24" s="387">
        <v>3</v>
      </c>
      <c r="AL24" s="57">
        <f t="shared" si="12"/>
        <v>-3</v>
      </c>
      <c r="AM24" s="125">
        <v>3</v>
      </c>
      <c r="AN24" s="55">
        <f t="shared" si="13"/>
        <v>3</v>
      </c>
      <c r="AO24" s="404">
        <v>0</v>
      </c>
      <c r="AP24" s="387">
        <v>2</v>
      </c>
      <c r="AQ24" s="57">
        <f t="shared" si="14"/>
        <v>-2</v>
      </c>
      <c r="AR24" s="125">
        <v>2</v>
      </c>
      <c r="AS24" s="55">
        <f t="shared" si="15"/>
        <v>2</v>
      </c>
      <c r="AT24" s="333"/>
      <c r="AU24" s="334"/>
      <c r="AV24" s="57">
        <f t="shared" si="16"/>
        <v>0</v>
      </c>
      <c r="AW24" s="57"/>
      <c r="AX24" s="334"/>
      <c r="AY24" s="334"/>
      <c r="AZ24" s="57">
        <f t="shared" si="17"/>
        <v>0</v>
      </c>
      <c r="BA24" s="57"/>
      <c r="BB24" s="334"/>
      <c r="BC24" s="334"/>
      <c r="BD24" s="57">
        <f t="shared" si="18"/>
        <v>0</v>
      </c>
      <c r="BE24" s="57"/>
      <c r="BF24" s="334"/>
      <c r="BG24" s="334"/>
      <c r="BH24" s="57">
        <f t="shared" si="19"/>
        <v>0</v>
      </c>
      <c r="BI24" s="57"/>
      <c r="BJ24" s="334"/>
      <c r="BK24" s="334"/>
      <c r="BL24" s="57">
        <f t="shared" si="20"/>
        <v>0</v>
      </c>
      <c r="BM24" s="57"/>
      <c r="BN24" s="334"/>
      <c r="BO24" s="334"/>
      <c r="BP24" s="57">
        <f t="shared" si="21"/>
        <v>0</v>
      </c>
      <c r="BQ24" s="57"/>
      <c r="BR24" s="334"/>
      <c r="BS24" s="334"/>
      <c r="BT24" s="57">
        <f t="shared" si="22"/>
        <v>0</v>
      </c>
      <c r="BU24" s="57"/>
      <c r="BV24" s="334"/>
      <c r="BW24" s="334"/>
      <c r="BX24" s="106">
        <f t="shared" si="23"/>
        <v>0</v>
      </c>
      <c r="BY24" s="57"/>
      <c r="BZ24" s="145"/>
    </row>
    <row r="25" ht="120" customHeight="1" spans="1:78">
      <c r="A25" s="395">
        <v>23</v>
      </c>
      <c r="B25" s="34" t="s">
        <v>26</v>
      </c>
      <c r="C25" s="313">
        <v>8</v>
      </c>
      <c r="D25" s="313">
        <v>15</v>
      </c>
      <c r="E25" s="302">
        <f t="shared" si="28"/>
        <v>0</v>
      </c>
      <c r="F25" s="302">
        <f t="shared" si="29"/>
        <v>29</v>
      </c>
      <c r="G25" s="302">
        <f t="shared" si="30"/>
        <v>-29</v>
      </c>
      <c r="H25" s="173">
        <f t="shared" si="31"/>
        <v>29</v>
      </c>
      <c r="I25" s="398">
        <f t="shared" si="24"/>
        <v>29</v>
      </c>
      <c r="J25" s="399">
        <f t="shared" si="25"/>
        <v>0</v>
      </c>
      <c r="K25" s="417">
        <v>0</v>
      </c>
      <c r="L25" s="382">
        <v>2</v>
      </c>
      <c r="M25" s="325">
        <f t="shared" si="32"/>
        <v>-2</v>
      </c>
      <c r="N25" s="414">
        <v>2</v>
      </c>
      <c r="O25" s="55">
        <f t="shared" si="27"/>
        <v>2</v>
      </c>
      <c r="P25" s="417">
        <v>0</v>
      </c>
      <c r="Q25" s="382">
        <v>5</v>
      </c>
      <c r="R25" s="325">
        <f t="shared" si="4"/>
        <v>-5</v>
      </c>
      <c r="S25" s="426">
        <v>0</v>
      </c>
      <c r="T25" s="55">
        <f t="shared" si="5"/>
        <v>0</v>
      </c>
      <c r="U25" s="405">
        <v>0</v>
      </c>
      <c r="V25" s="382">
        <v>4</v>
      </c>
      <c r="W25" s="325">
        <f t="shared" si="6"/>
        <v>-4</v>
      </c>
      <c r="X25" s="426">
        <v>15</v>
      </c>
      <c r="Y25" s="55">
        <f t="shared" si="7"/>
        <v>15</v>
      </c>
      <c r="Z25" s="405">
        <v>0</v>
      </c>
      <c r="AA25" s="382">
        <v>4</v>
      </c>
      <c r="AB25" s="325">
        <f t="shared" si="8"/>
        <v>-4</v>
      </c>
      <c r="AC25" s="426">
        <v>0</v>
      </c>
      <c r="AD25" s="55">
        <f t="shared" si="9"/>
        <v>0</v>
      </c>
      <c r="AE25" s="405">
        <v>0</v>
      </c>
      <c r="AF25" s="382">
        <v>6</v>
      </c>
      <c r="AG25" s="325">
        <f t="shared" si="10"/>
        <v>-6</v>
      </c>
      <c r="AH25" s="414">
        <v>6</v>
      </c>
      <c r="AI25" s="55">
        <f t="shared" si="11"/>
        <v>6</v>
      </c>
      <c r="AJ25" s="405">
        <v>0</v>
      </c>
      <c r="AK25" s="382">
        <v>2</v>
      </c>
      <c r="AL25" s="325">
        <f t="shared" si="12"/>
        <v>-2</v>
      </c>
      <c r="AM25" s="426">
        <v>0</v>
      </c>
      <c r="AN25" s="55">
        <f t="shared" si="13"/>
        <v>0</v>
      </c>
      <c r="AO25" s="405">
        <v>0</v>
      </c>
      <c r="AP25" s="382">
        <v>6</v>
      </c>
      <c r="AQ25" s="325">
        <f t="shared" si="14"/>
        <v>-6</v>
      </c>
      <c r="AR25" s="414">
        <v>6</v>
      </c>
      <c r="AS25" s="55">
        <f t="shared" si="15"/>
        <v>6</v>
      </c>
      <c r="AT25" s="343"/>
      <c r="AU25" s="344"/>
      <c r="AV25" s="325">
        <f t="shared" si="16"/>
        <v>0</v>
      </c>
      <c r="AW25" s="325"/>
      <c r="AX25" s="344"/>
      <c r="AY25" s="344"/>
      <c r="AZ25" s="325">
        <f t="shared" si="17"/>
        <v>0</v>
      </c>
      <c r="BA25" s="325"/>
      <c r="BB25" s="344"/>
      <c r="BC25" s="344"/>
      <c r="BD25" s="325">
        <f t="shared" si="18"/>
        <v>0</v>
      </c>
      <c r="BE25" s="325"/>
      <c r="BF25" s="344"/>
      <c r="BG25" s="344"/>
      <c r="BH25" s="325">
        <f t="shared" si="19"/>
        <v>0</v>
      </c>
      <c r="BI25" s="325"/>
      <c r="BJ25" s="344"/>
      <c r="BK25" s="344"/>
      <c r="BL25" s="325">
        <f t="shared" si="20"/>
        <v>0</v>
      </c>
      <c r="BM25" s="325"/>
      <c r="BN25" s="344"/>
      <c r="BO25" s="344"/>
      <c r="BP25" s="325">
        <f t="shared" si="21"/>
        <v>0</v>
      </c>
      <c r="BQ25" s="325"/>
      <c r="BR25" s="344"/>
      <c r="BS25" s="344"/>
      <c r="BT25" s="325">
        <f t="shared" si="22"/>
        <v>0</v>
      </c>
      <c r="BU25" s="325"/>
      <c r="BV25" s="344"/>
      <c r="BW25" s="344"/>
      <c r="BX25" s="357">
        <f t="shared" si="23"/>
        <v>0</v>
      </c>
      <c r="BY25" s="325"/>
      <c r="BZ25" s="145"/>
    </row>
    <row r="26" customHeight="1" spans="1:78">
      <c r="A26" s="389">
        <v>24</v>
      </c>
      <c r="B26" s="123" t="s">
        <v>27</v>
      </c>
      <c r="C26" s="714" t="s">
        <v>116</v>
      </c>
      <c r="D26" s="715" t="s">
        <v>85</v>
      </c>
      <c r="E26" s="302">
        <f t="shared" ref="E26:E30" si="33">K26+P26+U26+Z26+AE26+AJ26+AO26+AT26+AX26+BB26+BF26+BJ26+BN26+BR26+BV26</f>
        <v>35</v>
      </c>
      <c r="F26" s="302">
        <f t="shared" ref="F26:F30" si="34">L26+Q26+V26+AA26+AF26+AK26+AP26+AU26+AY26+BC26+BG26+BK26+BO26+BS26+BW26</f>
        <v>0</v>
      </c>
      <c r="G26" s="302">
        <f t="shared" ref="G26:G30" si="35">M26+R26+W26+AB26+AG26+AL26+AQ26+AV26+AZ26+BD26+BH26+BL26+BP26+BT26+BX26</f>
        <v>35</v>
      </c>
      <c r="H26" s="173">
        <f t="shared" ref="H26:H30" si="36">N26+S26+X26+AC26+AH26+AM26+AR26+AW26+BA26+BE26+BI26+BM26+BQ26+BU26+BY26</f>
        <v>0</v>
      </c>
      <c r="I26" s="398">
        <f t="shared" si="24"/>
        <v>35</v>
      </c>
      <c r="J26" s="399">
        <f t="shared" si="25"/>
        <v>35</v>
      </c>
      <c r="K26" s="389">
        <v>0</v>
      </c>
      <c r="L26" s="409">
        <v>0</v>
      </c>
      <c r="M26" s="348">
        <f t="shared" si="32"/>
        <v>0</v>
      </c>
      <c r="N26" s="419">
        <v>0</v>
      </c>
      <c r="O26" s="55">
        <f t="shared" si="27"/>
        <v>0</v>
      </c>
      <c r="P26" s="389">
        <v>20</v>
      </c>
      <c r="Q26" s="422">
        <v>0</v>
      </c>
      <c r="R26" s="348">
        <f t="shared" si="4"/>
        <v>20</v>
      </c>
      <c r="S26" s="427">
        <v>0</v>
      </c>
      <c r="T26" s="55">
        <f t="shared" si="5"/>
        <v>20</v>
      </c>
      <c r="U26" s="389">
        <v>0</v>
      </c>
      <c r="V26" s="348"/>
      <c r="W26" s="348">
        <f t="shared" si="6"/>
        <v>0</v>
      </c>
      <c r="X26" s="427">
        <v>0</v>
      </c>
      <c r="Y26" s="55">
        <f t="shared" si="7"/>
        <v>0</v>
      </c>
      <c r="Z26" s="389">
        <v>0</v>
      </c>
      <c r="AA26" s="409">
        <v>0</v>
      </c>
      <c r="AB26" s="348">
        <f t="shared" si="8"/>
        <v>0</v>
      </c>
      <c r="AC26" s="427">
        <v>0</v>
      </c>
      <c r="AD26" s="55">
        <f t="shared" si="9"/>
        <v>0</v>
      </c>
      <c r="AE26" s="389">
        <v>15</v>
      </c>
      <c r="AF26" s="409"/>
      <c r="AG26" s="348">
        <f t="shared" si="10"/>
        <v>15</v>
      </c>
      <c r="AH26" s="427">
        <v>0</v>
      </c>
      <c r="AI26" s="55">
        <f t="shared" si="11"/>
        <v>15</v>
      </c>
      <c r="AJ26" s="389">
        <v>0</v>
      </c>
      <c r="AK26" s="409"/>
      <c r="AL26" s="348">
        <f t="shared" si="12"/>
        <v>0</v>
      </c>
      <c r="AM26" s="427">
        <v>0</v>
      </c>
      <c r="AN26" s="55">
        <f t="shared" si="13"/>
        <v>0</v>
      </c>
      <c r="AO26" s="389">
        <v>0</v>
      </c>
      <c r="AP26" s="409"/>
      <c r="AQ26" s="348">
        <f t="shared" si="14"/>
        <v>0</v>
      </c>
      <c r="AR26" s="427">
        <v>0</v>
      </c>
      <c r="AS26" s="55">
        <f t="shared" si="15"/>
        <v>0</v>
      </c>
      <c r="AT26" s="401"/>
      <c r="AU26" s="409"/>
      <c r="AV26" s="348">
        <f t="shared" si="16"/>
        <v>0</v>
      </c>
      <c r="AW26" s="348"/>
      <c r="AX26" s="409"/>
      <c r="AY26" s="409"/>
      <c r="AZ26" s="348">
        <f t="shared" si="17"/>
        <v>0</v>
      </c>
      <c r="BA26" s="409"/>
      <c r="BB26" s="409"/>
      <c r="BC26" s="422"/>
      <c r="BD26" s="348">
        <f t="shared" si="18"/>
        <v>0</v>
      </c>
      <c r="BE26" s="348"/>
      <c r="BF26" s="348"/>
      <c r="BG26" s="348"/>
      <c r="BH26" s="348">
        <f t="shared" si="19"/>
        <v>0</v>
      </c>
      <c r="BI26" s="348"/>
      <c r="BJ26" s="348"/>
      <c r="BK26" s="348"/>
      <c r="BL26" s="348">
        <f t="shared" si="20"/>
        <v>0</v>
      </c>
      <c r="BM26" s="348"/>
      <c r="BN26" s="348"/>
      <c r="BO26" s="348"/>
      <c r="BP26" s="348">
        <f t="shared" si="21"/>
        <v>0</v>
      </c>
      <c r="BQ26" s="348"/>
      <c r="BR26" s="348"/>
      <c r="BS26" s="348"/>
      <c r="BT26" s="348">
        <f t="shared" si="22"/>
        <v>0</v>
      </c>
      <c r="BU26" s="348"/>
      <c r="BV26" s="348"/>
      <c r="BW26" s="348"/>
      <c r="BX26" s="348">
        <f t="shared" si="23"/>
        <v>0</v>
      </c>
      <c r="BY26" s="357"/>
      <c r="BZ26" s="145"/>
    </row>
    <row r="27" customHeight="1" spans="1:78">
      <c r="A27" s="395">
        <v>25</v>
      </c>
      <c r="B27" s="21" t="s">
        <v>28</v>
      </c>
      <c r="C27" s="24">
        <v>10</v>
      </c>
      <c r="D27" s="24">
        <v>15</v>
      </c>
      <c r="E27" s="302">
        <f t="shared" si="33"/>
        <v>0</v>
      </c>
      <c r="F27" s="302">
        <f t="shared" si="34"/>
        <v>12</v>
      </c>
      <c r="G27" s="302">
        <f t="shared" si="35"/>
        <v>-12</v>
      </c>
      <c r="H27" s="173">
        <f t="shared" si="36"/>
        <v>12</v>
      </c>
      <c r="I27" s="398">
        <f t="shared" si="24"/>
        <v>12</v>
      </c>
      <c r="J27" s="399">
        <f t="shared" si="25"/>
        <v>0</v>
      </c>
      <c r="K27" s="13"/>
      <c r="L27" s="100">
        <v>1</v>
      </c>
      <c r="M27" s="102">
        <f t="shared" si="32"/>
        <v>-1</v>
      </c>
      <c r="N27" s="102">
        <v>0</v>
      </c>
      <c r="O27" s="55">
        <f t="shared" si="27"/>
        <v>0</v>
      </c>
      <c r="P27" s="13">
        <v>0</v>
      </c>
      <c r="Q27" s="101">
        <v>2</v>
      </c>
      <c r="R27" s="102">
        <f t="shared" si="4"/>
        <v>-2</v>
      </c>
      <c r="S27" s="102">
        <v>0</v>
      </c>
      <c r="T27" s="55">
        <f t="shared" si="5"/>
        <v>0</v>
      </c>
      <c r="U27" s="13">
        <v>0</v>
      </c>
      <c r="V27" s="102">
        <v>2</v>
      </c>
      <c r="W27" s="102">
        <f t="shared" si="6"/>
        <v>-2</v>
      </c>
      <c r="X27" s="102">
        <v>0</v>
      </c>
      <c r="Y27" s="55">
        <f t="shared" si="7"/>
        <v>0</v>
      </c>
      <c r="Z27" s="13">
        <v>0</v>
      </c>
      <c r="AA27" s="100">
        <v>1</v>
      </c>
      <c r="AB27" s="102">
        <f t="shared" si="8"/>
        <v>-1</v>
      </c>
      <c r="AC27" s="102">
        <v>0</v>
      </c>
      <c r="AD27" s="55">
        <f t="shared" si="9"/>
        <v>0</v>
      </c>
      <c r="AE27" s="13">
        <v>0</v>
      </c>
      <c r="AF27" s="100">
        <v>4</v>
      </c>
      <c r="AG27" s="102">
        <f t="shared" si="10"/>
        <v>-4</v>
      </c>
      <c r="AH27" s="102">
        <v>0</v>
      </c>
      <c r="AI27" s="55">
        <f t="shared" si="11"/>
        <v>0</v>
      </c>
      <c r="AJ27" s="13">
        <v>0</v>
      </c>
      <c r="AK27" s="100">
        <v>1</v>
      </c>
      <c r="AL27" s="102">
        <f t="shared" si="12"/>
        <v>-1</v>
      </c>
      <c r="AM27" s="150">
        <v>12</v>
      </c>
      <c r="AN27" s="55">
        <f t="shared" si="13"/>
        <v>12</v>
      </c>
      <c r="AO27" s="13">
        <v>0</v>
      </c>
      <c r="AP27" s="100">
        <v>1</v>
      </c>
      <c r="AQ27" s="102">
        <f t="shared" si="14"/>
        <v>-1</v>
      </c>
      <c r="AR27" s="102">
        <v>0</v>
      </c>
      <c r="AS27" s="55">
        <f t="shared" si="15"/>
        <v>0</v>
      </c>
      <c r="AT27" s="266"/>
      <c r="AU27" s="100"/>
      <c r="AV27" s="102">
        <f t="shared" si="16"/>
        <v>0</v>
      </c>
      <c r="AW27" s="102"/>
      <c r="AX27" s="100"/>
      <c r="AY27" s="100"/>
      <c r="AZ27" s="102">
        <f t="shared" si="17"/>
        <v>0</v>
      </c>
      <c r="BA27" s="100"/>
      <c r="BB27" s="100"/>
      <c r="BC27" s="101"/>
      <c r="BD27" s="102">
        <f t="shared" si="18"/>
        <v>0</v>
      </c>
      <c r="BE27" s="102"/>
      <c r="BF27" s="102"/>
      <c r="BG27" s="102"/>
      <c r="BH27" s="102">
        <f t="shared" si="19"/>
        <v>0</v>
      </c>
      <c r="BI27" s="102"/>
      <c r="BJ27" s="102"/>
      <c r="BK27" s="102"/>
      <c r="BL27" s="102">
        <f t="shared" si="20"/>
        <v>0</v>
      </c>
      <c r="BM27" s="102"/>
      <c r="BN27" s="102"/>
      <c r="BO27" s="102"/>
      <c r="BP27" s="102">
        <f t="shared" si="21"/>
        <v>0</v>
      </c>
      <c r="BQ27" s="102"/>
      <c r="BR27" s="102"/>
      <c r="BS27" s="102"/>
      <c r="BT27" s="102">
        <f t="shared" si="22"/>
        <v>0</v>
      </c>
      <c r="BU27" s="102"/>
      <c r="BV27" s="102"/>
      <c r="BW27" s="102"/>
      <c r="BX27" s="102">
        <f t="shared" si="23"/>
        <v>0</v>
      </c>
      <c r="BY27" s="106"/>
      <c r="BZ27" s="145"/>
    </row>
    <row r="28" ht="70.2" customHeight="1" spans="1:78">
      <c r="A28" s="389">
        <v>26</v>
      </c>
      <c r="B28" s="21" t="s">
        <v>29</v>
      </c>
      <c r="C28" s="303">
        <v>4</v>
      </c>
      <c r="D28" s="303">
        <v>6</v>
      </c>
      <c r="E28" s="302">
        <f t="shared" si="33"/>
        <v>0</v>
      </c>
      <c r="F28" s="302">
        <f t="shared" si="34"/>
        <v>0</v>
      </c>
      <c r="G28" s="302">
        <f t="shared" si="35"/>
        <v>0</v>
      </c>
      <c r="H28" s="173">
        <f t="shared" si="36"/>
        <v>0</v>
      </c>
      <c r="I28" s="398">
        <f t="shared" si="24"/>
        <v>0</v>
      </c>
      <c r="J28" s="399">
        <f t="shared" si="25"/>
        <v>0</v>
      </c>
      <c r="K28" s="389">
        <v>0</v>
      </c>
      <c r="L28" s="409"/>
      <c r="M28" s="348">
        <f t="shared" si="32"/>
        <v>0</v>
      </c>
      <c r="N28" s="419">
        <v>0</v>
      </c>
      <c r="O28" s="55">
        <f t="shared" si="27"/>
        <v>0</v>
      </c>
      <c r="P28" s="389">
        <v>0</v>
      </c>
      <c r="Q28" s="422"/>
      <c r="R28" s="348">
        <f t="shared" si="4"/>
        <v>0</v>
      </c>
      <c r="S28" s="427">
        <v>0</v>
      </c>
      <c r="T28" s="55">
        <f t="shared" si="5"/>
        <v>0</v>
      </c>
      <c r="U28" s="389">
        <v>0</v>
      </c>
      <c r="V28" s="348"/>
      <c r="W28" s="348">
        <f t="shared" si="6"/>
        <v>0</v>
      </c>
      <c r="X28" s="427">
        <v>0</v>
      </c>
      <c r="Y28" s="55">
        <f t="shared" si="7"/>
        <v>0</v>
      </c>
      <c r="Z28" s="389">
        <v>0</v>
      </c>
      <c r="AA28" s="409">
        <v>0</v>
      </c>
      <c r="AB28" s="348">
        <f t="shared" si="8"/>
        <v>0</v>
      </c>
      <c r="AC28" s="427">
        <v>0</v>
      </c>
      <c r="AD28" s="55">
        <f t="shared" si="9"/>
        <v>0</v>
      </c>
      <c r="AE28" s="389">
        <v>0</v>
      </c>
      <c r="AF28" s="409"/>
      <c r="AG28" s="348">
        <f t="shared" si="10"/>
        <v>0</v>
      </c>
      <c r="AH28" s="427">
        <v>0</v>
      </c>
      <c r="AI28" s="55">
        <f t="shared" si="11"/>
        <v>0</v>
      </c>
      <c r="AJ28" s="389">
        <v>0</v>
      </c>
      <c r="AK28" s="409"/>
      <c r="AL28" s="348">
        <f t="shared" si="12"/>
        <v>0</v>
      </c>
      <c r="AM28" s="427">
        <v>0</v>
      </c>
      <c r="AN28" s="55">
        <f t="shared" si="13"/>
        <v>0</v>
      </c>
      <c r="AO28" s="389">
        <v>0</v>
      </c>
      <c r="AP28" s="409"/>
      <c r="AQ28" s="348">
        <f t="shared" si="14"/>
        <v>0</v>
      </c>
      <c r="AR28" s="427">
        <v>0</v>
      </c>
      <c r="AS28" s="55">
        <f t="shared" si="15"/>
        <v>0</v>
      </c>
      <c r="AT28" s="401"/>
      <c r="AU28" s="409"/>
      <c r="AV28" s="348">
        <f t="shared" si="16"/>
        <v>0</v>
      </c>
      <c r="AW28" s="348"/>
      <c r="AX28" s="409"/>
      <c r="AY28" s="409"/>
      <c r="AZ28" s="348">
        <f t="shared" si="17"/>
        <v>0</v>
      </c>
      <c r="BA28" s="409"/>
      <c r="BB28" s="409"/>
      <c r="BC28" s="422"/>
      <c r="BD28" s="348">
        <f t="shared" si="18"/>
        <v>0</v>
      </c>
      <c r="BE28" s="348"/>
      <c r="BF28" s="348"/>
      <c r="BG28" s="348"/>
      <c r="BH28" s="348">
        <f t="shared" si="19"/>
        <v>0</v>
      </c>
      <c r="BI28" s="348"/>
      <c r="BJ28" s="348"/>
      <c r="BK28" s="348"/>
      <c r="BL28" s="348">
        <f t="shared" si="20"/>
        <v>0</v>
      </c>
      <c r="BM28" s="348"/>
      <c r="BN28" s="348"/>
      <c r="BO28" s="348"/>
      <c r="BP28" s="348">
        <f t="shared" si="21"/>
        <v>0</v>
      </c>
      <c r="BQ28" s="348"/>
      <c r="BR28" s="348"/>
      <c r="BS28" s="348"/>
      <c r="BT28" s="348">
        <f t="shared" si="22"/>
        <v>0</v>
      </c>
      <c r="BU28" s="348"/>
      <c r="BV28" s="348"/>
      <c r="BW28" s="348"/>
      <c r="BX28" s="348">
        <f t="shared" si="23"/>
        <v>0</v>
      </c>
      <c r="BY28" s="357"/>
      <c r="BZ28" s="145"/>
    </row>
    <row r="29" ht="88.2" customHeight="1" spans="1:78">
      <c r="A29" s="395">
        <v>27</v>
      </c>
      <c r="B29" s="21" t="s">
        <v>30</v>
      </c>
      <c r="C29" s="303">
        <v>6</v>
      </c>
      <c r="D29" s="303">
        <v>10</v>
      </c>
      <c r="E29" s="302">
        <f t="shared" si="33"/>
        <v>0</v>
      </c>
      <c r="F29" s="302">
        <f t="shared" si="34"/>
        <v>11</v>
      </c>
      <c r="G29" s="302">
        <f t="shared" si="35"/>
        <v>-11</v>
      </c>
      <c r="H29" s="173">
        <f t="shared" si="36"/>
        <v>12</v>
      </c>
      <c r="I29" s="398">
        <f t="shared" si="24"/>
        <v>12</v>
      </c>
      <c r="J29" s="399">
        <f t="shared" si="25"/>
        <v>1</v>
      </c>
      <c r="K29" s="402">
        <v>0</v>
      </c>
      <c r="L29" s="411">
        <v>1</v>
      </c>
      <c r="M29" s="102">
        <f t="shared" si="32"/>
        <v>-1</v>
      </c>
      <c r="N29" s="150">
        <v>1</v>
      </c>
      <c r="O29" s="55">
        <f t="shared" si="27"/>
        <v>1</v>
      </c>
      <c r="P29" s="402">
        <v>0</v>
      </c>
      <c r="Q29" s="411">
        <v>2</v>
      </c>
      <c r="R29" s="102">
        <f t="shared" si="4"/>
        <v>-2</v>
      </c>
      <c r="S29" s="150">
        <v>2</v>
      </c>
      <c r="T29" s="55">
        <f t="shared" si="5"/>
        <v>2</v>
      </c>
      <c r="U29" s="402">
        <v>0</v>
      </c>
      <c r="V29" s="411">
        <v>1</v>
      </c>
      <c r="W29" s="102">
        <f t="shared" si="6"/>
        <v>-1</v>
      </c>
      <c r="X29" s="150">
        <v>1</v>
      </c>
      <c r="Y29" s="55">
        <f t="shared" si="7"/>
        <v>1</v>
      </c>
      <c r="Z29" s="402">
        <v>0</v>
      </c>
      <c r="AA29" s="411">
        <v>1</v>
      </c>
      <c r="AB29" s="102">
        <f t="shared" si="8"/>
        <v>-1</v>
      </c>
      <c r="AC29" s="150">
        <v>1</v>
      </c>
      <c r="AD29" s="55">
        <f t="shared" si="9"/>
        <v>1</v>
      </c>
      <c r="AE29" s="402">
        <v>0</v>
      </c>
      <c r="AF29" s="411">
        <v>4</v>
      </c>
      <c r="AG29" s="102">
        <f t="shared" si="10"/>
        <v>-4</v>
      </c>
      <c r="AH29" s="150">
        <v>5</v>
      </c>
      <c r="AI29" s="55">
        <f t="shared" si="11"/>
        <v>5</v>
      </c>
      <c r="AJ29" s="402">
        <v>0</v>
      </c>
      <c r="AK29" s="411">
        <v>1</v>
      </c>
      <c r="AL29" s="102">
        <f t="shared" si="12"/>
        <v>-1</v>
      </c>
      <c r="AM29" s="150">
        <v>1</v>
      </c>
      <c r="AN29" s="55">
        <f t="shared" si="13"/>
        <v>1</v>
      </c>
      <c r="AO29" s="402">
        <v>0</v>
      </c>
      <c r="AP29" s="411">
        <v>1</v>
      </c>
      <c r="AQ29" s="102">
        <f t="shared" si="14"/>
        <v>-1</v>
      </c>
      <c r="AR29" s="150">
        <v>1</v>
      </c>
      <c r="AS29" s="55">
        <f t="shared" si="15"/>
        <v>1</v>
      </c>
      <c r="AT29" s="327"/>
      <c r="AU29" s="328"/>
      <c r="AV29" s="102">
        <f t="shared" si="16"/>
        <v>0</v>
      </c>
      <c r="AW29" s="102"/>
      <c r="AX29" s="328"/>
      <c r="AY29" s="328"/>
      <c r="AZ29" s="102">
        <f t="shared" si="17"/>
        <v>0</v>
      </c>
      <c r="BA29" s="102"/>
      <c r="BB29" s="328"/>
      <c r="BC29" s="328"/>
      <c r="BD29" s="102">
        <f t="shared" si="18"/>
        <v>0</v>
      </c>
      <c r="BE29" s="102"/>
      <c r="BF29" s="350"/>
      <c r="BG29" s="350"/>
      <c r="BH29" s="102">
        <f t="shared" si="19"/>
        <v>0</v>
      </c>
      <c r="BI29" s="102"/>
      <c r="BJ29" s="350"/>
      <c r="BK29" s="350"/>
      <c r="BL29" s="102">
        <f t="shared" si="20"/>
        <v>0</v>
      </c>
      <c r="BM29" s="102"/>
      <c r="BN29" s="350"/>
      <c r="BO29" s="350"/>
      <c r="BP29" s="102">
        <f t="shared" si="21"/>
        <v>0</v>
      </c>
      <c r="BQ29" s="102"/>
      <c r="BR29" s="350"/>
      <c r="BS29" s="350"/>
      <c r="BT29" s="102">
        <f t="shared" si="22"/>
        <v>0</v>
      </c>
      <c r="BU29" s="102"/>
      <c r="BV29" s="350"/>
      <c r="BW29" s="350"/>
      <c r="BX29" s="102">
        <f t="shared" si="23"/>
        <v>0</v>
      </c>
      <c r="BY29" s="106"/>
      <c r="BZ29" s="145"/>
    </row>
    <row r="30" ht="85.2" customHeight="1" spans="1:78">
      <c r="A30" s="389">
        <v>28</v>
      </c>
      <c r="B30" s="21" t="s">
        <v>31</v>
      </c>
      <c r="C30" s="24">
        <v>6</v>
      </c>
      <c r="D30" s="24">
        <v>10</v>
      </c>
      <c r="E30" s="302">
        <f t="shared" si="33"/>
        <v>0</v>
      </c>
      <c r="F30" s="302">
        <f t="shared" si="34"/>
        <v>13</v>
      </c>
      <c r="G30" s="302">
        <f t="shared" si="35"/>
        <v>-13</v>
      </c>
      <c r="H30" s="173">
        <f t="shared" si="36"/>
        <v>13</v>
      </c>
      <c r="I30" s="398">
        <f t="shared" si="24"/>
        <v>13</v>
      </c>
      <c r="J30" s="420">
        <f t="shared" si="25"/>
        <v>0</v>
      </c>
      <c r="K30" s="73">
        <v>0</v>
      </c>
      <c r="L30" s="74">
        <v>1</v>
      </c>
      <c r="M30" s="421">
        <f t="shared" si="32"/>
        <v>-1</v>
      </c>
      <c r="N30" s="421">
        <v>0</v>
      </c>
      <c r="O30" s="154">
        <f t="shared" si="27"/>
        <v>0</v>
      </c>
      <c r="P30" s="73">
        <v>0</v>
      </c>
      <c r="Q30" s="74">
        <v>2</v>
      </c>
      <c r="R30" s="421">
        <f t="shared" si="4"/>
        <v>-2</v>
      </c>
      <c r="S30" s="421">
        <v>0</v>
      </c>
      <c r="T30" s="154">
        <f t="shared" si="5"/>
        <v>0</v>
      </c>
      <c r="U30" s="73">
        <v>0</v>
      </c>
      <c r="V30" s="74">
        <v>2</v>
      </c>
      <c r="W30" s="421">
        <f t="shared" si="6"/>
        <v>-2</v>
      </c>
      <c r="X30" s="421">
        <v>0</v>
      </c>
      <c r="Y30" s="154">
        <f t="shared" si="7"/>
        <v>0</v>
      </c>
      <c r="Z30" s="73">
        <v>0</v>
      </c>
      <c r="AA30" s="74">
        <v>1</v>
      </c>
      <c r="AB30" s="421">
        <f t="shared" si="8"/>
        <v>-1</v>
      </c>
      <c r="AC30" s="421">
        <v>0</v>
      </c>
      <c r="AD30" s="154">
        <f t="shared" si="9"/>
        <v>0</v>
      </c>
      <c r="AE30" s="73">
        <v>0</v>
      </c>
      <c r="AF30" s="74">
        <v>5</v>
      </c>
      <c r="AG30" s="421">
        <f t="shared" si="10"/>
        <v>-5</v>
      </c>
      <c r="AH30" s="421">
        <v>0</v>
      </c>
      <c r="AI30" s="154">
        <f t="shared" si="11"/>
        <v>0</v>
      </c>
      <c r="AJ30" s="73">
        <v>0</v>
      </c>
      <c r="AK30" s="74">
        <v>1</v>
      </c>
      <c r="AL30" s="421">
        <f t="shared" si="12"/>
        <v>-1</v>
      </c>
      <c r="AM30" s="429">
        <v>13</v>
      </c>
      <c r="AN30" s="154">
        <f t="shared" si="13"/>
        <v>13</v>
      </c>
      <c r="AO30" s="73">
        <v>0</v>
      </c>
      <c r="AP30" s="74">
        <v>1</v>
      </c>
      <c r="AQ30" s="421">
        <f t="shared" si="14"/>
        <v>-1</v>
      </c>
      <c r="AR30" s="421">
        <v>0</v>
      </c>
      <c r="AS30" s="154">
        <f t="shared" si="15"/>
        <v>0</v>
      </c>
      <c r="AT30" s="279"/>
      <c r="AU30" s="166"/>
      <c r="AV30" s="102">
        <f t="shared" si="16"/>
        <v>0</v>
      </c>
      <c r="AW30" s="102"/>
      <c r="AX30" s="166"/>
      <c r="AY30" s="166"/>
      <c r="AZ30" s="102">
        <f t="shared" si="17"/>
        <v>0</v>
      </c>
      <c r="BA30" s="102"/>
      <c r="BB30" s="166"/>
      <c r="BC30" s="166"/>
      <c r="BD30" s="102">
        <f t="shared" si="18"/>
        <v>0</v>
      </c>
      <c r="BE30" s="102"/>
      <c r="BF30" s="166"/>
      <c r="BG30" s="166"/>
      <c r="BH30" s="102">
        <f t="shared" si="19"/>
        <v>0</v>
      </c>
      <c r="BI30" s="102"/>
      <c r="BJ30" s="166"/>
      <c r="BK30" s="166"/>
      <c r="BL30" s="102">
        <f t="shared" si="20"/>
        <v>0</v>
      </c>
      <c r="BM30" s="102"/>
      <c r="BN30" s="166"/>
      <c r="BO30" s="166"/>
      <c r="BP30" s="102">
        <f t="shared" si="21"/>
        <v>0</v>
      </c>
      <c r="BQ30" s="102"/>
      <c r="BR30" s="166"/>
      <c r="BS30" s="166"/>
      <c r="BT30" s="102">
        <f t="shared" si="22"/>
        <v>0</v>
      </c>
      <c r="BU30" s="102"/>
      <c r="BV30" s="166"/>
      <c r="BW30" s="166"/>
      <c r="BX30" s="102">
        <f t="shared" si="23"/>
        <v>0</v>
      </c>
      <c r="BY30" s="106"/>
      <c r="BZ30" s="145"/>
    </row>
    <row r="31" customHeight="1" spans="47:78"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</row>
    <row r="32" customHeight="1" spans="47:78"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</row>
    <row r="33" customHeight="1" spans="47:78"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</row>
    <row r="34" customHeight="1" spans="47:78"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</row>
    <row r="35" customHeight="1" spans="47:78"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</row>
    <row r="36" customHeight="1" spans="47:78"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</row>
    <row r="37" customHeight="1" spans="47:78"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</row>
    <row r="38" customHeight="1" spans="47:78"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</row>
    <row r="39" customHeight="1" spans="47:78"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</row>
    <row r="40" customHeight="1" spans="47:78"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</row>
    <row r="41" customHeight="1" spans="47:78"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</row>
    <row r="42" customHeight="1" spans="47:78"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J24" activePane="bottomRight" state="frozen"/>
      <selection activeCell="AG12" sqref="AG12"/>
      <pageMargins left="0.7" right="0.7" top="0.75" bottom="0.75" header="0.3" footer="0.3"/>
      <headerFooter/>
    </customSheetView>
    <customSheetView guid="{DDA466F2-DEC4-4899-BCA4-70679764665E}" scale="80">
      <pane xSplit="9" ySplit="2" topLeftCell="J15" activePane="bottomRight" state="frozen"/>
      <selection activeCell="A20" sqref="$A20:$XFD20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80">
      <pane xSplit="9" ySplit="2" topLeftCell="J3" activePane="bottomRight" state="frozen"/>
      <selection activeCell="AK13" sqref="AK13"/>
      <pageMargins left="0.7" right="0.7" top="0.75" bottom="0.75" header="0.3" footer="0.3"/>
      <headerFooter/>
    </customSheetView>
    <customSheetView guid="{F2E46030-49F3-46E6-9036-40A255D924CC}" scale="70">
      <pane xSplit="9" ySplit="2" topLeftCell="J12" activePane="bottomRight" state="frozen"/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W1"/>
    <mergeCell ref="AX1:BA1"/>
    <mergeCell ref="BB1:BE1"/>
    <mergeCell ref="BF1:BI1"/>
    <mergeCell ref="BJ1:BM1"/>
    <mergeCell ref="BN1:BQ1"/>
    <mergeCell ref="BR1:BU1"/>
    <mergeCell ref="BV1:BY1"/>
    <mergeCell ref="J1:J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G4" sqref="G4"/>
    </sheetView>
  </sheetViews>
  <sheetFormatPr defaultColWidth="9" defaultRowHeight="15"/>
  <cols>
    <col min="1" max="1" width="4.55238095238095" customWidth="1"/>
    <col min="2" max="2" width="43.3333333333333" customWidth="1"/>
  </cols>
  <sheetData>
    <row r="1" ht="42.6" customHeight="1" spans="1:9">
      <c r="A1" s="679" t="s">
        <v>32</v>
      </c>
      <c r="B1" s="679"/>
      <c r="C1" s="679"/>
      <c r="D1" s="679"/>
      <c r="E1" s="679"/>
      <c r="F1" s="679"/>
      <c r="G1" s="679"/>
      <c r="H1" s="679"/>
      <c r="I1" s="679"/>
    </row>
    <row r="2" ht="85.2" customHeight="1" spans="1:9">
      <c r="A2" s="680" t="s">
        <v>1</v>
      </c>
      <c r="B2" s="681" t="s">
        <v>33</v>
      </c>
      <c r="C2" s="682" t="s">
        <v>34</v>
      </c>
      <c r="D2" s="682"/>
      <c r="E2" s="683" t="s">
        <v>35</v>
      </c>
      <c r="F2" s="684" t="s">
        <v>36</v>
      </c>
      <c r="G2" s="685" t="s">
        <v>37</v>
      </c>
      <c r="H2" s="686" t="s">
        <v>38</v>
      </c>
      <c r="I2" s="692" t="s">
        <v>39</v>
      </c>
    </row>
    <row r="3" ht="18" customHeight="1" spans="1:9">
      <c r="A3" s="687"/>
      <c r="B3" s="688"/>
      <c r="C3" s="687" t="s">
        <v>40</v>
      </c>
      <c r="D3" s="687" t="s">
        <v>41</v>
      </c>
      <c r="E3" s="689"/>
      <c r="F3" s="690"/>
      <c r="G3" s="691"/>
      <c r="H3" s="692"/>
      <c r="I3" s="700"/>
    </row>
    <row r="4" ht="61.5" customHeight="1" spans="1:9">
      <c r="A4" s="693">
        <v>1</v>
      </c>
      <c r="B4" s="694" t="s">
        <v>4</v>
      </c>
      <c r="C4" s="693">
        <v>10</v>
      </c>
      <c r="D4" s="693">
        <v>40</v>
      </c>
      <c r="E4" s="695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695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695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695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695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</row>
    <row r="5" ht="33.6" customHeight="1" spans="1:9">
      <c r="A5" s="693">
        <v>2</v>
      </c>
      <c r="B5" s="694" t="s">
        <v>5</v>
      </c>
      <c r="C5" s="709" t="s">
        <v>42</v>
      </c>
      <c r="D5" s="709" t="s">
        <v>42</v>
      </c>
      <c r="E5" s="695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695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695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695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695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</row>
    <row r="6" ht="37.2" customHeight="1" spans="1:9">
      <c r="A6" s="693">
        <v>3</v>
      </c>
      <c r="B6" s="694" t="s">
        <v>6</v>
      </c>
      <c r="C6" s="693">
        <v>4</v>
      </c>
      <c r="D6" s="693">
        <v>35</v>
      </c>
      <c r="E6" s="695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695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695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695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695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</row>
    <row r="7" ht="23.4" customHeight="1" spans="1:9">
      <c r="A7" s="693">
        <v>4</v>
      </c>
      <c r="B7" s="694" t="s">
        <v>7</v>
      </c>
      <c r="C7" s="693">
        <v>8</v>
      </c>
      <c r="D7" s="693">
        <v>25</v>
      </c>
      <c r="E7" s="695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695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695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695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695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</row>
    <row r="8" ht="22.95" customHeight="1" spans="1:9">
      <c r="A8" s="693">
        <v>5</v>
      </c>
      <c r="B8" s="694" t="s">
        <v>8</v>
      </c>
      <c r="C8" s="693">
        <v>20</v>
      </c>
      <c r="D8" s="693">
        <v>50</v>
      </c>
      <c r="E8" s="695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695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695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695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695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</row>
    <row r="9" ht="22.95" customHeight="1" spans="1:9">
      <c r="A9" s="693">
        <v>6</v>
      </c>
      <c r="B9" s="694" t="s">
        <v>9</v>
      </c>
      <c r="C9" s="693">
        <v>8</v>
      </c>
      <c r="D9" s="693">
        <v>35</v>
      </c>
      <c r="E9" s="695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695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695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695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695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</row>
    <row r="10" spans="1:9">
      <c r="A10" s="697">
        <v>7</v>
      </c>
      <c r="B10" s="694" t="s">
        <v>10</v>
      </c>
      <c r="C10" s="693">
        <v>8</v>
      </c>
      <c r="D10" s="693">
        <v>30</v>
      </c>
      <c r="E10" s="695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695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695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695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695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</row>
    <row r="11" spans="1:9">
      <c r="A11" s="697">
        <v>8</v>
      </c>
      <c r="B11" s="694" t="s">
        <v>11</v>
      </c>
      <c r="C11" s="693">
        <v>20</v>
      </c>
      <c r="D11" s="693">
        <v>30</v>
      </c>
      <c r="E11" s="695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695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695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695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695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</row>
    <row r="12" ht="30" spans="1:9">
      <c r="A12" s="697">
        <v>9</v>
      </c>
      <c r="B12" s="694" t="s">
        <v>12</v>
      </c>
      <c r="C12" s="693">
        <v>20</v>
      </c>
      <c r="D12" s="693">
        <v>30</v>
      </c>
      <c r="E12" s="695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695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695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695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695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</row>
    <row r="13" spans="1:9">
      <c r="A13" s="693">
        <v>10</v>
      </c>
      <c r="B13" s="694" t="s">
        <v>13</v>
      </c>
      <c r="C13" s="693">
        <v>10</v>
      </c>
      <c r="D13" s="693">
        <v>50</v>
      </c>
      <c r="E13" s="695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695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695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695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695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</row>
    <row r="14" ht="20.4" customHeight="1" spans="1:9">
      <c r="A14" s="697">
        <v>11</v>
      </c>
      <c r="B14" s="694" t="s">
        <v>14</v>
      </c>
      <c r="C14" s="709" t="s">
        <v>42</v>
      </c>
      <c r="D14" s="709" t="s">
        <v>42</v>
      </c>
      <c r="E14" s="695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695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695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695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695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9">
      <c r="A15" s="693">
        <v>12</v>
      </c>
      <c r="B15" s="694" t="s">
        <v>15</v>
      </c>
      <c r="C15" s="693">
        <v>8</v>
      </c>
      <c r="D15" s="693">
        <v>12</v>
      </c>
      <c r="E15" s="695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695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695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695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695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</row>
    <row r="16" spans="1:9">
      <c r="A16" s="697">
        <v>13</v>
      </c>
      <c r="B16" s="694" t="s">
        <v>43</v>
      </c>
      <c r="C16" s="698">
        <v>4</v>
      </c>
      <c r="D16" s="698">
        <v>6</v>
      </c>
      <c r="E16" s="695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695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695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695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695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</row>
    <row r="17" ht="30" spans="1:9">
      <c r="A17" s="693">
        <v>14</v>
      </c>
      <c r="B17" s="694" t="s">
        <v>17</v>
      </c>
      <c r="C17" s="693">
        <v>8</v>
      </c>
      <c r="D17" s="693">
        <v>12</v>
      </c>
      <c r="E17" s="695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695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695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695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695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</row>
    <row r="18" ht="30" spans="1:9">
      <c r="A18" s="697">
        <v>15</v>
      </c>
      <c r="B18" s="694" t="s">
        <v>18</v>
      </c>
      <c r="C18" s="693">
        <v>8</v>
      </c>
      <c r="D18" s="693">
        <v>20</v>
      </c>
      <c r="E18" s="695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695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695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695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695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</row>
    <row r="19" ht="30" spans="1:9">
      <c r="A19" s="693">
        <v>16</v>
      </c>
      <c r="B19" s="694" t="s">
        <v>19</v>
      </c>
      <c r="C19" s="693">
        <v>8</v>
      </c>
      <c r="D19" s="693">
        <v>30</v>
      </c>
      <c r="E19" s="695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695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695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695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695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</row>
    <row r="20" ht="30" spans="1:9">
      <c r="A20" s="697">
        <v>17</v>
      </c>
      <c r="B20" s="694" t="s">
        <v>20</v>
      </c>
      <c r="C20" s="693">
        <v>8</v>
      </c>
      <c r="D20" s="693">
        <v>30</v>
      </c>
      <c r="E20" s="695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695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695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695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695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</row>
    <row r="21" ht="30" spans="1:9">
      <c r="A21" s="693">
        <v>18</v>
      </c>
      <c r="B21" s="694" t="s">
        <v>21</v>
      </c>
      <c r="C21" s="693">
        <v>8</v>
      </c>
      <c r="D21" s="693">
        <v>20</v>
      </c>
      <c r="E21" s="695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695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695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695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695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</row>
    <row r="22" ht="30" spans="1:9">
      <c r="A22" s="697">
        <v>19</v>
      </c>
      <c r="B22" s="694" t="s">
        <v>22</v>
      </c>
      <c r="C22" s="693">
        <v>8</v>
      </c>
      <c r="D22" s="693">
        <v>30</v>
      </c>
      <c r="E22" s="695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695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695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695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695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</row>
    <row r="23" ht="30" spans="1:9">
      <c r="A23" s="693">
        <v>20</v>
      </c>
      <c r="B23" s="694" t="s">
        <v>23</v>
      </c>
      <c r="C23" s="697">
        <v>15</v>
      </c>
      <c r="D23" s="697">
        <v>120</v>
      </c>
      <c r="E23" s="695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695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695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695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695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</row>
    <row r="24" ht="60" spans="1:9">
      <c r="A24" s="697">
        <v>21</v>
      </c>
      <c r="B24" s="694" t="s">
        <v>24</v>
      </c>
      <c r="C24" s="697">
        <v>6</v>
      </c>
      <c r="D24" s="697">
        <v>9</v>
      </c>
      <c r="E24" s="695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695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695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695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695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</row>
    <row r="25" ht="60" spans="1:9">
      <c r="A25" s="693">
        <v>22</v>
      </c>
      <c r="B25" s="694" t="s">
        <v>25</v>
      </c>
      <c r="C25" s="697">
        <v>8</v>
      </c>
      <c r="D25" s="697">
        <v>15</v>
      </c>
      <c r="E25" s="695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695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695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695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695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</row>
    <row r="26" ht="60" spans="1:9">
      <c r="A26" s="697">
        <v>23</v>
      </c>
      <c r="B26" s="694" t="s">
        <v>26</v>
      </c>
      <c r="C26" s="697">
        <v>8</v>
      </c>
      <c r="D26" s="697">
        <v>15</v>
      </c>
      <c r="E26" s="695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695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695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695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695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</row>
    <row r="27" ht="30" spans="1:9">
      <c r="A27" s="693">
        <v>24</v>
      </c>
      <c r="B27" s="699" t="s">
        <v>27</v>
      </c>
      <c r="C27" s="698">
        <v>15</v>
      </c>
      <c r="D27" s="698">
        <v>30</v>
      </c>
      <c r="E27" s="695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695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695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695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695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ht="30" spans="1:9">
      <c r="A28" s="697">
        <v>25</v>
      </c>
      <c r="B28" s="694" t="s">
        <v>28</v>
      </c>
      <c r="C28" s="693">
        <v>10</v>
      </c>
      <c r="D28" s="693">
        <v>15</v>
      </c>
      <c r="E28" s="695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695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695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695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695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</row>
    <row r="29" ht="37.8" customHeight="1" spans="1:9">
      <c r="A29" s="693">
        <v>26</v>
      </c>
      <c r="B29" s="694" t="s">
        <v>29</v>
      </c>
      <c r="C29" s="693">
        <v>4</v>
      </c>
      <c r="D29" s="693">
        <v>6</v>
      </c>
      <c r="E29" s="695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695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695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695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695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ht="39" customHeight="1" spans="1:9">
      <c r="A30" s="697">
        <v>27</v>
      </c>
      <c r="B30" s="694" t="s">
        <v>30</v>
      </c>
      <c r="C30" s="693">
        <v>6</v>
      </c>
      <c r="D30" s="693">
        <v>10</v>
      </c>
      <c r="E30" s="695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695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695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695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695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</row>
    <row r="31" ht="60" customHeight="1" spans="1:9">
      <c r="A31" s="693">
        <v>28</v>
      </c>
      <c r="B31" s="694" t="s">
        <v>31</v>
      </c>
      <c r="C31" s="693">
        <v>6</v>
      </c>
      <c r="D31" s="693">
        <v>10</v>
      </c>
      <c r="E31" s="695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695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695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695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695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</row>
  </sheetData>
  <sheetProtection password="C611" sheet="1" selectLockedCells="1" selectUnlockedCells="1" objects="1" scenarios="1"/>
  <customSheetViews>
    <customSheetView guid="{9CEE0026-06FE-43C5-B7E2-4C27C1B1B851}">
      <pane xSplit="4" ySplit="3" topLeftCell="E28" activePane="bottomRight" state="frozen"/>
      <selection activeCell="B27" sqref="B27"/>
      <pageMargins left="0.7" right="0.7" top="0.75" bottom="0.75" header="0.3" footer="0.3"/>
      <pageSetup paperSize="9" orientation="portrait"/>
      <headerFooter/>
    </customSheetView>
    <customSheetView guid="{DDA466F2-DEC4-4899-BCA4-70679764665E}">
      <pane ySplit="3" topLeftCell="A10" activePane="bottomLeft" state="frozen"/>
      <selection activeCell="O19" sqref="O19"/>
      <pageMargins left="0.7" right="0.7" top="0.75" bottom="0.75" header="0.3" footer="0.3"/>
      <pageSetup paperSize="9" orientation="portrait"/>
      <headerFooter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/>
      <headerFooter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/>
      <headerFooter/>
    </customSheetView>
    <customSheetView guid="{FE079330-EA52-4CE0-9E5A-80865C54CE2C}">
      <pane ySplit="3" topLeftCell="A4" activePane="bottomLeft" state="frozen"/>
      <selection activeCell="B7" sqref="B7"/>
      <pageMargins left="0.7" right="0.7" top="0.75" bottom="0.75" header="0.3" footer="0.3"/>
      <pageSetup paperSize="9" orientation="portrait"/>
      <headerFooter/>
    </customSheetView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/>
      <headerFooter/>
    </customSheetView>
  </customSheetViews>
  <mergeCells count="9">
    <mergeCell ref="A1:I1"/>
    <mergeCell ref="C2:D2"/>
    <mergeCell ref="A2:A3"/>
    <mergeCell ref="B2:B3"/>
    <mergeCell ref="E2:E3"/>
    <mergeCell ref="F2:F3"/>
    <mergeCell ref="G2:G3"/>
    <mergeCell ref="H2:H3"/>
    <mergeCell ref="I2:I3"/>
  </mergeCells>
  <conditionalFormatting sqref="E11">
    <cfRule type="cellIs" dxfId="0" priority="3" operator="lessThan">
      <formula>F11</formula>
    </cfRule>
    <cfRule type="cellIs" dxfId="1" priority="4" operator="greaterThan">
      <formula>F11</formula>
    </cfRule>
  </conditionalFormatting>
  <conditionalFormatting sqref="E12:E31">
    <cfRule type="cellIs" dxfId="0" priority="1" operator="lessThan">
      <formula>F12</formula>
    </cfRule>
    <cfRule type="cellIs" dxfId="1" priority="2" operator="greaterThan">
      <formula>F12</formula>
    </cfRule>
  </conditionalFormatting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Z30"/>
  <sheetViews>
    <sheetView zoomScale="70" zoomScaleNormal="70" workbookViewId="0">
      <pane xSplit="10" ySplit="2" topLeftCell="P3" activePane="bottomRight" state="frozen"/>
      <selection/>
      <selection pane="topRight"/>
      <selection pane="bottomLeft"/>
      <selection pane="bottomRight" activeCell="B30" sqref="B30"/>
    </sheetView>
  </sheetViews>
  <sheetFormatPr defaultColWidth="8.88571428571429" defaultRowHeight="38.4" customHeight="1"/>
  <cols>
    <col min="1" max="1" width="4.43809523809524" style="292" customWidth="1"/>
    <col min="2" max="2" width="25.7809523809524" style="292" customWidth="1"/>
    <col min="3" max="3" width="4.88571428571429" style="292" customWidth="1"/>
    <col min="4" max="4" width="4.66666666666667" style="292" customWidth="1"/>
    <col min="5" max="6" width="6" style="292" customWidth="1"/>
    <col min="7" max="9" width="5.66666666666667" style="292" customWidth="1"/>
    <col min="10" max="10" width="13.6666666666667" style="292" customWidth="1"/>
    <col min="11" max="12" width="5" style="292" customWidth="1"/>
    <col min="13" max="13" width="5.66666666666667" style="292" customWidth="1"/>
    <col min="14" max="15" width="5.66666666666667" style="204" customWidth="1"/>
    <col min="16" max="22" width="5.66666666666667" style="292" customWidth="1"/>
    <col min="23" max="25" width="5.33333333333333" style="292" customWidth="1"/>
    <col min="26" max="26" width="4.66666666666667" style="292" customWidth="1"/>
    <col min="27" max="27" width="5.88571428571429" style="292" customWidth="1"/>
    <col min="28" max="30" width="5.66666666666667" style="292" customWidth="1"/>
    <col min="31" max="31" width="6.33333333333333" style="292" customWidth="1"/>
    <col min="32" max="32" width="5.43809523809524" style="292" customWidth="1"/>
    <col min="33" max="37" width="5.33333333333333" style="292" customWidth="1"/>
    <col min="38" max="38" width="6.66666666666667" style="292" customWidth="1"/>
    <col min="39" max="40" width="4.55238095238095" style="292" customWidth="1"/>
    <col min="41" max="42" width="5.43809523809524" style="292" customWidth="1"/>
    <col min="43" max="45" width="5.33333333333333" style="292" customWidth="1"/>
    <col min="46" max="47" width="5.55238095238095" style="292" customWidth="1"/>
    <col min="48" max="52" width="5.1047619047619" style="292" customWidth="1"/>
    <col min="53" max="54" width="5" style="292" customWidth="1"/>
    <col min="55" max="55" width="5.88571428571429" style="292" customWidth="1"/>
    <col min="56" max="56" width="5.33333333333333" style="292" customWidth="1"/>
    <col min="57" max="60" width="5.43809523809524" style="292" customWidth="1"/>
    <col min="61" max="62" width="5.55238095238095" style="292" customWidth="1"/>
    <col min="63" max="67" width="5.43809523809524" style="292" customWidth="1"/>
    <col min="68" max="68" width="6.66666666666667" style="292" customWidth="1"/>
    <col min="69" max="70" width="5.88571428571429" style="292" customWidth="1"/>
    <col min="71" max="72" width="5.43809523809524" style="292" customWidth="1"/>
    <col min="73" max="74" width="6.1047619047619" style="292" customWidth="1"/>
    <col min="75" max="76" width="5.43809523809524" style="292" customWidth="1"/>
    <col min="77" max="78" width="5.88571428571429" style="292" customWidth="1"/>
    <col min="79" max="16384" width="8.88571428571429" style="292"/>
  </cols>
  <sheetData>
    <row r="1" s="358" customFormat="1" customHeight="1" spans="1:78">
      <c r="A1" s="167" t="s">
        <v>268</v>
      </c>
      <c r="B1" s="167"/>
      <c r="C1" s="167"/>
      <c r="D1" s="167"/>
      <c r="E1" s="169" t="s">
        <v>269</v>
      </c>
      <c r="F1" s="169"/>
      <c r="G1" s="169"/>
      <c r="H1" s="169"/>
      <c r="I1" s="169"/>
      <c r="J1" s="315" t="s">
        <v>46</v>
      </c>
      <c r="K1" s="169" t="s">
        <v>270</v>
      </c>
      <c r="L1" s="169"/>
      <c r="M1" s="169"/>
      <c r="N1" s="169"/>
      <c r="O1" s="169"/>
      <c r="P1" s="169" t="s">
        <v>271</v>
      </c>
      <c r="Q1" s="169"/>
      <c r="R1" s="169"/>
      <c r="S1" s="169"/>
      <c r="T1" s="169"/>
      <c r="U1" s="193" t="s">
        <v>272</v>
      </c>
      <c r="V1" s="193"/>
      <c r="W1" s="193"/>
      <c r="X1" s="193"/>
      <c r="Y1" s="193"/>
      <c r="Z1" s="193" t="s">
        <v>273</v>
      </c>
      <c r="AA1" s="193"/>
      <c r="AB1" s="193"/>
      <c r="AC1" s="193"/>
      <c r="AD1" s="193"/>
      <c r="AE1" s="193" t="s">
        <v>274</v>
      </c>
      <c r="AF1" s="193"/>
      <c r="AG1" s="193"/>
      <c r="AH1" s="193"/>
      <c r="AI1" s="193"/>
      <c r="AJ1" s="193" t="s">
        <v>275</v>
      </c>
      <c r="AK1" s="193"/>
      <c r="AL1" s="193"/>
      <c r="AM1" s="193"/>
      <c r="AN1" s="193"/>
      <c r="AO1" s="169" t="s">
        <v>276</v>
      </c>
      <c r="AP1" s="169"/>
      <c r="AQ1" s="169"/>
      <c r="AR1" s="169"/>
      <c r="AS1" s="169"/>
      <c r="AT1" s="169" t="s">
        <v>277</v>
      </c>
      <c r="AU1" s="169"/>
      <c r="AV1" s="169"/>
      <c r="AW1" s="169"/>
      <c r="AX1" s="169"/>
      <c r="AY1" s="374" t="s">
        <v>155</v>
      </c>
      <c r="AZ1" s="169"/>
      <c r="BA1" s="169"/>
      <c r="BB1" s="169"/>
      <c r="BC1" s="193" t="s">
        <v>156</v>
      </c>
      <c r="BD1" s="193"/>
      <c r="BE1" s="193"/>
      <c r="BF1" s="193"/>
      <c r="BG1" s="169" t="s">
        <v>113</v>
      </c>
      <c r="BH1" s="169"/>
      <c r="BI1" s="169"/>
      <c r="BJ1" s="169"/>
      <c r="BK1" s="193" t="s">
        <v>114</v>
      </c>
      <c r="BL1" s="193"/>
      <c r="BM1" s="193"/>
      <c r="BN1" s="193"/>
      <c r="BO1" s="193" t="s">
        <v>99</v>
      </c>
      <c r="BP1" s="193"/>
      <c r="BQ1" s="193"/>
      <c r="BR1" s="193"/>
      <c r="BS1" s="169" t="s">
        <v>82</v>
      </c>
      <c r="BT1" s="169"/>
      <c r="BU1" s="169"/>
      <c r="BV1" s="169"/>
      <c r="BW1" s="169" t="s">
        <v>61</v>
      </c>
      <c r="BX1" s="169"/>
      <c r="BY1" s="169"/>
      <c r="BZ1" s="169"/>
    </row>
    <row r="2" customHeight="1" spans="1:78">
      <c r="A2" s="10" t="s">
        <v>1</v>
      </c>
      <c r="B2" s="10" t="s">
        <v>62</v>
      </c>
      <c r="C2" s="12" t="s">
        <v>63</v>
      </c>
      <c r="D2" s="12" t="s">
        <v>64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315"/>
      <c r="K2" s="10" t="s">
        <v>35</v>
      </c>
      <c r="L2" s="10" t="s">
        <v>36</v>
      </c>
      <c r="M2" s="10" t="s">
        <v>37</v>
      </c>
      <c r="N2" s="10" t="s">
        <v>38</v>
      </c>
      <c r="O2" s="362" t="s">
        <v>39</v>
      </c>
      <c r="P2" s="10" t="s">
        <v>35</v>
      </c>
      <c r="Q2" s="10" t="s">
        <v>36</v>
      </c>
      <c r="R2" s="10" t="s">
        <v>37</v>
      </c>
      <c r="S2" s="10" t="s">
        <v>38</v>
      </c>
      <c r="T2" s="10" t="s">
        <v>39</v>
      </c>
      <c r="U2" s="10" t="s">
        <v>35</v>
      </c>
      <c r="V2" s="10" t="s">
        <v>36</v>
      </c>
      <c r="W2" s="10" t="s">
        <v>37</v>
      </c>
      <c r="X2" s="10" t="s">
        <v>38</v>
      </c>
      <c r="Y2" s="10" t="s">
        <v>39</v>
      </c>
      <c r="Z2" s="10" t="s">
        <v>35</v>
      </c>
      <c r="AA2" s="10" t="s">
        <v>36</v>
      </c>
      <c r="AB2" s="10" t="s">
        <v>37</v>
      </c>
      <c r="AC2" s="10" t="s">
        <v>38</v>
      </c>
      <c r="AD2" s="10" t="s">
        <v>39</v>
      </c>
      <c r="AE2" s="10" t="s">
        <v>35</v>
      </c>
      <c r="AF2" s="10" t="s">
        <v>36</v>
      </c>
      <c r="AG2" s="10" t="s">
        <v>37</v>
      </c>
      <c r="AH2" s="10" t="s">
        <v>38</v>
      </c>
      <c r="AI2" s="10" t="s">
        <v>39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35</v>
      </c>
      <c r="AP2" s="10" t="s">
        <v>36</v>
      </c>
      <c r="AQ2" s="10" t="s">
        <v>37</v>
      </c>
      <c r="AR2" s="10" t="s">
        <v>38</v>
      </c>
      <c r="AS2" s="10" t="s">
        <v>39</v>
      </c>
      <c r="AT2" s="10" t="s">
        <v>35</v>
      </c>
      <c r="AU2" s="10" t="s">
        <v>36</v>
      </c>
      <c r="AV2" s="10" t="s">
        <v>37</v>
      </c>
      <c r="AW2" s="10" t="s">
        <v>38</v>
      </c>
      <c r="AX2" s="10" t="s">
        <v>39</v>
      </c>
      <c r="AY2" s="237" t="s">
        <v>35</v>
      </c>
      <c r="AZ2" s="10" t="s">
        <v>36</v>
      </c>
      <c r="BA2" s="10" t="s">
        <v>37</v>
      </c>
      <c r="BB2" s="10" t="s">
        <v>38</v>
      </c>
      <c r="BC2" s="10" t="s">
        <v>35</v>
      </c>
      <c r="BD2" s="10" t="s">
        <v>36</v>
      </c>
      <c r="BE2" s="10" t="s">
        <v>37</v>
      </c>
      <c r="BF2" s="10" t="s">
        <v>38</v>
      </c>
      <c r="BG2" s="10" t="s">
        <v>35</v>
      </c>
      <c r="BH2" s="10" t="s">
        <v>36</v>
      </c>
      <c r="BI2" s="10" t="s">
        <v>37</v>
      </c>
      <c r="BJ2" s="10" t="s">
        <v>38</v>
      </c>
      <c r="BK2" s="10" t="s">
        <v>35</v>
      </c>
      <c r="BL2" s="10" t="s">
        <v>36</v>
      </c>
      <c r="BM2" s="10" t="s">
        <v>37</v>
      </c>
      <c r="BN2" s="10" t="s">
        <v>38</v>
      </c>
      <c r="BO2" s="10" t="s">
        <v>35</v>
      </c>
      <c r="BP2" s="10" t="s">
        <v>36</v>
      </c>
      <c r="BQ2" s="10" t="s">
        <v>37</v>
      </c>
      <c r="BR2" s="10" t="s">
        <v>38</v>
      </c>
      <c r="BS2" s="10" t="s">
        <v>35</v>
      </c>
      <c r="BT2" s="10" t="s">
        <v>36</v>
      </c>
      <c r="BU2" s="10" t="s">
        <v>37</v>
      </c>
      <c r="BV2" s="10" t="s">
        <v>38</v>
      </c>
      <c r="BW2" s="10" t="s">
        <v>35</v>
      </c>
      <c r="BX2" s="10" t="s">
        <v>36</v>
      </c>
      <c r="BY2" s="10" t="s">
        <v>37</v>
      </c>
      <c r="BZ2" s="10" t="s">
        <v>38</v>
      </c>
    </row>
    <row r="3" ht="120" customHeight="1" spans="1:78">
      <c r="A3" s="15">
        <v>1</v>
      </c>
      <c r="B3" s="14" t="s">
        <v>66</v>
      </c>
      <c r="C3" s="15">
        <v>10</v>
      </c>
      <c r="D3" s="15">
        <v>40</v>
      </c>
      <c r="E3" s="18">
        <v>0</v>
      </c>
      <c r="F3" s="18">
        <f t="shared" ref="F3:F25" si="0">L3+Q3+V3+AA3+AF3+AK3+AP3+AU3+AZ3+BD3+BH3+BL3+BP3+BT3+BX3</f>
        <v>72</v>
      </c>
      <c r="G3" s="18">
        <f t="shared" ref="G3:G25" si="1">M3+R3+W3+AB3+AG3+AL3+AQ3+AV3+BA3+BE3+BI3+BM3+BQ3+BU3+BY3</f>
        <v>-72</v>
      </c>
      <c r="H3" s="18">
        <f t="shared" ref="H3:H25" si="2">N3+S3+X3+AC3+AH3+AM3+AR3+AW3+BB3+BF3+BJ3+BN3+BR3+BV3+BZ3</f>
        <v>72</v>
      </c>
      <c r="I3" s="363">
        <f>SUM(O3+T3+Y3+AD3+AI3+AN3+AS3+AX3)</f>
        <v>72</v>
      </c>
      <c r="J3" s="364">
        <f>E3+H3-F3</f>
        <v>0</v>
      </c>
      <c r="K3" s="13">
        <v>0</v>
      </c>
      <c r="L3" s="102">
        <v>2</v>
      </c>
      <c r="M3" s="102">
        <f>K3-L3</f>
        <v>-2</v>
      </c>
      <c r="N3" s="102">
        <v>0</v>
      </c>
      <c r="O3" s="151">
        <f>SUM(K3+N3)</f>
        <v>0</v>
      </c>
      <c r="P3" s="13">
        <v>0</v>
      </c>
      <c r="Q3" s="102">
        <v>5</v>
      </c>
      <c r="R3" s="102">
        <f t="shared" ref="R3:R30" si="3">P3-Q3</f>
        <v>-5</v>
      </c>
      <c r="S3" s="102">
        <v>12</v>
      </c>
      <c r="T3" s="151">
        <f t="shared" ref="T3:T30" si="4">SUM(P3+S3)</f>
        <v>12</v>
      </c>
      <c r="U3" s="13">
        <v>0</v>
      </c>
      <c r="V3" s="102">
        <v>4</v>
      </c>
      <c r="W3" s="102">
        <f t="shared" ref="W3:W30" si="5">U3-V3</f>
        <v>-4</v>
      </c>
      <c r="X3" s="150">
        <v>4</v>
      </c>
      <c r="Y3" s="151">
        <f t="shared" ref="Y3:Y30" si="6">SUM(U3+X3)</f>
        <v>4</v>
      </c>
      <c r="Z3" s="257">
        <v>0</v>
      </c>
      <c r="AA3" s="102">
        <v>3</v>
      </c>
      <c r="AB3" s="102">
        <f t="shared" ref="AB3:AB30" si="7">Z3-AA3</f>
        <v>-3</v>
      </c>
      <c r="AC3" s="102">
        <v>0</v>
      </c>
      <c r="AD3" s="151">
        <f t="shared" ref="AD3:AD30" si="8">SUM(Z3+AC3)</f>
        <v>0</v>
      </c>
      <c r="AE3" s="368">
        <v>0</v>
      </c>
      <c r="AF3" s="102">
        <v>3</v>
      </c>
      <c r="AG3" s="102">
        <f t="shared" ref="AG3:AG30" si="9">AE3-AF3</f>
        <v>-3</v>
      </c>
      <c r="AH3" s="150">
        <v>3</v>
      </c>
      <c r="AI3" s="151">
        <f t="shared" ref="AI3:AI30" si="10">SUM(AE3+AH3)</f>
        <v>3</v>
      </c>
      <c r="AJ3" s="257">
        <v>0</v>
      </c>
      <c r="AK3" s="102">
        <v>49</v>
      </c>
      <c r="AL3" s="102">
        <f t="shared" ref="AL3:AL30" si="11">AJ3-AK3</f>
        <v>-49</v>
      </c>
      <c r="AM3" s="102">
        <v>49</v>
      </c>
      <c r="AN3" s="151">
        <f t="shared" ref="AN3:AN30" si="12">SUM(AJ3+AM3)</f>
        <v>49</v>
      </c>
      <c r="AO3" s="257">
        <v>0</v>
      </c>
      <c r="AP3" s="102">
        <v>4</v>
      </c>
      <c r="AQ3" s="102">
        <f t="shared" ref="AQ3:AQ30" si="13">AO3-AP3</f>
        <v>-4</v>
      </c>
      <c r="AR3" s="150">
        <v>4</v>
      </c>
      <c r="AS3" s="151">
        <f t="shared" ref="AS3:AS30" si="14">SUM(AO3+AR3)</f>
        <v>4</v>
      </c>
      <c r="AT3" s="257">
        <v>0</v>
      </c>
      <c r="AU3" s="102">
        <v>2</v>
      </c>
      <c r="AV3" s="102">
        <f t="shared" ref="AV3:AV30" si="15">AT3-AU3</f>
        <v>-2</v>
      </c>
      <c r="AW3" s="102">
        <v>0</v>
      </c>
      <c r="AX3" s="151">
        <f t="shared" ref="AX3:AX30" si="16">SUM(AT3+AW3)</f>
        <v>0</v>
      </c>
      <c r="AY3" s="266"/>
      <c r="AZ3" s="15"/>
      <c r="BA3" s="102">
        <f t="shared" ref="BA3:BA30" si="17">AY3-AZ3</f>
        <v>0</v>
      </c>
      <c r="BB3" s="102"/>
      <c r="BC3" s="102"/>
      <c r="BD3" s="102"/>
      <c r="BE3" s="102">
        <f t="shared" ref="BE3:BE30" si="18">BC3-BD3</f>
        <v>0</v>
      </c>
      <c r="BF3" s="102"/>
      <c r="BG3" s="102"/>
      <c r="BH3" s="102"/>
      <c r="BI3" s="102">
        <f t="shared" ref="BI3:BI30" si="19">BG3-BH3</f>
        <v>0</v>
      </c>
      <c r="BJ3" s="102"/>
      <c r="BK3" s="102"/>
      <c r="BL3" s="102"/>
      <c r="BM3" s="102">
        <f t="shared" ref="BM3:BM30" si="20">BK3-BL3</f>
        <v>0</v>
      </c>
      <c r="BN3" s="102"/>
      <c r="BO3" s="102"/>
      <c r="BP3" s="102"/>
      <c r="BQ3" s="102">
        <f t="shared" ref="BQ3:BQ30" si="21">BO3-BP3</f>
        <v>0</v>
      </c>
      <c r="BR3" s="102"/>
      <c r="BS3" s="102"/>
      <c r="BT3" s="102"/>
      <c r="BU3" s="102">
        <f t="shared" ref="BU3:BU30" si="22">BS3-BT3</f>
        <v>0</v>
      </c>
      <c r="BV3" s="102"/>
      <c r="BW3" s="102"/>
      <c r="BX3" s="102"/>
      <c r="BY3" s="102">
        <f t="shared" ref="BY3:BY30" si="23">BW3-BX3</f>
        <v>0</v>
      </c>
      <c r="BZ3" s="102"/>
    </row>
    <row r="4" ht="54" customHeight="1" spans="1:78">
      <c r="A4" s="303">
        <v>2</v>
      </c>
      <c r="B4" s="21" t="s">
        <v>67</v>
      </c>
      <c r="C4" s="714" t="s">
        <v>42</v>
      </c>
      <c r="D4" s="714" t="s">
        <v>42</v>
      </c>
      <c r="E4" s="173">
        <f t="shared" ref="E4:E25" si="24">K4+P4+U4+Z4+AE4+AJ4+AO4+AT4+AY4+BC4+BG4+BK4+BO4+BS4+BW4</f>
        <v>0</v>
      </c>
      <c r="F4" s="173">
        <f t="shared" si="0"/>
        <v>100</v>
      </c>
      <c r="G4" s="173">
        <f t="shared" si="1"/>
        <v>-100</v>
      </c>
      <c r="H4" s="173">
        <f t="shared" si="2"/>
        <v>100</v>
      </c>
      <c r="I4" s="363">
        <f t="shared" ref="I4:I30" si="25">SUM(O4+T4+Y4+AD4+AI4+AN4+AS4+AX4)</f>
        <v>100</v>
      </c>
      <c r="J4" s="365">
        <f t="shared" ref="J4:J30" si="26">E4+H4-F4</f>
        <v>0</v>
      </c>
      <c r="K4" s="26">
        <v>0</v>
      </c>
      <c r="L4" s="57">
        <v>3</v>
      </c>
      <c r="M4" s="57">
        <f t="shared" ref="M4:M14" si="27">K4-L4</f>
        <v>-3</v>
      </c>
      <c r="N4" s="57">
        <v>3</v>
      </c>
      <c r="O4" s="151">
        <f t="shared" ref="O4:O30" si="28">SUM(K4+N4)</f>
        <v>3</v>
      </c>
      <c r="P4" s="26">
        <v>0</v>
      </c>
      <c r="Q4" s="57">
        <v>6</v>
      </c>
      <c r="R4" s="57">
        <f t="shared" si="3"/>
        <v>-6</v>
      </c>
      <c r="S4" s="57">
        <v>6</v>
      </c>
      <c r="T4" s="151">
        <f t="shared" si="4"/>
        <v>6</v>
      </c>
      <c r="U4" s="26">
        <v>0</v>
      </c>
      <c r="V4" s="57">
        <v>6</v>
      </c>
      <c r="W4" s="57">
        <f t="shared" si="5"/>
        <v>-6</v>
      </c>
      <c r="X4" s="57">
        <v>6</v>
      </c>
      <c r="Y4" s="151">
        <f t="shared" si="6"/>
        <v>6</v>
      </c>
      <c r="Z4" s="159">
        <v>0</v>
      </c>
      <c r="AA4" s="57">
        <v>5</v>
      </c>
      <c r="AB4" s="57">
        <f t="shared" si="7"/>
        <v>-5</v>
      </c>
      <c r="AC4" s="57">
        <v>5</v>
      </c>
      <c r="AD4" s="151">
        <f t="shared" si="8"/>
        <v>5</v>
      </c>
      <c r="AE4" s="194">
        <v>0</v>
      </c>
      <c r="AF4" s="57">
        <v>4</v>
      </c>
      <c r="AG4" s="57">
        <f t="shared" si="9"/>
        <v>-4</v>
      </c>
      <c r="AH4" s="57">
        <v>4</v>
      </c>
      <c r="AI4" s="151">
        <f t="shared" si="10"/>
        <v>4</v>
      </c>
      <c r="AJ4" s="159">
        <v>0</v>
      </c>
      <c r="AK4" s="57">
        <v>68</v>
      </c>
      <c r="AL4" s="57">
        <f t="shared" si="11"/>
        <v>-68</v>
      </c>
      <c r="AM4" s="57">
        <v>68</v>
      </c>
      <c r="AN4" s="151">
        <f t="shared" si="12"/>
        <v>68</v>
      </c>
      <c r="AO4" s="159">
        <v>0</v>
      </c>
      <c r="AP4" s="57">
        <v>5</v>
      </c>
      <c r="AQ4" s="57">
        <f t="shared" si="13"/>
        <v>-5</v>
      </c>
      <c r="AR4" s="57">
        <v>5</v>
      </c>
      <c r="AS4" s="151">
        <f t="shared" si="14"/>
        <v>5</v>
      </c>
      <c r="AT4" s="159">
        <v>0</v>
      </c>
      <c r="AU4" s="57">
        <v>3</v>
      </c>
      <c r="AV4" s="57">
        <f t="shared" si="15"/>
        <v>-3</v>
      </c>
      <c r="AW4" s="57">
        <v>3</v>
      </c>
      <c r="AX4" s="151">
        <f t="shared" si="16"/>
        <v>3</v>
      </c>
      <c r="AY4" s="324"/>
      <c r="AZ4" s="303"/>
      <c r="BA4" s="57">
        <f t="shared" si="17"/>
        <v>0</v>
      </c>
      <c r="BB4" s="57"/>
      <c r="BC4" s="325"/>
      <c r="BD4" s="325"/>
      <c r="BE4" s="57">
        <f t="shared" si="18"/>
        <v>0</v>
      </c>
      <c r="BF4" s="57"/>
      <c r="BG4" s="325"/>
      <c r="BH4" s="325"/>
      <c r="BI4" s="57">
        <f t="shared" si="19"/>
        <v>0</v>
      </c>
      <c r="BJ4" s="57"/>
      <c r="BK4" s="325"/>
      <c r="BL4" s="325"/>
      <c r="BM4" s="57">
        <f t="shared" si="20"/>
        <v>0</v>
      </c>
      <c r="BN4" s="57"/>
      <c r="BO4" s="325"/>
      <c r="BP4" s="325"/>
      <c r="BQ4" s="57">
        <f t="shared" si="21"/>
        <v>0</v>
      </c>
      <c r="BR4" s="57"/>
      <c r="BS4" s="325"/>
      <c r="BT4" s="325"/>
      <c r="BU4" s="57">
        <f t="shared" si="22"/>
        <v>0</v>
      </c>
      <c r="BV4" s="57"/>
      <c r="BW4" s="325"/>
      <c r="BX4" s="325"/>
      <c r="BY4" s="57">
        <f t="shared" si="23"/>
        <v>0</v>
      </c>
      <c r="BZ4" s="57"/>
    </row>
    <row r="5" ht="56.4" customHeight="1" spans="1:78">
      <c r="A5" s="24">
        <v>3</v>
      </c>
      <c r="B5" s="21" t="s">
        <v>6</v>
      </c>
      <c r="C5" s="24">
        <v>4</v>
      </c>
      <c r="D5" s="24">
        <v>35</v>
      </c>
      <c r="E5" s="173">
        <f t="shared" si="24"/>
        <v>267</v>
      </c>
      <c r="F5" s="173">
        <f t="shared" si="0"/>
        <v>294</v>
      </c>
      <c r="G5" s="173">
        <f t="shared" si="1"/>
        <v>-27</v>
      </c>
      <c r="H5" s="173">
        <f t="shared" si="2"/>
        <v>58</v>
      </c>
      <c r="I5" s="363">
        <f t="shared" si="25"/>
        <v>325</v>
      </c>
      <c r="J5" s="365">
        <f t="shared" si="26"/>
        <v>31</v>
      </c>
      <c r="K5" s="26">
        <v>34</v>
      </c>
      <c r="L5" s="57">
        <v>8</v>
      </c>
      <c r="M5" s="57">
        <f t="shared" si="27"/>
        <v>26</v>
      </c>
      <c r="N5" s="57">
        <v>0</v>
      </c>
      <c r="O5" s="151">
        <f t="shared" si="28"/>
        <v>34</v>
      </c>
      <c r="P5" s="26">
        <v>10</v>
      </c>
      <c r="Q5" s="57">
        <v>18</v>
      </c>
      <c r="R5" s="57">
        <f t="shared" si="3"/>
        <v>-8</v>
      </c>
      <c r="S5" s="57">
        <v>8</v>
      </c>
      <c r="T5" s="151">
        <f t="shared" si="4"/>
        <v>18</v>
      </c>
      <c r="U5" s="26">
        <v>4</v>
      </c>
      <c r="V5" s="57">
        <v>17</v>
      </c>
      <c r="W5" s="57">
        <f t="shared" si="5"/>
        <v>-13</v>
      </c>
      <c r="X5" s="57">
        <v>13</v>
      </c>
      <c r="Y5" s="151">
        <f t="shared" si="6"/>
        <v>17</v>
      </c>
      <c r="Z5" s="159">
        <v>12</v>
      </c>
      <c r="AA5" s="57">
        <v>12</v>
      </c>
      <c r="AB5" s="57">
        <f t="shared" si="7"/>
        <v>0</v>
      </c>
      <c r="AC5" s="57">
        <v>0</v>
      </c>
      <c r="AD5" s="151">
        <f t="shared" si="8"/>
        <v>12</v>
      </c>
      <c r="AE5" s="194">
        <v>7</v>
      </c>
      <c r="AF5" s="57">
        <v>10</v>
      </c>
      <c r="AG5" s="57">
        <f t="shared" si="9"/>
        <v>-3</v>
      </c>
      <c r="AH5" s="57">
        <v>3</v>
      </c>
      <c r="AI5" s="151">
        <f t="shared" si="10"/>
        <v>10</v>
      </c>
      <c r="AJ5" s="159">
        <v>175</v>
      </c>
      <c r="AK5" s="57">
        <v>208</v>
      </c>
      <c r="AL5" s="57">
        <f t="shared" si="11"/>
        <v>-33</v>
      </c>
      <c r="AM5" s="57">
        <v>33</v>
      </c>
      <c r="AN5" s="151">
        <f t="shared" si="12"/>
        <v>208</v>
      </c>
      <c r="AO5" s="194">
        <v>19</v>
      </c>
      <c r="AP5" s="128">
        <v>14</v>
      </c>
      <c r="AQ5" s="57">
        <f t="shared" si="13"/>
        <v>5</v>
      </c>
      <c r="AR5" s="57">
        <v>0</v>
      </c>
      <c r="AS5" s="151">
        <f t="shared" si="14"/>
        <v>19</v>
      </c>
      <c r="AT5" s="159">
        <v>6</v>
      </c>
      <c r="AU5" s="57">
        <v>7</v>
      </c>
      <c r="AV5" s="57">
        <f t="shared" si="15"/>
        <v>-1</v>
      </c>
      <c r="AW5" s="57">
        <v>1</v>
      </c>
      <c r="AX5" s="151">
        <f t="shared" si="16"/>
        <v>7</v>
      </c>
      <c r="AY5" s="198"/>
      <c r="AZ5" s="24"/>
      <c r="BA5" s="57">
        <f t="shared" si="17"/>
        <v>0</v>
      </c>
      <c r="BB5" s="57"/>
      <c r="BC5" s="57"/>
      <c r="BD5" s="57"/>
      <c r="BE5" s="57">
        <f t="shared" si="18"/>
        <v>0</v>
      </c>
      <c r="BF5" s="57"/>
      <c r="BG5" s="57"/>
      <c r="BH5" s="57"/>
      <c r="BI5" s="57">
        <f t="shared" si="19"/>
        <v>0</v>
      </c>
      <c r="BJ5" s="57"/>
      <c r="BK5" s="57"/>
      <c r="BL5" s="57"/>
      <c r="BM5" s="57">
        <f t="shared" si="20"/>
        <v>0</v>
      </c>
      <c r="BN5" s="57"/>
      <c r="BO5" s="57"/>
      <c r="BP5" s="57"/>
      <c r="BQ5" s="57">
        <f t="shared" si="21"/>
        <v>0</v>
      </c>
      <c r="BR5" s="57"/>
      <c r="BS5" s="57"/>
      <c r="BT5" s="57"/>
      <c r="BU5" s="57">
        <f t="shared" si="22"/>
        <v>0</v>
      </c>
      <c r="BV5" s="57"/>
      <c r="BW5" s="57"/>
      <c r="BX5" s="57"/>
      <c r="BY5" s="57">
        <f t="shared" si="23"/>
        <v>0</v>
      </c>
      <c r="BZ5" s="57"/>
    </row>
    <row r="6" customHeight="1" spans="1:78">
      <c r="A6" s="303">
        <v>4</v>
      </c>
      <c r="B6" s="21" t="s">
        <v>7</v>
      </c>
      <c r="C6" s="303">
        <v>8</v>
      </c>
      <c r="D6" s="303">
        <v>25</v>
      </c>
      <c r="E6" s="173">
        <f t="shared" si="24"/>
        <v>237</v>
      </c>
      <c r="F6" s="173">
        <f t="shared" si="0"/>
        <v>225</v>
      </c>
      <c r="G6" s="173">
        <f t="shared" si="1"/>
        <v>12</v>
      </c>
      <c r="H6" s="173">
        <f t="shared" si="2"/>
        <v>29</v>
      </c>
      <c r="I6" s="363">
        <f t="shared" si="25"/>
        <v>266</v>
      </c>
      <c r="J6" s="365">
        <f t="shared" si="26"/>
        <v>41</v>
      </c>
      <c r="K6" s="26">
        <v>32</v>
      </c>
      <c r="L6" s="57">
        <v>7</v>
      </c>
      <c r="M6" s="57">
        <f t="shared" si="27"/>
        <v>25</v>
      </c>
      <c r="N6" s="57">
        <v>0</v>
      </c>
      <c r="O6" s="151">
        <f t="shared" si="28"/>
        <v>32</v>
      </c>
      <c r="P6" s="26">
        <v>4</v>
      </c>
      <c r="Q6" s="57">
        <v>14</v>
      </c>
      <c r="R6" s="57">
        <f t="shared" si="3"/>
        <v>-10</v>
      </c>
      <c r="S6" s="57">
        <v>10</v>
      </c>
      <c r="T6" s="151">
        <f t="shared" si="4"/>
        <v>14</v>
      </c>
      <c r="U6" s="26">
        <v>6</v>
      </c>
      <c r="V6" s="57">
        <v>12</v>
      </c>
      <c r="W6" s="57">
        <f t="shared" si="5"/>
        <v>-6</v>
      </c>
      <c r="X6" s="57">
        <v>6</v>
      </c>
      <c r="Y6" s="151">
        <f t="shared" si="6"/>
        <v>12</v>
      </c>
      <c r="Z6" s="159">
        <v>14</v>
      </c>
      <c r="AA6" s="57">
        <v>10</v>
      </c>
      <c r="AB6" s="57">
        <f t="shared" si="7"/>
        <v>4</v>
      </c>
      <c r="AC6" s="57">
        <v>0</v>
      </c>
      <c r="AD6" s="151">
        <f t="shared" si="8"/>
        <v>14</v>
      </c>
      <c r="AE6" s="194">
        <v>5</v>
      </c>
      <c r="AF6" s="57">
        <v>10</v>
      </c>
      <c r="AG6" s="57">
        <f t="shared" si="9"/>
        <v>-5</v>
      </c>
      <c r="AH6" s="57">
        <v>5</v>
      </c>
      <c r="AI6" s="151">
        <f t="shared" si="10"/>
        <v>10</v>
      </c>
      <c r="AJ6" s="159">
        <v>148</v>
      </c>
      <c r="AK6" s="57">
        <v>155</v>
      </c>
      <c r="AL6" s="57">
        <f t="shared" si="11"/>
        <v>-7</v>
      </c>
      <c r="AM6" s="57">
        <v>7</v>
      </c>
      <c r="AN6" s="151">
        <f t="shared" si="12"/>
        <v>155</v>
      </c>
      <c r="AO6" s="194">
        <v>21</v>
      </c>
      <c r="AP6" s="128">
        <v>11</v>
      </c>
      <c r="AQ6" s="57">
        <f t="shared" si="13"/>
        <v>10</v>
      </c>
      <c r="AR6" s="57">
        <v>0</v>
      </c>
      <c r="AS6" s="151">
        <f t="shared" si="14"/>
        <v>21</v>
      </c>
      <c r="AT6" s="159">
        <v>7</v>
      </c>
      <c r="AU6" s="57">
        <v>6</v>
      </c>
      <c r="AV6" s="57">
        <f t="shared" si="15"/>
        <v>1</v>
      </c>
      <c r="AW6" s="125">
        <v>1</v>
      </c>
      <c r="AX6" s="151">
        <f t="shared" si="16"/>
        <v>8</v>
      </c>
      <c r="AY6" s="324"/>
      <c r="AZ6" s="303"/>
      <c r="BA6" s="57">
        <f t="shared" si="17"/>
        <v>0</v>
      </c>
      <c r="BB6" s="57"/>
      <c r="BC6" s="325"/>
      <c r="BD6" s="325"/>
      <c r="BE6" s="57">
        <f t="shared" si="18"/>
        <v>0</v>
      </c>
      <c r="BF6" s="57"/>
      <c r="BG6" s="325"/>
      <c r="BH6" s="325"/>
      <c r="BI6" s="57">
        <f t="shared" si="19"/>
        <v>0</v>
      </c>
      <c r="BJ6" s="57"/>
      <c r="BK6" s="325"/>
      <c r="BL6" s="325"/>
      <c r="BM6" s="57">
        <f t="shared" si="20"/>
        <v>0</v>
      </c>
      <c r="BN6" s="57"/>
      <c r="BO6" s="325"/>
      <c r="BP6" s="325"/>
      <c r="BQ6" s="57">
        <f t="shared" si="21"/>
        <v>0</v>
      </c>
      <c r="BR6" s="57"/>
      <c r="BS6" s="325"/>
      <c r="BT6" s="325"/>
      <c r="BU6" s="57">
        <f t="shared" si="22"/>
        <v>0</v>
      </c>
      <c r="BV6" s="57"/>
      <c r="BW6" s="325"/>
      <c r="BX6" s="325"/>
      <c r="BY6" s="57">
        <f t="shared" si="23"/>
        <v>0</v>
      </c>
      <c r="BZ6" s="57"/>
    </row>
    <row r="7" customHeight="1" spans="1:78">
      <c r="A7" s="24">
        <v>5</v>
      </c>
      <c r="B7" s="21" t="s">
        <v>8</v>
      </c>
      <c r="C7" s="24">
        <v>20</v>
      </c>
      <c r="D7" s="24">
        <v>50</v>
      </c>
      <c r="E7" s="173">
        <f t="shared" si="24"/>
        <v>375</v>
      </c>
      <c r="F7" s="173">
        <f t="shared" si="0"/>
        <v>370</v>
      </c>
      <c r="G7" s="173">
        <f t="shared" si="1"/>
        <v>5</v>
      </c>
      <c r="H7" s="173">
        <f t="shared" si="2"/>
        <v>115</v>
      </c>
      <c r="I7" s="363">
        <f t="shared" si="25"/>
        <v>490</v>
      </c>
      <c r="J7" s="365">
        <f t="shared" si="26"/>
        <v>120</v>
      </c>
      <c r="K7" s="66">
        <v>62</v>
      </c>
      <c r="L7" s="67">
        <v>11</v>
      </c>
      <c r="M7" s="57">
        <f t="shared" si="27"/>
        <v>51</v>
      </c>
      <c r="N7" s="57">
        <v>0</v>
      </c>
      <c r="O7" s="151">
        <f t="shared" si="28"/>
        <v>62</v>
      </c>
      <c r="P7" s="66">
        <v>10</v>
      </c>
      <c r="Q7" s="67">
        <v>23</v>
      </c>
      <c r="R7" s="57">
        <f t="shared" si="3"/>
        <v>-13</v>
      </c>
      <c r="S7" s="57">
        <v>13</v>
      </c>
      <c r="T7" s="151">
        <f t="shared" si="4"/>
        <v>23</v>
      </c>
      <c r="U7" s="66">
        <v>5</v>
      </c>
      <c r="V7" s="67">
        <v>22</v>
      </c>
      <c r="W7" s="57">
        <f t="shared" si="5"/>
        <v>-17</v>
      </c>
      <c r="X7" s="57">
        <v>17</v>
      </c>
      <c r="Y7" s="151">
        <f t="shared" si="6"/>
        <v>22</v>
      </c>
      <c r="Z7" s="158">
        <v>15</v>
      </c>
      <c r="AA7" s="67">
        <v>14</v>
      </c>
      <c r="AB7" s="57">
        <f t="shared" si="7"/>
        <v>1</v>
      </c>
      <c r="AC7" s="57">
        <v>23</v>
      </c>
      <c r="AD7" s="151">
        <f t="shared" si="8"/>
        <v>38</v>
      </c>
      <c r="AE7" s="366">
        <v>16</v>
      </c>
      <c r="AF7" s="67">
        <v>13</v>
      </c>
      <c r="AG7" s="57">
        <f t="shared" si="9"/>
        <v>3</v>
      </c>
      <c r="AH7" s="57">
        <v>4</v>
      </c>
      <c r="AI7" s="151">
        <f t="shared" si="10"/>
        <v>20</v>
      </c>
      <c r="AJ7" s="158">
        <v>223</v>
      </c>
      <c r="AK7" s="67">
        <v>261</v>
      </c>
      <c r="AL7" s="57">
        <f t="shared" si="11"/>
        <v>-38</v>
      </c>
      <c r="AM7" s="57">
        <v>38</v>
      </c>
      <c r="AN7" s="151">
        <f t="shared" si="12"/>
        <v>261</v>
      </c>
      <c r="AO7" s="366">
        <v>35</v>
      </c>
      <c r="AP7" s="371">
        <v>17</v>
      </c>
      <c r="AQ7" s="57">
        <f t="shared" si="13"/>
        <v>18</v>
      </c>
      <c r="AR7" s="57">
        <v>0</v>
      </c>
      <c r="AS7" s="151">
        <f t="shared" si="14"/>
        <v>35</v>
      </c>
      <c r="AT7" s="158">
        <v>9</v>
      </c>
      <c r="AU7" s="67">
        <v>9</v>
      </c>
      <c r="AV7" s="57">
        <f t="shared" si="15"/>
        <v>0</v>
      </c>
      <c r="AW7" s="57">
        <v>20</v>
      </c>
      <c r="AX7" s="151">
        <f t="shared" si="16"/>
        <v>29</v>
      </c>
      <c r="AY7" s="199"/>
      <c r="AZ7" s="375"/>
      <c r="BA7" s="57">
        <f t="shared" si="17"/>
        <v>0</v>
      </c>
      <c r="BB7" s="57"/>
      <c r="BC7" s="97"/>
      <c r="BD7" s="97"/>
      <c r="BE7" s="57">
        <f t="shared" si="18"/>
        <v>0</v>
      </c>
      <c r="BF7" s="57"/>
      <c r="BG7" s="104"/>
      <c r="BH7" s="104"/>
      <c r="BI7" s="57">
        <f t="shared" si="19"/>
        <v>0</v>
      </c>
      <c r="BJ7" s="57"/>
      <c r="BK7" s="104"/>
      <c r="BL7" s="104"/>
      <c r="BM7" s="57">
        <f t="shared" si="20"/>
        <v>0</v>
      </c>
      <c r="BN7" s="57"/>
      <c r="BO7" s="104"/>
      <c r="BP7" s="104"/>
      <c r="BQ7" s="57">
        <f t="shared" si="21"/>
        <v>0</v>
      </c>
      <c r="BR7" s="57"/>
      <c r="BS7" s="104"/>
      <c r="BT7" s="104"/>
      <c r="BU7" s="57">
        <f t="shared" si="22"/>
        <v>0</v>
      </c>
      <c r="BV7" s="57"/>
      <c r="BW7" s="104"/>
      <c r="BX7" s="104"/>
      <c r="BY7" s="57">
        <f t="shared" si="23"/>
        <v>0</v>
      </c>
      <c r="BZ7" s="57"/>
    </row>
    <row r="8" customHeight="1" spans="1:78">
      <c r="A8" s="303">
        <v>6</v>
      </c>
      <c r="B8" s="21" t="s">
        <v>9</v>
      </c>
      <c r="C8" s="303">
        <v>8</v>
      </c>
      <c r="D8" s="303">
        <v>35</v>
      </c>
      <c r="E8" s="173">
        <f t="shared" si="24"/>
        <v>320</v>
      </c>
      <c r="F8" s="173">
        <f t="shared" si="0"/>
        <v>222</v>
      </c>
      <c r="G8" s="173">
        <f t="shared" si="1"/>
        <v>98</v>
      </c>
      <c r="H8" s="173">
        <f t="shared" si="2"/>
        <v>18</v>
      </c>
      <c r="I8" s="363">
        <f t="shared" si="25"/>
        <v>338</v>
      </c>
      <c r="J8" s="365">
        <f t="shared" si="26"/>
        <v>116</v>
      </c>
      <c r="K8" s="66">
        <v>51</v>
      </c>
      <c r="L8" s="67">
        <v>8</v>
      </c>
      <c r="M8" s="57">
        <f t="shared" si="27"/>
        <v>43</v>
      </c>
      <c r="N8" s="57">
        <v>0</v>
      </c>
      <c r="O8" s="151">
        <f t="shared" si="28"/>
        <v>51</v>
      </c>
      <c r="P8" s="66">
        <v>7</v>
      </c>
      <c r="Q8" s="67">
        <v>16</v>
      </c>
      <c r="R8" s="57">
        <f t="shared" si="3"/>
        <v>-9</v>
      </c>
      <c r="S8" s="57">
        <v>9</v>
      </c>
      <c r="T8" s="151">
        <f t="shared" si="4"/>
        <v>16</v>
      </c>
      <c r="U8" s="66">
        <v>6</v>
      </c>
      <c r="V8" s="67">
        <v>15</v>
      </c>
      <c r="W8" s="57">
        <f t="shared" si="5"/>
        <v>-9</v>
      </c>
      <c r="X8" s="57">
        <v>9</v>
      </c>
      <c r="Y8" s="151">
        <f t="shared" si="6"/>
        <v>15</v>
      </c>
      <c r="Z8" s="158">
        <v>17</v>
      </c>
      <c r="AA8" s="67">
        <v>11</v>
      </c>
      <c r="AB8" s="57">
        <f t="shared" si="7"/>
        <v>6</v>
      </c>
      <c r="AC8" s="57">
        <v>0</v>
      </c>
      <c r="AD8" s="151">
        <f t="shared" si="8"/>
        <v>17</v>
      </c>
      <c r="AE8" s="366">
        <v>10</v>
      </c>
      <c r="AF8" s="67">
        <v>10</v>
      </c>
      <c r="AG8" s="57">
        <f t="shared" si="9"/>
        <v>0</v>
      </c>
      <c r="AH8" s="57">
        <v>0</v>
      </c>
      <c r="AI8" s="151">
        <f t="shared" si="10"/>
        <v>10</v>
      </c>
      <c r="AJ8" s="158">
        <v>193</v>
      </c>
      <c r="AK8" s="67">
        <v>143</v>
      </c>
      <c r="AL8" s="57">
        <f t="shared" si="11"/>
        <v>50</v>
      </c>
      <c r="AM8" s="57">
        <v>0</v>
      </c>
      <c r="AN8" s="151">
        <f t="shared" si="12"/>
        <v>193</v>
      </c>
      <c r="AO8" s="366">
        <v>28</v>
      </c>
      <c r="AP8" s="371">
        <v>13</v>
      </c>
      <c r="AQ8" s="57">
        <f t="shared" si="13"/>
        <v>15</v>
      </c>
      <c r="AR8" s="57">
        <v>0</v>
      </c>
      <c r="AS8" s="151">
        <f t="shared" si="14"/>
        <v>28</v>
      </c>
      <c r="AT8" s="158">
        <v>8</v>
      </c>
      <c r="AU8" s="67">
        <v>6</v>
      </c>
      <c r="AV8" s="57">
        <f t="shared" si="15"/>
        <v>2</v>
      </c>
      <c r="AW8" s="57">
        <v>0</v>
      </c>
      <c r="AX8" s="151">
        <f t="shared" si="16"/>
        <v>8</v>
      </c>
      <c r="AY8" s="345"/>
      <c r="AZ8" s="376"/>
      <c r="BA8" s="57">
        <f t="shared" si="17"/>
        <v>0</v>
      </c>
      <c r="BB8" s="57"/>
      <c r="BC8" s="346"/>
      <c r="BD8" s="346"/>
      <c r="BE8" s="57">
        <f t="shared" si="18"/>
        <v>0</v>
      </c>
      <c r="BF8" s="57"/>
      <c r="BG8" s="355"/>
      <c r="BH8" s="355"/>
      <c r="BI8" s="57">
        <f t="shared" si="19"/>
        <v>0</v>
      </c>
      <c r="BJ8" s="57"/>
      <c r="BK8" s="355"/>
      <c r="BL8" s="355"/>
      <c r="BM8" s="57">
        <f t="shared" si="20"/>
        <v>0</v>
      </c>
      <c r="BN8" s="57"/>
      <c r="BO8" s="355"/>
      <c r="BP8" s="355"/>
      <c r="BQ8" s="57">
        <f t="shared" si="21"/>
        <v>0</v>
      </c>
      <c r="BR8" s="57"/>
      <c r="BS8" s="355"/>
      <c r="BT8" s="355"/>
      <c r="BU8" s="57">
        <f t="shared" si="22"/>
        <v>0</v>
      </c>
      <c r="BV8" s="57"/>
      <c r="BW8" s="355"/>
      <c r="BX8" s="355"/>
      <c r="BY8" s="57">
        <f t="shared" si="23"/>
        <v>0</v>
      </c>
      <c r="BZ8" s="57"/>
    </row>
    <row r="9" customHeight="1" spans="1:78">
      <c r="A9" s="359">
        <v>7</v>
      </c>
      <c r="B9" s="21" t="s">
        <v>10</v>
      </c>
      <c r="C9" s="24">
        <v>8</v>
      </c>
      <c r="D9" s="24">
        <v>30</v>
      </c>
      <c r="E9" s="173">
        <f t="shared" si="24"/>
        <v>138</v>
      </c>
      <c r="F9" s="173">
        <f t="shared" si="0"/>
        <v>168</v>
      </c>
      <c r="G9" s="173">
        <f t="shared" si="1"/>
        <v>-30</v>
      </c>
      <c r="H9" s="173">
        <f t="shared" si="2"/>
        <v>79</v>
      </c>
      <c r="I9" s="363">
        <f t="shared" si="25"/>
        <v>217</v>
      </c>
      <c r="J9" s="365">
        <f t="shared" si="26"/>
        <v>49</v>
      </c>
      <c r="K9" s="153">
        <v>29</v>
      </c>
      <c r="L9" s="98">
        <v>4</v>
      </c>
      <c r="M9" s="57">
        <f t="shared" si="27"/>
        <v>25</v>
      </c>
      <c r="N9" s="57">
        <v>0</v>
      </c>
      <c r="O9" s="151">
        <f t="shared" si="28"/>
        <v>29</v>
      </c>
      <c r="P9" s="153">
        <v>6</v>
      </c>
      <c r="Q9" s="98">
        <v>7</v>
      </c>
      <c r="R9" s="57">
        <f t="shared" si="3"/>
        <v>-1</v>
      </c>
      <c r="S9" s="57">
        <v>2</v>
      </c>
      <c r="T9" s="151">
        <f t="shared" si="4"/>
        <v>8</v>
      </c>
      <c r="U9" s="153">
        <v>0</v>
      </c>
      <c r="V9" s="98">
        <v>9</v>
      </c>
      <c r="W9" s="57">
        <f t="shared" si="5"/>
        <v>-9</v>
      </c>
      <c r="X9" s="57">
        <v>9</v>
      </c>
      <c r="Y9" s="151">
        <f t="shared" si="6"/>
        <v>9</v>
      </c>
      <c r="Z9" s="263">
        <v>2</v>
      </c>
      <c r="AA9" s="98">
        <v>5</v>
      </c>
      <c r="AB9" s="57">
        <f t="shared" si="7"/>
        <v>-3</v>
      </c>
      <c r="AC9" s="57">
        <v>0</v>
      </c>
      <c r="AD9" s="151">
        <f t="shared" si="8"/>
        <v>2</v>
      </c>
      <c r="AE9" s="369">
        <v>10</v>
      </c>
      <c r="AF9" s="98">
        <v>5</v>
      </c>
      <c r="AG9" s="57">
        <f t="shared" si="9"/>
        <v>5</v>
      </c>
      <c r="AH9" s="57">
        <v>0</v>
      </c>
      <c r="AI9" s="151">
        <f t="shared" si="10"/>
        <v>10</v>
      </c>
      <c r="AJ9" s="263">
        <v>75</v>
      </c>
      <c r="AK9" s="98">
        <v>127</v>
      </c>
      <c r="AL9" s="57">
        <f t="shared" si="11"/>
        <v>-52</v>
      </c>
      <c r="AM9" s="57">
        <v>52</v>
      </c>
      <c r="AN9" s="151">
        <f t="shared" si="12"/>
        <v>127</v>
      </c>
      <c r="AO9" s="369">
        <v>14</v>
      </c>
      <c r="AP9" s="372">
        <v>7</v>
      </c>
      <c r="AQ9" s="57">
        <f t="shared" si="13"/>
        <v>7</v>
      </c>
      <c r="AR9" s="57">
        <v>0</v>
      </c>
      <c r="AS9" s="151">
        <f t="shared" si="14"/>
        <v>14</v>
      </c>
      <c r="AT9" s="263">
        <v>2</v>
      </c>
      <c r="AU9" s="98">
        <v>4</v>
      </c>
      <c r="AV9" s="57">
        <f t="shared" si="15"/>
        <v>-2</v>
      </c>
      <c r="AW9" s="57">
        <v>16</v>
      </c>
      <c r="AX9" s="151">
        <f t="shared" si="16"/>
        <v>18</v>
      </c>
      <c r="AY9" s="200"/>
      <c r="AZ9" s="175"/>
      <c r="BA9" s="57">
        <f t="shared" si="17"/>
        <v>0</v>
      </c>
      <c r="BB9" s="57"/>
      <c r="BC9" s="187"/>
      <c r="BD9" s="187"/>
      <c r="BE9" s="57">
        <f t="shared" si="18"/>
        <v>0</v>
      </c>
      <c r="BF9" s="57"/>
      <c r="BG9" s="187"/>
      <c r="BH9" s="187"/>
      <c r="BI9" s="57">
        <f t="shared" si="19"/>
        <v>0</v>
      </c>
      <c r="BJ9" s="57"/>
      <c r="BK9" s="187"/>
      <c r="BL9" s="187"/>
      <c r="BM9" s="57">
        <f t="shared" si="20"/>
        <v>0</v>
      </c>
      <c r="BN9" s="57"/>
      <c r="BO9" s="187"/>
      <c r="BP9" s="187"/>
      <c r="BQ9" s="57">
        <f t="shared" si="21"/>
        <v>0</v>
      </c>
      <c r="BR9" s="57"/>
      <c r="BS9" s="187"/>
      <c r="BT9" s="187"/>
      <c r="BU9" s="57">
        <f t="shared" si="22"/>
        <v>0</v>
      </c>
      <c r="BV9" s="57"/>
      <c r="BW9" s="187"/>
      <c r="BX9" s="187"/>
      <c r="BY9" s="57">
        <f t="shared" si="23"/>
        <v>0</v>
      </c>
      <c r="BZ9" s="57"/>
    </row>
    <row r="10" customHeight="1" spans="1:78">
      <c r="A10" s="360">
        <v>8</v>
      </c>
      <c r="B10" s="21" t="s">
        <v>11</v>
      </c>
      <c r="C10" s="303">
        <v>20</v>
      </c>
      <c r="D10" s="303">
        <v>30</v>
      </c>
      <c r="E10" s="173">
        <f t="shared" si="24"/>
        <v>140</v>
      </c>
      <c r="F10" s="173">
        <f t="shared" si="0"/>
        <v>158</v>
      </c>
      <c r="G10" s="173">
        <f t="shared" si="1"/>
        <v>-18</v>
      </c>
      <c r="H10" s="173">
        <f t="shared" si="2"/>
        <v>32</v>
      </c>
      <c r="I10" s="363">
        <f t="shared" si="25"/>
        <v>172</v>
      </c>
      <c r="J10" s="365">
        <f t="shared" si="26"/>
        <v>14</v>
      </c>
      <c r="K10" s="153">
        <v>0</v>
      </c>
      <c r="L10" s="98">
        <v>3</v>
      </c>
      <c r="M10" s="57">
        <f t="shared" si="27"/>
        <v>-3</v>
      </c>
      <c r="N10" s="125">
        <v>3</v>
      </c>
      <c r="O10" s="151">
        <f t="shared" si="28"/>
        <v>3</v>
      </c>
      <c r="P10" s="153">
        <v>0</v>
      </c>
      <c r="Q10" s="98">
        <v>8</v>
      </c>
      <c r="R10" s="57">
        <f t="shared" si="3"/>
        <v>-8</v>
      </c>
      <c r="S10" s="125">
        <v>8</v>
      </c>
      <c r="T10" s="151">
        <f t="shared" si="4"/>
        <v>8</v>
      </c>
      <c r="U10" s="153">
        <v>0</v>
      </c>
      <c r="V10" s="98">
        <v>8</v>
      </c>
      <c r="W10" s="57">
        <f t="shared" si="5"/>
        <v>-8</v>
      </c>
      <c r="X10" s="125">
        <v>8</v>
      </c>
      <c r="Y10" s="151">
        <f t="shared" si="6"/>
        <v>8</v>
      </c>
      <c r="Z10" s="263">
        <v>0</v>
      </c>
      <c r="AA10" s="98">
        <v>5</v>
      </c>
      <c r="AB10" s="57">
        <f t="shared" si="7"/>
        <v>-5</v>
      </c>
      <c r="AC10" s="125">
        <v>5</v>
      </c>
      <c r="AD10" s="151">
        <f t="shared" si="8"/>
        <v>5</v>
      </c>
      <c r="AE10" s="369">
        <v>0</v>
      </c>
      <c r="AF10" s="98">
        <v>3</v>
      </c>
      <c r="AG10" s="57">
        <f t="shared" si="9"/>
        <v>-3</v>
      </c>
      <c r="AH10" s="125">
        <v>3</v>
      </c>
      <c r="AI10" s="151">
        <f t="shared" si="10"/>
        <v>3</v>
      </c>
      <c r="AJ10" s="263">
        <v>120</v>
      </c>
      <c r="AK10" s="98">
        <v>122</v>
      </c>
      <c r="AL10" s="57">
        <f t="shared" si="11"/>
        <v>-2</v>
      </c>
      <c r="AM10" s="57">
        <v>2</v>
      </c>
      <c r="AN10" s="151">
        <f t="shared" si="12"/>
        <v>122</v>
      </c>
      <c r="AO10" s="369">
        <v>20</v>
      </c>
      <c r="AP10" s="372">
        <v>6</v>
      </c>
      <c r="AQ10" s="57">
        <f t="shared" si="13"/>
        <v>14</v>
      </c>
      <c r="AR10" s="57">
        <v>0</v>
      </c>
      <c r="AS10" s="151">
        <f t="shared" si="14"/>
        <v>20</v>
      </c>
      <c r="AT10" s="263">
        <v>0</v>
      </c>
      <c r="AU10" s="98">
        <v>3</v>
      </c>
      <c r="AV10" s="57">
        <f t="shared" si="15"/>
        <v>-3</v>
      </c>
      <c r="AW10" s="125">
        <v>3</v>
      </c>
      <c r="AX10" s="151">
        <f t="shared" si="16"/>
        <v>3</v>
      </c>
      <c r="AY10" s="377"/>
      <c r="AZ10" s="378"/>
      <c r="BA10" s="57">
        <f t="shared" si="17"/>
        <v>0</v>
      </c>
      <c r="BB10" s="57"/>
      <c r="BC10" s="379"/>
      <c r="BD10" s="379"/>
      <c r="BE10" s="57">
        <f t="shared" si="18"/>
        <v>0</v>
      </c>
      <c r="BF10" s="57"/>
      <c r="BG10" s="379"/>
      <c r="BH10" s="379"/>
      <c r="BI10" s="57">
        <f t="shared" si="19"/>
        <v>0</v>
      </c>
      <c r="BJ10" s="57"/>
      <c r="BK10" s="379"/>
      <c r="BL10" s="379"/>
      <c r="BM10" s="57">
        <f t="shared" si="20"/>
        <v>0</v>
      </c>
      <c r="BN10" s="57"/>
      <c r="BO10" s="379"/>
      <c r="BP10" s="379"/>
      <c r="BQ10" s="57">
        <f t="shared" si="21"/>
        <v>0</v>
      </c>
      <c r="BR10" s="57"/>
      <c r="BS10" s="379"/>
      <c r="BT10" s="379"/>
      <c r="BU10" s="57">
        <f t="shared" si="22"/>
        <v>0</v>
      </c>
      <c r="BV10" s="57"/>
      <c r="BW10" s="379"/>
      <c r="BX10" s="379"/>
      <c r="BY10" s="57">
        <f t="shared" si="23"/>
        <v>0</v>
      </c>
      <c r="BZ10" s="57"/>
    </row>
    <row r="11" ht="54" customHeight="1" spans="1:78">
      <c r="A11" s="359">
        <v>9</v>
      </c>
      <c r="B11" s="21" t="s">
        <v>12</v>
      </c>
      <c r="C11" s="24">
        <v>20</v>
      </c>
      <c r="D11" s="24">
        <v>30</v>
      </c>
      <c r="E11" s="173">
        <f t="shared" si="24"/>
        <v>100</v>
      </c>
      <c r="F11" s="173">
        <f t="shared" si="0"/>
        <v>275</v>
      </c>
      <c r="G11" s="173">
        <f t="shared" si="1"/>
        <v>-175</v>
      </c>
      <c r="H11" s="173">
        <f t="shared" si="2"/>
        <v>221</v>
      </c>
      <c r="I11" s="363">
        <f t="shared" si="25"/>
        <v>321</v>
      </c>
      <c r="J11" s="365">
        <f t="shared" si="26"/>
        <v>46</v>
      </c>
      <c r="K11" s="153">
        <v>10</v>
      </c>
      <c r="L11" s="98">
        <v>11</v>
      </c>
      <c r="M11" s="57">
        <f t="shared" si="27"/>
        <v>-1</v>
      </c>
      <c r="N11" s="57">
        <v>21</v>
      </c>
      <c r="O11" s="151">
        <f t="shared" si="28"/>
        <v>31</v>
      </c>
      <c r="P11" s="153">
        <v>0</v>
      </c>
      <c r="Q11" s="98">
        <v>21</v>
      </c>
      <c r="R11" s="57">
        <f t="shared" si="3"/>
        <v>-21</v>
      </c>
      <c r="S11" s="57">
        <v>21</v>
      </c>
      <c r="T11" s="151">
        <f t="shared" si="4"/>
        <v>21</v>
      </c>
      <c r="U11" s="153">
        <v>0</v>
      </c>
      <c r="V11" s="98">
        <v>21</v>
      </c>
      <c r="W11" s="57">
        <f t="shared" si="5"/>
        <v>-21</v>
      </c>
      <c r="X11" s="57">
        <v>21</v>
      </c>
      <c r="Y11" s="151">
        <f t="shared" si="6"/>
        <v>21</v>
      </c>
      <c r="Z11" s="263">
        <v>10</v>
      </c>
      <c r="AA11" s="98">
        <v>14</v>
      </c>
      <c r="AB11" s="57">
        <f t="shared" si="7"/>
        <v>-4</v>
      </c>
      <c r="AC11" s="57">
        <v>20</v>
      </c>
      <c r="AD11" s="151">
        <f t="shared" si="8"/>
        <v>30</v>
      </c>
      <c r="AE11" s="369">
        <v>0</v>
      </c>
      <c r="AF11" s="98">
        <v>16</v>
      </c>
      <c r="AG11" s="57">
        <f t="shared" si="9"/>
        <v>-16</v>
      </c>
      <c r="AH11" s="125">
        <v>16</v>
      </c>
      <c r="AI11" s="151">
        <f t="shared" si="10"/>
        <v>16</v>
      </c>
      <c r="AJ11" s="263">
        <v>70</v>
      </c>
      <c r="AK11" s="98">
        <v>148</v>
      </c>
      <c r="AL11" s="57">
        <f t="shared" si="11"/>
        <v>-78</v>
      </c>
      <c r="AM11" s="57">
        <v>78</v>
      </c>
      <c r="AN11" s="151">
        <f t="shared" si="12"/>
        <v>148</v>
      </c>
      <c r="AO11" s="369">
        <v>0</v>
      </c>
      <c r="AP11" s="372">
        <v>33</v>
      </c>
      <c r="AQ11" s="57">
        <f t="shared" si="13"/>
        <v>-33</v>
      </c>
      <c r="AR11" s="57">
        <v>20</v>
      </c>
      <c r="AS11" s="151">
        <f t="shared" si="14"/>
        <v>20</v>
      </c>
      <c r="AT11" s="263">
        <v>10</v>
      </c>
      <c r="AU11" s="98">
        <v>11</v>
      </c>
      <c r="AV11" s="57">
        <f t="shared" si="15"/>
        <v>-1</v>
      </c>
      <c r="AW11" s="57">
        <v>24</v>
      </c>
      <c r="AX11" s="151">
        <f t="shared" si="16"/>
        <v>34</v>
      </c>
      <c r="AY11" s="200"/>
      <c r="AZ11" s="175"/>
      <c r="BA11" s="57">
        <f t="shared" si="17"/>
        <v>0</v>
      </c>
      <c r="BB11" s="57"/>
      <c r="BC11" s="187"/>
      <c r="BD11" s="187"/>
      <c r="BE11" s="57">
        <f t="shared" si="18"/>
        <v>0</v>
      </c>
      <c r="BF11" s="57"/>
      <c r="BG11" s="187"/>
      <c r="BH11" s="187"/>
      <c r="BI11" s="57">
        <f t="shared" si="19"/>
        <v>0</v>
      </c>
      <c r="BJ11" s="57"/>
      <c r="BK11" s="187"/>
      <c r="BL11" s="187"/>
      <c r="BM11" s="57">
        <f t="shared" si="20"/>
        <v>0</v>
      </c>
      <c r="BN11" s="57"/>
      <c r="BO11" s="187"/>
      <c r="BP11" s="187"/>
      <c r="BQ11" s="57">
        <f t="shared" si="21"/>
        <v>0</v>
      </c>
      <c r="BR11" s="57"/>
      <c r="BS11" s="187"/>
      <c r="BT11" s="187"/>
      <c r="BU11" s="57">
        <f t="shared" si="22"/>
        <v>0</v>
      </c>
      <c r="BV11" s="57"/>
      <c r="BW11" s="187"/>
      <c r="BX11" s="187"/>
      <c r="BY11" s="57">
        <f t="shared" si="23"/>
        <v>0</v>
      </c>
      <c r="BZ11" s="57"/>
    </row>
    <row r="12" customHeight="1" spans="1:78">
      <c r="A12" s="303">
        <v>10</v>
      </c>
      <c r="B12" s="21" t="s">
        <v>13</v>
      </c>
      <c r="C12" s="24">
        <v>10</v>
      </c>
      <c r="D12" s="24">
        <v>50</v>
      </c>
      <c r="E12" s="173">
        <f t="shared" si="24"/>
        <v>60</v>
      </c>
      <c r="F12" s="173">
        <f t="shared" si="0"/>
        <v>15</v>
      </c>
      <c r="G12" s="173">
        <f t="shared" si="1"/>
        <v>45</v>
      </c>
      <c r="H12" s="173">
        <f t="shared" si="2"/>
        <v>7</v>
      </c>
      <c r="I12" s="363">
        <f t="shared" si="25"/>
        <v>67</v>
      </c>
      <c r="J12" s="365">
        <f t="shared" si="26"/>
        <v>52</v>
      </c>
      <c r="K12" s="26">
        <v>0</v>
      </c>
      <c r="L12" s="57">
        <v>1</v>
      </c>
      <c r="M12" s="57">
        <f t="shared" si="27"/>
        <v>-1</v>
      </c>
      <c r="N12" s="125">
        <v>1</v>
      </c>
      <c r="O12" s="151">
        <f t="shared" si="28"/>
        <v>1</v>
      </c>
      <c r="P12" s="26">
        <v>0</v>
      </c>
      <c r="Q12" s="57">
        <v>1</v>
      </c>
      <c r="R12" s="57">
        <f t="shared" si="3"/>
        <v>-1</v>
      </c>
      <c r="S12" s="125">
        <v>1</v>
      </c>
      <c r="T12" s="151">
        <f t="shared" si="4"/>
        <v>1</v>
      </c>
      <c r="U12" s="26">
        <v>0</v>
      </c>
      <c r="V12" s="57">
        <v>1</v>
      </c>
      <c r="W12" s="57">
        <f t="shared" si="5"/>
        <v>-1</v>
      </c>
      <c r="X12" s="125">
        <v>1</v>
      </c>
      <c r="Y12" s="151">
        <f t="shared" si="6"/>
        <v>1</v>
      </c>
      <c r="Z12" s="159">
        <v>0</v>
      </c>
      <c r="AA12" s="57">
        <v>1</v>
      </c>
      <c r="AB12" s="57">
        <f t="shared" si="7"/>
        <v>-1</v>
      </c>
      <c r="AC12" s="125">
        <v>1</v>
      </c>
      <c r="AD12" s="151">
        <f t="shared" si="8"/>
        <v>1</v>
      </c>
      <c r="AE12" s="194">
        <v>0</v>
      </c>
      <c r="AF12" s="57">
        <v>1</v>
      </c>
      <c r="AG12" s="57">
        <f t="shared" si="9"/>
        <v>-1</v>
      </c>
      <c r="AH12" s="125">
        <v>1</v>
      </c>
      <c r="AI12" s="151">
        <f t="shared" si="10"/>
        <v>1</v>
      </c>
      <c r="AJ12" s="159">
        <v>60</v>
      </c>
      <c r="AK12" s="57">
        <v>8</v>
      </c>
      <c r="AL12" s="57">
        <f t="shared" si="11"/>
        <v>52</v>
      </c>
      <c r="AM12" s="57">
        <v>0</v>
      </c>
      <c r="AN12" s="151">
        <f t="shared" si="12"/>
        <v>60</v>
      </c>
      <c r="AO12" s="194">
        <v>0</v>
      </c>
      <c r="AP12" s="128">
        <v>1</v>
      </c>
      <c r="AQ12" s="57">
        <f t="shared" si="13"/>
        <v>-1</v>
      </c>
      <c r="AR12" s="125">
        <v>1</v>
      </c>
      <c r="AS12" s="151">
        <f t="shared" si="14"/>
        <v>1</v>
      </c>
      <c r="AT12" s="159">
        <v>0</v>
      </c>
      <c r="AU12" s="57">
        <v>1</v>
      </c>
      <c r="AV12" s="57">
        <f t="shared" si="15"/>
        <v>-1</v>
      </c>
      <c r="AW12" s="125">
        <v>1</v>
      </c>
      <c r="AX12" s="151">
        <f t="shared" si="16"/>
        <v>1</v>
      </c>
      <c r="AY12" s="198"/>
      <c r="AZ12" s="24"/>
      <c r="BA12" s="57">
        <f t="shared" si="17"/>
        <v>0</v>
      </c>
      <c r="BB12" s="57"/>
      <c r="BC12" s="57"/>
      <c r="BD12" s="57"/>
      <c r="BE12" s="57">
        <f t="shared" si="18"/>
        <v>0</v>
      </c>
      <c r="BF12" s="57"/>
      <c r="BG12" s="57"/>
      <c r="BH12" s="57"/>
      <c r="BI12" s="57">
        <f t="shared" si="19"/>
        <v>0</v>
      </c>
      <c r="BJ12" s="57"/>
      <c r="BK12" s="57"/>
      <c r="BL12" s="57"/>
      <c r="BM12" s="57">
        <f t="shared" si="20"/>
        <v>0</v>
      </c>
      <c r="BN12" s="57"/>
      <c r="BO12" s="57"/>
      <c r="BP12" s="57"/>
      <c r="BQ12" s="57">
        <f t="shared" si="21"/>
        <v>0</v>
      </c>
      <c r="BR12" s="57"/>
      <c r="BS12" s="57"/>
      <c r="BT12" s="57"/>
      <c r="BU12" s="57">
        <f t="shared" si="22"/>
        <v>0</v>
      </c>
      <c r="BV12" s="57"/>
      <c r="BW12" s="57"/>
      <c r="BX12" s="57"/>
      <c r="BY12" s="57">
        <f t="shared" si="23"/>
        <v>0</v>
      </c>
      <c r="BZ12" s="57"/>
    </row>
    <row r="13" customHeight="1" spans="1:78">
      <c r="A13" s="361">
        <v>11</v>
      </c>
      <c r="B13" s="21" t="s">
        <v>14</v>
      </c>
      <c r="C13" s="714" t="s">
        <v>42</v>
      </c>
      <c r="D13" s="714" t="s">
        <v>42</v>
      </c>
      <c r="E13" s="173">
        <f t="shared" si="24"/>
        <v>597</v>
      </c>
      <c r="F13" s="173">
        <f t="shared" si="0"/>
        <v>0</v>
      </c>
      <c r="G13" s="173">
        <f t="shared" si="1"/>
        <v>597</v>
      </c>
      <c r="H13" s="173">
        <f t="shared" si="2"/>
        <v>192</v>
      </c>
      <c r="I13" s="363">
        <f t="shared" si="25"/>
        <v>789</v>
      </c>
      <c r="J13" s="365">
        <f t="shared" si="26"/>
        <v>789</v>
      </c>
      <c r="K13" s="153">
        <v>23</v>
      </c>
      <c r="L13" s="98">
        <v>0</v>
      </c>
      <c r="M13" s="57">
        <f t="shared" si="27"/>
        <v>23</v>
      </c>
      <c r="N13" s="57">
        <v>7</v>
      </c>
      <c r="O13" s="151">
        <f t="shared" si="28"/>
        <v>30</v>
      </c>
      <c r="P13" s="153">
        <v>38</v>
      </c>
      <c r="Q13" s="98">
        <v>0</v>
      </c>
      <c r="R13" s="57">
        <f t="shared" si="3"/>
        <v>38</v>
      </c>
      <c r="S13" s="57">
        <v>42</v>
      </c>
      <c r="T13" s="151">
        <f t="shared" si="4"/>
        <v>80</v>
      </c>
      <c r="U13" s="153">
        <v>32</v>
      </c>
      <c r="V13" s="98">
        <v>0</v>
      </c>
      <c r="W13" s="57">
        <f t="shared" si="5"/>
        <v>32</v>
      </c>
      <c r="X13" s="57">
        <v>13</v>
      </c>
      <c r="Y13" s="151">
        <f t="shared" si="6"/>
        <v>45</v>
      </c>
      <c r="Z13" s="263">
        <v>30</v>
      </c>
      <c r="AA13" s="98">
        <v>0</v>
      </c>
      <c r="AB13" s="57">
        <f t="shared" si="7"/>
        <v>30</v>
      </c>
      <c r="AC13" s="57">
        <v>10</v>
      </c>
      <c r="AD13" s="151">
        <f t="shared" si="8"/>
        <v>40</v>
      </c>
      <c r="AE13" s="369">
        <v>38</v>
      </c>
      <c r="AF13" s="98">
        <v>0</v>
      </c>
      <c r="AG13" s="57">
        <f t="shared" si="9"/>
        <v>38</v>
      </c>
      <c r="AH13" s="57">
        <v>0</v>
      </c>
      <c r="AI13" s="151">
        <f t="shared" si="10"/>
        <v>38</v>
      </c>
      <c r="AJ13" s="263">
        <v>384</v>
      </c>
      <c r="AK13" s="98">
        <v>0</v>
      </c>
      <c r="AL13" s="57">
        <f t="shared" si="11"/>
        <v>384</v>
      </c>
      <c r="AM13" s="57">
        <v>100</v>
      </c>
      <c r="AN13" s="151">
        <f t="shared" si="12"/>
        <v>484</v>
      </c>
      <c r="AO13" s="369">
        <v>32</v>
      </c>
      <c r="AP13" s="372">
        <v>0</v>
      </c>
      <c r="AQ13" s="57">
        <f t="shared" si="13"/>
        <v>32</v>
      </c>
      <c r="AR13" s="57">
        <v>0</v>
      </c>
      <c r="AS13" s="151">
        <f t="shared" si="14"/>
        <v>32</v>
      </c>
      <c r="AT13" s="263">
        <v>20</v>
      </c>
      <c r="AU13" s="98">
        <v>0</v>
      </c>
      <c r="AV13" s="57">
        <f t="shared" si="15"/>
        <v>20</v>
      </c>
      <c r="AW13" s="57">
        <v>20</v>
      </c>
      <c r="AX13" s="151">
        <f t="shared" si="16"/>
        <v>40</v>
      </c>
      <c r="AY13" s="202"/>
      <c r="AZ13" s="177"/>
      <c r="BA13" s="57">
        <f t="shared" si="17"/>
        <v>0</v>
      </c>
      <c r="BB13" s="57"/>
      <c r="BC13" s="189"/>
      <c r="BD13" s="189"/>
      <c r="BE13" s="57">
        <f t="shared" si="18"/>
        <v>0</v>
      </c>
      <c r="BF13" s="57"/>
      <c r="BG13" s="189"/>
      <c r="BH13" s="189"/>
      <c r="BI13" s="57">
        <f t="shared" si="19"/>
        <v>0</v>
      </c>
      <c r="BJ13" s="57"/>
      <c r="BK13" s="189"/>
      <c r="BL13" s="189"/>
      <c r="BM13" s="57">
        <f t="shared" si="20"/>
        <v>0</v>
      </c>
      <c r="BN13" s="57"/>
      <c r="BO13" s="189"/>
      <c r="BP13" s="189"/>
      <c r="BQ13" s="57">
        <f t="shared" si="21"/>
        <v>0</v>
      </c>
      <c r="BR13" s="57"/>
      <c r="BS13" s="189"/>
      <c r="BT13" s="189"/>
      <c r="BU13" s="57">
        <f t="shared" si="22"/>
        <v>0</v>
      </c>
      <c r="BV13" s="57"/>
      <c r="BW13" s="189"/>
      <c r="BX13" s="189"/>
      <c r="BY13" s="57">
        <f t="shared" si="23"/>
        <v>0</v>
      </c>
      <c r="BZ13" s="57"/>
    </row>
    <row r="14" customHeight="1" spans="1:78">
      <c r="A14" s="303">
        <v>12</v>
      </c>
      <c r="B14" s="34" t="s">
        <v>15</v>
      </c>
      <c r="C14" s="24">
        <v>8</v>
      </c>
      <c r="D14" s="24">
        <v>12</v>
      </c>
      <c r="E14" s="173">
        <f t="shared" si="24"/>
        <v>18</v>
      </c>
      <c r="F14" s="173">
        <f t="shared" si="0"/>
        <v>37</v>
      </c>
      <c r="G14" s="173">
        <f t="shared" si="1"/>
        <v>-19</v>
      </c>
      <c r="H14" s="173">
        <f t="shared" si="2"/>
        <v>19</v>
      </c>
      <c r="I14" s="363">
        <f t="shared" si="25"/>
        <v>37</v>
      </c>
      <c r="J14" s="365">
        <f t="shared" si="26"/>
        <v>0</v>
      </c>
      <c r="K14" s="26">
        <v>0</v>
      </c>
      <c r="L14" s="57">
        <v>1</v>
      </c>
      <c r="M14" s="57">
        <f t="shared" si="27"/>
        <v>-1</v>
      </c>
      <c r="N14" s="57">
        <v>0</v>
      </c>
      <c r="O14" s="151">
        <f t="shared" si="28"/>
        <v>0</v>
      </c>
      <c r="P14" s="26">
        <v>8</v>
      </c>
      <c r="Q14" s="57">
        <v>3</v>
      </c>
      <c r="R14" s="57">
        <f t="shared" si="3"/>
        <v>5</v>
      </c>
      <c r="S14" s="128">
        <v>0</v>
      </c>
      <c r="T14" s="151">
        <f t="shared" si="4"/>
        <v>8</v>
      </c>
      <c r="U14" s="159">
        <v>0</v>
      </c>
      <c r="V14" s="57">
        <v>2</v>
      </c>
      <c r="W14" s="57">
        <f t="shared" si="5"/>
        <v>-2</v>
      </c>
      <c r="X14" s="57">
        <v>0</v>
      </c>
      <c r="Y14" s="151">
        <f t="shared" si="6"/>
        <v>0</v>
      </c>
      <c r="Z14" s="159">
        <v>0</v>
      </c>
      <c r="AA14" s="57">
        <v>2</v>
      </c>
      <c r="AB14" s="57">
        <f t="shared" si="7"/>
        <v>-2</v>
      </c>
      <c r="AC14" s="57">
        <v>0</v>
      </c>
      <c r="AD14" s="151">
        <f t="shared" si="8"/>
        <v>0</v>
      </c>
      <c r="AE14" s="194">
        <v>0</v>
      </c>
      <c r="AF14" s="57">
        <v>1</v>
      </c>
      <c r="AG14" s="57">
        <f t="shared" si="9"/>
        <v>-1</v>
      </c>
      <c r="AH14" s="125">
        <v>1</v>
      </c>
      <c r="AI14" s="151">
        <f t="shared" si="10"/>
        <v>1</v>
      </c>
      <c r="AJ14" s="159">
        <v>10</v>
      </c>
      <c r="AK14" s="57">
        <v>25</v>
      </c>
      <c r="AL14" s="57">
        <f t="shared" si="11"/>
        <v>-15</v>
      </c>
      <c r="AM14" s="125">
        <v>15</v>
      </c>
      <c r="AN14" s="151">
        <f t="shared" si="12"/>
        <v>25</v>
      </c>
      <c r="AO14" s="194">
        <v>0</v>
      </c>
      <c r="AP14" s="128">
        <v>2</v>
      </c>
      <c r="AQ14" s="57">
        <f t="shared" si="13"/>
        <v>-2</v>
      </c>
      <c r="AR14" s="125">
        <v>2</v>
      </c>
      <c r="AS14" s="151">
        <f t="shared" si="14"/>
        <v>2</v>
      </c>
      <c r="AT14" s="159">
        <v>0</v>
      </c>
      <c r="AU14" s="57">
        <v>1</v>
      </c>
      <c r="AV14" s="57">
        <f t="shared" si="15"/>
        <v>-1</v>
      </c>
      <c r="AW14" s="125">
        <v>1</v>
      </c>
      <c r="AX14" s="151">
        <f t="shared" si="16"/>
        <v>1</v>
      </c>
      <c r="AY14" s="198"/>
      <c r="AZ14" s="24"/>
      <c r="BA14" s="57">
        <f t="shared" si="17"/>
        <v>0</v>
      </c>
      <c r="BB14" s="57"/>
      <c r="BC14" s="57"/>
      <c r="BD14" s="57"/>
      <c r="BE14" s="57">
        <f t="shared" si="18"/>
        <v>0</v>
      </c>
      <c r="BF14" s="57"/>
      <c r="BG14" s="57"/>
      <c r="BH14" s="57"/>
      <c r="BI14" s="57">
        <f t="shared" si="19"/>
        <v>0</v>
      </c>
      <c r="BJ14" s="57"/>
      <c r="BK14" s="57"/>
      <c r="BL14" s="57"/>
      <c r="BM14" s="57">
        <f t="shared" si="20"/>
        <v>0</v>
      </c>
      <c r="BN14" s="57"/>
      <c r="BO14" s="57"/>
      <c r="BP14" s="57"/>
      <c r="BQ14" s="57">
        <f t="shared" si="21"/>
        <v>0</v>
      </c>
      <c r="BR14" s="57"/>
      <c r="BS14" s="57"/>
      <c r="BT14" s="57"/>
      <c r="BU14" s="57">
        <f t="shared" si="22"/>
        <v>0</v>
      </c>
      <c r="BV14" s="57"/>
      <c r="BW14" s="57"/>
      <c r="BX14" s="57"/>
      <c r="BY14" s="57">
        <f t="shared" si="23"/>
        <v>0</v>
      </c>
      <c r="BZ14" s="57"/>
    </row>
    <row r="15" customHeight="1" spans="1:78">
      <c r="A15" s="361">
        <v>13</v>
      </c>
      <c r="B15" s="34" t="s">
        <v>16</v>
      </c>
      <c r="C15" s="311">
        <v>4</v>
      </c>
      <c r="D15" s="311">
        <v>6</v>
      </c>
      <c r="E15" s="173">
        <f t="shared" si="24"/>
        <v>0</v>
      </c>
      <c r="F15" s="173">
        <f t="shared" si="0"/>
        <v>0</v>
      </c>
      <c r="G15" s="173">
        <f t="shared" si="1"/>
        <v>0</v>
      </c>
      <c r="H15" s="173">
        <f t="shared" si="2"/>
        <v>0</v>
      </c>
      <c r="I15" s="363">
        <f t="shared" si="25"/>
        <v>0</v>
      </c>
      <c r="J15" s="365">
        <f t="shared" si="26"/>
        <v>0</v>
      </c>
      <c r="K15" s="26">
        <v>0</v>
      </c>
      <c r="L15" s="57">
        <v>0</v>
      </c>
      <c r="M15" s="57">
        <f t="shared" ref="M15:M30" si="29">K15-L15</f>
        <v>0</v>
      </c>
      <c r="N15" s="128">
        <v>0</v>
      </c>
      <c r="O15" s="151">
        <f t="shared" si="28"/>
        <v>0</v>
      </c>
      <c r="P15" s="26">
        <v>0</v>
      </c>
      <c r="Q15" s="57">
        <v>0</v>
      </c>
      <c r="R15" s="57">
        <f t="shared" si="3"/>
        <v>0</v>
      </c>
      <c r="S15" s="128">
        <v>0</v>
      </c>
      <c r="T15" s="151">
        <f t="shared" si="4"/>
        <v>0</v>
      </c>
      <c r="U15" s="159">
        <v>0</v>
      </c>
      <c r="V15" s="57">
        <v>0</v>
      </c>
      <c r="W15" s="57">
        <f t="shared" si="5"/>
        <v>0</v>
      </c>
      <c r="X15" s="57">
        <v>0</v>
      </c>
      <c r="Y15" s="151">
        <f t="shared" si="6"/>
        <v>0</v>
      </c>
      <c r="Z15" s="159">
        <v>0</v>
      </c>
      <c r="AA15" s="57">
        <v>0</v>
      </c>
      <c r="AB15" s="57">
        <f t="shared" si="7"/>
        <v>0</v>
      </c>
      <c r="AC15" s="57">
        <v>0</v>
      </c>
      <c r="AD15" s="151">
        <f t="shared" si="8"/>
        <v>0</v>
      </c>
      <c r="AE15" s="194">
        <v>0</v>
      </c>
      <c r="AF15" s="57">
        <v>0</v>
      </c>
      <c r="AG15" s="57">
        <f t="shared" si="9"/>
        <v>0</v>
      </c>
      <c r="AH15" s="128">
        <v>0</v>
      </c>
      <c r="AI15" s="151">
        <f t="shared" si="10"/>
        <v>0</v>
      </c>
      <c r="AJ15" s="159">
        <v>0</v>
      </c>
      <c r="AK15" s="57">
        <v>0</v>
      </c>
      <c r="AL15" s="57">
        <f t="shared" si="11"/>
        <v>0</v>
      </c>
      <c r="AM15" s="57">
        <v>0</v>
      </c>
      <c r="AN15" s="151">
        <f t="shared" si="12"/>
        <v>0</v>
      </c>
      <c r="AO15" s="194">
        <v>0</v>
      </c>
      <c r="AP15" s="128">
        <v>0</v>
      </c>
      <c r="AQ15" s="57">
        <f t="shared" si="13"/>
        <v>0</v>
      </c>
      <c r="AR15" s="128">
        <v>0</v>
      </c>
      <c r="AS15" s="151">
        <f t="shared" si="14"/>
        <v>0</v>
      </c>
      <c r="AT15" s="159">
        <v>0</v>
      </c>
      <c r="AU15" s="57">
        <v>0</v>
      </c>
      <c r="AV15" s="57">
        <f t="shared" si="15"/>
        <v>0</v>
      </c>
      <c r="AW15" s="125">
        <v>0</v>
      </c>
      <c r="AX15" s="151">
        <f t="shared" si="16"/>
        <v>0</v>
      </c>
      <c r="AY15" s="324"/>
      <c r="AZ15" s="303"/>
      <c r="BA15" s="325">
        <f t="shared" si="17"/>
        <v>0</v>
      </c>
      <c r="BB15" s="325"/>
      <c r="BC15" s="325"/>
      <c r="BD15" s="325"/>
      <c r="BE15" s="325">
        <f t="shared" si="18"/>
        <v>0</v>
      </c>
      <c r="BF15" s="325"/>
      <c r="BG15" s="325"/>
      <c r="BH15" s="325"/>
      <c r="BI15" s="325">
        <f t="shared" si="19"/>
        <v>0</v>
      </c>
      <c r="BJ15" s="325"/>
      <c r="BK15" s="325"/>
      <c r="BL15" s="325"/>
      <c r="BM15" s="325">
        <f t="shared" si="20"/>
        <v>0</v>
      </c>
      <c r="BN15" s="325"/>
      <c r="BO15" s="325"/>
      <c r="BP15" s="325"/>
      <c r="BQ15" s="325">
        <f t="shared" si="21"/>
        <v>0</v>
      </c>
      <c r="BR15" s="325"/>
      <c r="BS15" s="325"/>
      <c r="BT15" s="325"/>
      <c r="BU15" s="325">
        <f t="shared" si="22"/>
        <v>0</v>
      </c>
      <c r="BV15" s="325"/>
      <c r="BW15" s="325"/>
      <c r="BX15" s="325"/>
      <c r="BY15" s="325">
        <f t="shared" si="23"/>
        <v>0</v>
      </c>
      <c r="BZ15" s="325"/>
    </row>
    <row r="16" customHeight="1" spans="1:78">
      <c r="A16" s="303">
        <v>14</v>
      </c>
      <c r="B16" s="34" t="s">
        <v>17</v>
      </c>
      <c r="C16" s="24">
        <v>8</v>
      </c>
      <c r="D16" s="24">
        <v>12</v>
      </c>
      <c r="E16" s="173">
        <f t="shared" si="24"/>
        <v>36</v>
      </c>
      <c r="F16" s="173">
        <f t="shared" si="0"/>
        <v>46</v>
      </c>
      <c r="G16" s="173">
        <f t="shared" si="1"/>
        <v>-10</v>
      </c>
      <c r="H16" s="173">
        <f t="shared" si="2"/>
        <v>10</v>
      </c>
      <c r="I16" s="363">
        <f t="shared" si="25"/>
        <v>46</v>
      </c>
      <c r="J16" s="365">
        <f t="shared" si="26"/>
        <v>0</v>
      </c>
      <c r="K16" s="26">
        <v>0</v>
      </c>
      <c r="L16" s="57">
        <v>1</v>
      </c>
      <c r="M16" s="57">
        <f t="shared" si="29"/>
        <v>-1</v>
      </c>
      <c r="N16" s="57">
        <v>0</v>
      </c>
      <c r="O16" s="151">
        <f t="shared" si="28"/>
        <v>0</v>
      </c>
      <c r="P16" s="26">
        <v>0</v>
      </c>
      <c r="Q16" s="57">
        <v>3</v>
      </c>
      <c r="R16" s="57">
        <f t="shared" si="3"/>
        <v>-3</v>
      </c>
      <c r="S16" s="125">
        <v>3</v>
      </c>
      <c r="T16" s="151">
        <f t="shared" si="4"/>
        <v>3</v>
      </c>
      <c r="U16" s="159">
        <v>0</v>
      </c>
      <c r="V16" s="57">
        <v>2</v>
      </c>
      <c r="W16" s="57">
        <f t="shared" si="5"/>
        <v>-2</v>
      </c>
      <c r="X16" s="125">
        <v>2</v>
      </c>
      <c r="Y16" s="151">
        <f t="shared" si="6"/>
        <v>2</v>
      </c>
      <c r="Z16" s="159">
        <v>0</v>
      </c>
      <c r="AA16" s="57">
        <v>2</v>
      </c>
      <c r="AB16" s="57">
        <f t="shared" si="7"/>
        <v>-2</v>
      </c>
      <c r="AC16" s="125">
        <v>2</v>
      </c>
      <c r="AD16" s="151">
        <f t="shared" si="8"/>
        <v>2</v>
      </c>
      <c r="AE16" s="194">
        <v>0</v>
      </c>
      <c r="AF16" s="57">
        <v>1</v>
      </c>
      <c r="AG16" s="57">
        <f t="shared" si="9"/>
        <v>-1</v>
      </c>
      <c r="AH16" s="125">
        <v>1</v>
      </c>
      <c r="AI16" s="151">
        <f t="shared" si="10"/>
        <v>1</v>
      </c>
      <c r="AJ16" s="159">
        <v>36</v>
      </c>
      <c r="AK16" s="57">
        <v>34</v>
      </c>
      <c r="AL16" s="57">
        <f t="shared" si="11"/>
        <v>2</v>
      </c>
      <c r="AM16" s="57">
        <v>0</v>
      </c>
      <c r="AN16" s="151">
        <f t="shared" si="12"/>
        <v>36</v>
      </c>
      <c r="AO16" s="194">
        <v>0</v>
      </c>
      <c r="AP16" s="128">
        <v>2</v>
      </c>
      <c r="AQ16" s="57">
        <f t="shared" si="13"/>
        <v>-2</v>
      </c>
      <c r="AR16" s="125">
        <v>2</v>
      </c>
      <c r="AS16" s="151">
        <f t="shared" si="14"/>
        <v>2</v>
      </c>
      <c r="AT16" s="159">
        <v>0</v>
      </c>
      <c r="AU16" s="57">
        <v>1</v>
      </c>
      <c r="AV16" s="57">
        <f t="shared" si="15"/>
        <v>-1</v>
      </c>
      <c r="AW16" s="57">
        <v>0</v>
      </c>
      <c r="AX16" s="151">
        <f t="shared" si="16"/>
        <v>0</v>
      </c>
      <c r="AY16" s="198"/>
      <c r="AZ16" s="24"/>
      <c r="BA16" s="57">
        <f t="shared" si="17"/>
        <v>0</v>
      </c>
      <c r="BB16" s="57"/>
      <c r="BC16" s="57"/>
      <c r="BD16" s="57"/>
      <c r="BE16" s="57">
        <f t="shared" si="18"/>
        <v>0</v>
      </c>
      <c r="BF16" s="57"/>
      <c r="BG16" s="57"/>
      <c r="BH16" s="57"/>
      <c r="BI16" s="57">
        <f t="shared" si="19"/>
        <v>0</v>
      </c>
      <c r="BJ16" s="57"/>
      <c r="BK16" s="57"/>
      <c r="BL16" s="57"/>
      <c r="BM16" s="57">
        <f t="shared" si="20"/>
        <v>0</v>
      </c>
      <c r="BN16" s="57"/>
      <c r="BO16" s="57"/>
      <c r="BP16" s="57"/>
      <c r="BQ16" s="57">
        <f t="shared" si="21"/>
        <v>0</v>
      </c>
      <c r="BR16" s="57"/>
      <c r="BS16" s="57"/>
      <c r="BT16" s="57"/>
      <c r="BU16" s="57">
        <f t="shared" si="22"/>
        <v>0</v>
      </c>
      <c r="BV16" s="57"/>
      <c r="BW16" s="57"/>
      <c r="BX16" s="57"/>
      <c r="BY16" s="57">
        <f t="shared" si="23"/>
        <v>0</v>
      </c>
      <c r="BZ16" s="57"/>
    </row>
    <row r="17" ht="55.8" customHeight="1" spans="1:78">
      <c r="A17" s="361">
        <v>15</v>
      </c>
      <c r="B17" s="34" t="s">
        <v>18</v>
      </c>
      <c r="C17" s="303">
        <v>8</v>
      </c>
      <c r="D17" s="303">
        <v>20</v>
      </c>
      <c r="E17" s="173">
        <f t="shared" si="24"/>
        <v>85</v>
      </c>
      <c r="F17" s="173">
        <f t="shared" si="0"/>
        <v>369</v>
      </c>
      <c r="G17" s="173">
        <f t="shared" si="1"/>
        <v>-284</v>
      </c>
      <c r="H17" s="173">
        <f t="shared" si="2"/>
        <v>284</v>
      </c>
      <c r="I17" s="363">
        <f t="shared" si="25"/>
        <v>369</v>
      </c>
      <c r="J17" s="365">
        <f t="shared" si="26"/>
        <v>0</v>
      </c>
      <c r="K17" s="26">
        <v>0</v>
      </c>
      <c r="L17" s="57">
        <v>5</v>
      </c>
      <c r="M17" s="57">
        <f t="shared" si="29"/>
        <v>-5</v>
      </c>
      <c r="N17" s="128">
        <v>8</v>
      </c>
      <c r="O17" s="151">
        <f t="shared" si="28"/>
        <v>8</v>
      </c>
      <c r="P17" s="26">
        <v>0</v>
      </c>
      <c r="Q17" s="57">
        <v>11</v>
      </c>
      <c r="R17" s="57">
        <f t="shared" si="3"/>
        <v>-11</v>
      </c>
      <c r="S17" s="125">
        <v>11</v>
      </c>
      <c r="T17" s="151">
        <f t="shared" si="4"/>
        <v>11</v>
      </c>
      <c r="U17" s="159">
        <v>0</v>
      </c>
      <c r="V17" s="57">
        <v>10</v>
      </c>
      <c r="W17" s="57">
        <f t="shared" si="5"/>
        <v>-10</v>
      </c>
      <c r="X17" s="125">
        <v>10</v>
      </c>
      <c r="Y17" s="151">
        <f t="shared" si="6"/>
        <v>10</v>
      </c>
      <c r="Z17" s="159">
        <v>0</v>
      </c>
      <c r="AA17" s="57">
        <v>5</v>
      </c>
      <c r="AB17" s="57">
        <f t="shared" si="7"/>
        <v>-5</v>
      </c>
      <c r="AC17" s="125">
        <v>5</v>
      </c>
      <c r="AD17" s="151">
        <f t="shared" si="8"/>
        <v>5</v>
      </c>
      <c r="AE17" s="194">
        <v>0</v>
      </c>
      <c r="AF17" s="57">
        <v>6</v>
      </c>
      <c r="AG17" s="57">
        <f t="shared" si="9"/>
        <v>-6</v>
      </c>
      <c r="AH17" s="125">
        <v>6</v>
      </c>
      <c r="AI17" s="151">
        <f t="shared" si="10"/>
        <v>6</v>
      </c>
      <c r="AJ17" s="159">
        <v>85</v>
      </c>
      <c r="AK17" s="57">
        <v>316</v>
      </c>
      <c r="AL17" s="57">
        <f t="shared" si="11"/>
        <v>-231</v>
      </c>
      <c r="AM17" s="125">
        <v>231</v>
      </c>
      <c r="AN17" s="151">
        <f t="shared" si="12"/>
        <v>316</v>
      </c>
      <c r="AO17" s="194">
        <v>0</v>
      </c>
      <c r="AP17" s="128">
        <v>12</v>
      </c>
      <c r="AQ17" s="57">
        <f t="shared" si="13"/>
        <v>-12</v>
      </c>
      <c r="AR17" s="125">
        <v>12</v>
      </c>
      <c r="AS17" s="151">
        <f t="shared" si="14"/>
        <v>12</v>
      </c>
      <c r="AT17" s="159">
        <v>0</v>
      </c>
      <c r="AU17" s="57">
        <v>4</v>
      </c>
      <c r="AV17" s="57">
        <f t="shared" si="15"/>
        <v>-4</v>
      </c>
      <c r="AW17" s="125">
        <v>1</v>
      </c>
      <c r="AX17" s="151">
        <f t="shared" si="16"/>
        <v>1</v>
      </c>
      <c r="AY17" s="324"/>
      <c r="AZ17" s="303"/>
      <c r="BA17" s="325">
        <f t="shared" si="17"/>
        <v>0</v>
      </c>
      <c r="BB17" s="325"/>
      <c r="BC17" s="325"/>
      <c r="BD17" s="325"/>
      <c r="BE17" s="325">
        <f t="shared" si="18"/>
        <v>0</v>
      </c>
      <c r="BF17" s="325"/>
      <c r="BG17" s="325"/>
      <c r="BH17" s="325"/>
      <c r="BI17" s="325">
        <f t="shared" si="19"/>
        <v>0</v>
      </c>
      <c r="BJ17" s="325"/>
      <c r="BK17" s="325"/>
      <c r="BL17" s="325"/>
      <c r="BM17" s="325">
        <f t="shared" si="20"/>
        <v>0</v>
      </c>
      <c r="BN17" s="325"/>
      <c r="BO17" s="325"/>
      <c r="BP17" s="325"/>
      <c r="BQ17" s="325">
        <f t="shared" si="21"/>
        <v>0</v>
      </c>
      <c r="BR17" s="325"/>
      <c r="BS17" s="325"/>
      <c r="BT17" s="325"/>
      <c r="BU17" s="325">
        <f t="shared" si="22"/>
        <v>0</v>
      </c>
      <c r="BV17" s="325"/>
      <c r="BW17" s="325"/>
      <c r="BX17" s="325"/>
      <c r="BY17" s="325">
        <f t="shared" si="23"/>
        <v>0</v>
      </c>
      <c r="BZ17" s="325"/>
    </row>
    <row r="18" ht="57" customHeight="1" spans="1:78">
      <c r="A18" s="303">
        <v>16</v>
      </c>
      <c r="B18" s="34" t="s">
        <v>19</v>
      </c>
      <c r="C18" s="24">
        <v>8</v>
      </c>
      <c r="D18" s="24">
        <v>30</v>
      </c>
      <c r="E18" s="173">
        <f t="shared" si="24"/>
        <v>97</v>
      </c>
      <c r="F18" s="173">
        <f t="shared" si="0"/>
        <v>140</v>
      </c>
      <c r="G18" s="173">
        <f t="shared" si="1"/>
        <v>-43</v>
      </c>
      <c r="H18" s="173">
        <f t="shared" si="2"/>
        <v>43</v>
      </c>
      <c r="I18" s="363">
        <f t="shared" si="25"/>
        <v>140</v>
      </c>
      <c r="J18" s="365">
        <f t="shared" si="26"/>
        <v>0</v>
      </c>
      <c r="K18" s="66">
        <v>32</v>
      </c>
      <c r="L18" s="67">
        <v>7</v>
      </c>
      <c r="M18" s="57">
        <f t="shared" si="29"/>
        <v>25</v>
      </c>
      <c r="N18" s="128">
        <v>0</v>
      </c>
      <c r="O18" s="151">
        <f t="shared" si="28"/>
        <v>32</v>
      </c>
      <c r="P18" s="66">
        <v>0</v>
      </c>
      <c r="Q18" s="67">
        <v>8</v>
      </c>
      <c r="R18" s="57">
        <f t="shared" si="3"/>
        <v>-8</v>
      </c>
      <c r="S18" s="125">
        <v>4</v>
      </c>
      <c r="T18" s="151">
        <f t="shared" si="4"/>
        <v>4</v>
      </c>
      <c r="U18" s="158">
        <v>0</v>
      </c>
      <c r="V18" s="67">
        <v>9</v>
      </c>
      <c r="W18" s="57">
        <f t="shared" si="5"/>
        <v>-9</v>
      </c>
      <c r="X18" s="125">
        <v>9</v>
      </c>
      <c r="Y18" s="151">
        <f t="shared" si="6"/>
        <v>9</v>
      </c>
      <c r="Z18" s="158">
        <v>15</v>
      </c>
      <c r="AA18" s="67">
        <v>5</v>
      </c>
      <c r="AB18" s="57">
        <f t="shared" si="7"/>
        <v>10</v>
      </c>
      <c r="AC18" s="57">
        <v>0</v>
      </c>
      <c r="AD18" s="151">
        <f t="shared" si="8"/>
        <v>15</v>
      </c>
      <c r="AE18" s="366">
        <v>0</v>
      </c>
      <c r="AF18" s="67">
        <v>6</v>
      </c>
      <c r="AG18" s="57">
        <f t="shared" si="9"/>
        <v>-6</v>
      </c>
      <c r="AH18" s="125">
        <v>6</v>
      </c>
      <c r="AI18" s="151">
        <f t="shared" si="10"/>
        <v>6</v>
      </c>
      <c r="AJ18" s="158">
        <v>50</v>
      </c>
      <c r="AK18" s="67">
        <v>96</v>
      </c>
      <c r="AL18" s="57">
        <f t="shared" si="11"/>
        <v>-46</v>
      </c>
      <c r="AM18" s="125">
        <v>15</v>
      </c>
      <c r="AN18" s="151">
        <f t="shared" si="12"/>
        <v>65</v>
      </c>
      <c r="AO18" s="366">
        <v>0</v>
      </c>
      <c r="AP18" s="371">
        <v>5</v>
      </c>
      <c r="AQ18" s="57">
        <f t="shared" si="13"/>
        <v>-5</v>
      </c>
      <c r="AR18" s="125">
        <v>5</v>
      </c>
      <c r="AS18" s="151">
        <f t="shared" si="14"/>
        <v>5</v>
      </c>
      <c r="AT18" s="158">
        <v>0</v>
      </c>
      <c r="AU18" s="67">
        <v>4</v>
      </c>
      <c r="AV18" s="57">
        <f t="shared" si="15"/>
        <v>-4</v>
      </c>
      <c r="AW18" s="125">
        <v>4</v>
      </c>
      <c r="AX18" s="151">
        <f t="shared" si="16"/>
        <v>4</v>
      </c>
      <c r="AY18" s="199"/>
      <c r="AZ18" s="375"/>
      <c r="BA18" s="57">
        <f t="shared" si="17"/>
        <v>0</v>
      </c>
      <c r="BB18" s="57"/>
      <c r="BC18" s="97"/>
      <c r="BD18" s="97"/>
      <c r="BE18" s="57">
        <f t="shared" si="18"/>
        <v>0</v>
      </c>
      <c r="BF18" s="57"/>
      <c r="BG18" s="388"/>
      <c r="BH18" s="388"/>
      <c r="BI18" s="57">
        <f t="shared" si="19"/>
        <v>0</v>
      </c>
      <c r="BJ18" s="57"/>
      <c r="BK18" s="388"/>
      <c r="BL18" s="388"/>
      <c r="BM18" s="57">
        <f t="shared" si="20"/>
        <v>0</v>
      </c>
      <c r="BN18" s="57"/>
      <c r="BO18" s="388"/>
      <c r="BP18" s="388"/>
      <c r="BQ18" s="57">
        <f t="shared" si="21"/>
        <v>0</v>
      </c>
      <c r="BR18" s="57"/>
      <c r="BS18" s="388"/>
      <c r="BT18" s="388"/>
      <c r="BU18" s="57">
        <f t="shared" si="22"/>
        <v>0</v>
      </c>
      <c r="BV18" s="57"/>
      <c r="BW18" s="388"/>
      <c r="BX18" s="388"/>
      <c r="BY18" s="57">
        <f t="shared" si="23"/>
        <v>0</v>
      </c>
      <c r="BZ18" s="57"/>
    </row>
    <row r="19" ht="54.6" customHeight="1" spans="1:78">
      <c r="A19" s="361">
        <v>17</v>
      </c>
      <c r="B19" s="34" t="s">
        <v>20</v>
      </c>
      <c r="C19" s="303">
        <v>8</v>
      </c>
      <c r="D19" s="303">
        <v>30</v>
      </c>
      <c r="E19" s="173">
        <f t="shared" si="24"/>
        <v>0</v>
      </c>
      <c r="F19" s="173">
        <f t="shared" si="0"/>
        <v>180</v>
      </c>
      <c r="G19" s="173">
        <f t="shared" si="1"/>
        <v>-180</v>
      </c>
      <c r="H19" s="173">
        <f t="shared" si="2"/>
        <v>180</v>
      </c>
      <c r="I19" s="363">
        <f t="shared" si="25"/>
        <v>180</v>
      </c>
      <c r="J19" s="365">
        <f t="shared" si="26"/>
        <v>0</v>
      </c>
      <c r="K19" s="66">
        <v>0</v>
      </c>
      <c r="L19" s="67">
        <v>12</v>
      </c>
      <c r="M19" s="57">
        <f t="shared" si="29"/>
        <v>-12</v>
      </c>
      <c r="N19" s="128">
        <v>12</v>
      </c>
      <c r="O19" s="151">
        <f t="shared" si="28"/>
        <v>12</v>
      </c>
      <c r="P19" s="66">
        <v>0</v>
      </c>
      <c r="Q19" s="67">
        <v>20</v>
      </c>
      <c r="R19" s="57">
        <f t="shared" si="3"/>
        <v>-20</v>
      </c>
      <c r="S19" s="125">
        <v>20</v>
      </c>
      <c r="T19" s="151">
        <f t="shared" si="4"/>
        <v>20</v>
      </c>
      <c r="U19" s="158">
        <v>0</v>
      </c>
      <c r="V19" s="67">
        <v>25</v>
      </c>
      <c r="W19" s="57">
        <f t="shared" si="5"/>
        <v>-25</v>
      </c>
      <c r="X19" s="57">
        <v>25</v>
      </c>
      <c r="Y19" s="151">
        <f t="shared" si="6"/>
        <v>25</v>
      </c>
      <c r="Z19" s="158">
        <v>0</v>
      </c>
      <c r="AA19" s="67">
        <v>13</v>
      </c>
      <c r="AB19" s="57">
        <f t="shared" si="7"/>
        <v>-13</v>
      </c>
      <c r="AC19" s="125">
        <v>13</v>
      </c>
      <c r="AD19" s="151">
        <f t="shared" si="8"/>
        <v>13</v>
      </c>
      <c r="AE19" s="366">
        <v>0</v>
      </c>
      <c r="AF19" s="67">
        <v>17</v>
      </c>
      <c r="AG19" s="57">
        <f t="shared" si="9"/>
        <v>-17</v>
      </c>
      <c r="AH19" s="128">
        <v>17</v>
      </c>
      <c r="AI19" s="151">
        <f t="shared" si="10"/>
        <v>17</v>
      </c>
      <c r="AJ19" s="158">
        <v>0</v>
      </c>
      <c r="AK19" s="67">
        <v>67</v>
      </c>
      <c r="AL19" s="57">
        <f t="shared" si="11"/>
        <v>-67</v>
      </c>
      <c r="AM19" s="125">
        <v>67</v>
      </c>
      <c r="AN19" s="151">
        <f t="shared" si="12"/>
        <v>67</v>
      </c>
      <c r="AO19" s="366">
        <v>0</v>
      </c>
      <c r="AP19" s="371">
        <v>14</v>
      </c>
      <c r="AQ19" s="57">
        <f t="shared" si="13"/>
        <v>-14</v>
      </c>
      <c r="AR19" s="125">
        <v>14</v>
      </c>
      <c r="AS19" s="151">
        <f t="shared" si="14"/>
        <v>14</v>
      </c>
      <c r="AT19" s="158">
        <v>0</v>
      </c>
      <c r="AU19" s="67">
        <v>12</v>
      </c>
      <c r="AV19" s="57">
        <f t="shared" si="15"/>
        <v>-12</v>
      </c>
      <c r="AW19" s="125">
        <v>12</v>
      </c>
      <c r="AX19" s="151">
        <f t="shared" si="16"/>
        <v>12</v>
      </c>
      <c r="AY19" s="345"/>
      <c r="AZ19" s="376"/>
      <c r="BA19" s="325">
        <f t="shared" si="17"/>
        <v>0</v>
      </c>
      <c r="BB19" s="325"/>
      <c r="BC19" s="346"/>
      <c r="BD19" s="346"/>
      <c r="BE19" s="325">
        <f t="shared" si="18"/>
        <v>0</v>
      </c>
      <c r="BF19" s="325"/>
      <c r="BG19" s="355"/>
      <c r="BH19" s="355"/>
      <c r="BI19" s="325">
        <f t="shared" si="19"/>
        <v>0</v>
      </c>
      <c r="BJ19" s="325"/>
      <c r="BK19" s="355"/>
      <c r="BL19" s="355"/>
      <c r="BM19" s="325">
        <f t="shared" si="20"/>
        <v>0</v>
      </c>
      <c r="BN19" s="325"/>
      <c r="BO19" s="355"/>
      <c r="BP19" s="355"/>
      <c r="BQ19" s="325">
        <f t="shared" si="21"/>
        <v>0</v>
      </c>
      <c r="BR19" s="325"/>
      <c r="BS19" s="355"/>
      <c r="BT19" s="355"/>
      <c r="BU19" s="325">
        <f t="shared" si="22"/>
        <v>0</v>
      </c>
      <c r="BV19" s="325"/>
      <c r="BW19" s="355"/>
      <c r="BX19" s="355"/>
      <c r="BY19" s="325">
        <f t="shared" si="23"/>
        <v>0</v>
      </c>
      <c r="BZ19" s="325"/>
    </row>
    <row r="20" ht="52.8" customHeight="1" spans="1:78">
      <c r="A20" s="303">
        <v>18</v>
      </c>
      <c r="B20" s="34" t="s">
        <v>21</v>
      </c>
      <c r="C20" s="24">
        <v>8</v>
      </c>
      <c r="D20" s="24">
        <v>20</v>
      </c>
      <c r="E20" s="173">
        <f t="shared" si="24"/>
        <v>21</v>
      </c>
      <c r="F20" s="173">
        <f t="shared" si="0"/>
        <v>48</v>
      </c>
      <c r="G20" s="173">
        <f t="shared" si="1"/>
        <v>-27</v>
      </c>
      <c r="H20" s="173">
        <f t="shared" si="2"/>
        <v>27</v>
      </c>
      <c r="I20" s="363">
        <f t="shared" si="25"/>
        <v>48</v>
      </c>
      <c r="J20" s="365">
        <f t="shared" si="26"/>
        <v>0</v>
      </c>
      <c r="K20" s="31">
        <v>6</v>
      </c>
      <c r="L20" s="69">
        <v>2</v>
      </c>
      <c r="M20" s="57">
        <f t="shared" si="29"/>
        <v>4</v>
      </c>
      <c r="N20" s="128">
        <v>2</v>
      </c>
      <c r="O20" s="151">
        <f t="shared" si="28"/>
        <v>8</v>
      </c>
      <c r="P20" s="31">
        <v>0</v>
      </c>
      <c r="Q20" s="69">
        <v>3</v>
      </c>
      <c r="R20" s="57">
        <f t="shared" si="3"/>
        <v>-3</v>
      </c>
      <c r="S20" s="57">
        <v>0</v>
      </c>
      <c r="T20" s="151">
        <f t="shared" si="4"/>
        <v>0</v>
      </c>
      <c r="U20" s="70">
        <v>0</v>
      </c>
      <c r="V20" s="69">
        <v>3</v>
      </c>
      <c r="W20" s="57">
        <f t="shared" si="5"/>
        <v>-3</v>
      </c>
      <c r="X20" s="57">
        <v>0</v>
      </c>
      <c r="Y20" s="151">
        <f t="shared" si="6"/>
        <v>0</v>
      </c>
      <c r="Z20" s="70">
        <v>0</v>
      </c>
      <c r="AA20" s="69">
        <v>2</v>
      </c>
      <c r="AB20" s="57">
        <f t="shared" si="7"/>
        <v>-2</v>
      </c>
      <c r="AC20" s="125">
        <v>2</v>
      </c>
      <c r="AD20" s="151">
        <f t="shared" si="8"/>
        <v>2</v>
      </c>
      <c r="AE20" s="152">
        <v>0</v>
      </c>
      <c r="AF20" s="69">
        <v>3</v>
      </c>
      <c r="AG20" s="57">
        <f t="shared" si="9"/>
        <v>-3</v>
      </c>
      <c r="AH20" s="125">
        <v>3</v>
      </c>
      <c r="AI20" s="151">
        <f t="shared" si="10"/>
        <v>3</v>
      </c>
      <c r="AJ20" s="70">
        <v>15</v>
      </c>
      <c r="AK20" s="69">
        <v>30</v>
      </c>
      <c r="AL20" s="57">
        <f t="shared" si="11"/>
        <v>-15</v>
      </c>
      <c r="AM20" s="57">
        <v>15</v>
      </c>
      <c r="AN20" s="151">
        <f t="shared" si="12"/>
        <v>30</v>
      </c>
      <c r="AO20" s="152">
        <v>0</v>
      </c>
      <c r="AP20" s="373">
        <v>3</v>
      </c>
      <c r="AQ20" s="57">
        <f t="shared" si="13"/>
        <v>-3</v>
      </c>
      <c r="AR20" s="125">
        <v>3</v>
      </c>
      <c r="AS20" s="151">
        <f t="shared" si="14"/>
        <v>3</v>
      </c>
      <c r="AT20" s="70">
        <v>0</v>
      </c>
      <c r="AU20" s="69">
        <v>2</v>
      </c>
      <c r="AV20" s="57">
        <f t="shared" si="15"/>
        <v>-2</v>
      </c>
      <c r="AW20" s="125">
        <v>2</v>
      </c>
      <c r="AX20" s="151">
        <f t="shared" si="16"/>
        <v>2</v>
      </c>
      <c r="AY20" s="380"/>
      <c r="AZ20" s="39"/>
      <c r="BA20" s="57">
        <f t="shared" si="17"/>
        <v>0</v>
      </c>
      <c r="BB20" s="57"/>
      <c r="BC20" s="69"/>
      <c r="BD20" s="69"/>
      <c r="BE20" s="57">
        <f t="shared" si="18"/>
        <v>0</v>
      </c>
      <c r="BF20" s="57"/>
      <c r="BG20" s="69"/>
      <c r="BH20" s="69"/>
      <c r="BI20" s="57">
        <f t="shared" si="19"/>
        <v>0</v>
      </c>
      <c r="BJ20" s="57"/>
      <c r="BK20" s="69"/>
      <c r="BL20" s="69"/>
      <c r="BM20" s="57">
        <f t="shared" si="20"/>
        <v>0</v>
      </c>
      <c r="BN20" s="57"/>
      <c r="BO20" s="69"/>
      <c r="BP20" s="69"/>
      <c r="BQ20" s="57">
        <f t="shared" si="21"/>
        <v>0</v>
      </c>
      <c r="BR20" s="57"/>
      <c r="BS20" s="69"/>
      <c r="BT20" s="69"/>
      <c r="BU20" s="57">
        <f t="shared" si="22"/>
        <v>0</v>
      </c>
      <c r="BV20" s="57"/>
      <c r="BW20" s="69"/>
      <c r="BX20" s="69"/>
      <c r="BY20" s="57">
        <f t="shared" si="23"/>
        <v>0</v>
      </c>
      <c r="BZ20" s="57"/>
    </row>
    <row r="21" ht="57" customHeight="1" spans="1:78">
      <c r="A21" s="361">
        <v>19</v>
      </c>
      <c r="B21" s="34" t="s">
        <v>22</v>
      </c>
      <c r="C21" s="303">
        <v>8</v>
      </c>
      <c r="D21" s="303">
        <v>30</v>
      </c>
      <c r="E21" s="173">
        <f t="shared" si="24"/>
        <v>0</v>
      </c>
      <c r="F21" s="173">
        <f t="shared" si="0"/>
        <v>24</v>
      </c>
      <c r="G21" s="173">
        <f t="shared" si="1"/>
        <v>-24</v>
      </c>
      <c r="H21" s="173">
        <f t="shared" si="2"/>
        <v>24</v>
      </c>
      <c r="I21" s="363">
        <f t="shared" si="25"/>
        <v>24</v>
      </c>
      <c r="J21" s="365">
        <f t="shared" si="26"/>
        <v>0</v>
      </c>
      <c r="K21" s="31">
        <v>0</v>
      </c>
      <c r="L21" s="69">
        <v>1</v>
      </c>
      <c r="M21" s="57">
        <f t="shared" si="29"/>
        <v>-1</v>
      </c>
      <c r="N21" s="125">
        <v>1</v>
      </c>
      <c r="O21" s="151">
        <f t="shared" si="28"/>
        <v>1</v>
      </c>
      <c r="P21" s="31">
        <v>0</v>
      </c>
      <c r="Q21" s="69">
        <v>2</v>
      </c>
      <c r="R21" s="57">
        <f t="shared" si="3"/>
        <v>-2</v>
      </c>
      <c r="S21" s="125">
        <v>2</v>
      </c>
      <c r="T21" s="151">
        <f t="shared" si="4"/>
        <v>2</v>
      </c>
      <c r="U21" s="70">
        <v>0</v>
      </c>
      <c r="V21" s="69">
        <v>2</v>
      </c>
      <c r="W21" s="57">
        <f t="shared" si="5"/>
        <v>-2</v>
      </c>
      <c r="X21" s="125">
        <v>2</v>
      </c>
      <c r="Y21" s="151">
        <f t="shared" si="6"/>
        <v>2</v>
      </c>
      <c r="Z21" s="70">
        <v>0</v>
      </c>
      <c r="AA21" s="69">
        <v>1</v>
      </c>
      <c r="AB21" s="57">
        <f t="shared" si="7"/>
        <v>-1</v>
      </c>
      <c r="AC21" s="125">
        <v>1</v>
      </c>
      <c r="AD21" s="151">
        <f t="shared" si="8"/>
        <v>1</v>
      </c>
      <c r="AE21" s="152">
        <v>0</v>
      </c>
      <c r="AF21" s="69">
        <v>1</v>
      </c>
      <c r="AG21" s="57">
        <f t="shared" si="9"/>
        <v>-1</v>
      </c>
      <c r="AH21" s="125">
        <v>1</v>
      </c>
      <c r="AI21" s="151">
        <f t="shared" si="10"/>
        <v>1</v>
      </c>
      <c r="AJ21" s="70">
        <v>0</v>
      </c>
      <c r="AK21" s="69">
        <v>15</v>
      </c>
      <c r="AL21" s="57">
        <f t="shared" si="11"/>
        <v>-15</v>
      </c>
      <c r="AM21" s="57">
        <v>15</v>
      </c>
      <c r="AN21" s="151">
        <f t="shared" si="12"/>
        <v>15</v>
      </c>
      <c r="AO21" s="152">
        <v>0</v>
      </c>
      <c r="AP21" s="373">
        <v>1</v>
      </c>
      <c r="AQ21" s="57">
        <f t="shared" si="13"/>
        <v>-1</v>
      </c>
      <c r="AR21" s="125">
        <v>1</v>
      </c>
      <c r="AS21" s="151">
        <f t="shared" si="14"/>
        <v>1</v>
      </c>
      <c r="AT21" s="70">
        <v>0</v>
      </c>
      <c r="AU21" s="69">
        <v>1</v>
      </c>
      <c r="AV21" s="57">
        <f t="shared" si="15"/>
        <v>-1</v>
      </c>
      <c r="AW21" s="125">
        <v>1</v>
      </c>
      <c r="AX21" s="151">
        <f t="shared" si="16"/>
        <v>1</v>
      </c>
      <c r="AY21" s="381"/>
      <c r="AZ21" s="313"/>
      <c r="BA21" s="325">
        <f t="shared" si="17"/>
        <v>0</v>
      </c>
      <c r="BB21" s="325"/>
      <c r="BC21" s="382"/>
      <c r="BD21" s="382"/>
      <c r="BE21" s="325">
        <f t="shared" si="18"/>
        <v>0</v>
      </c>
      <c r="BF21" s="325"/>
      <c r="BG21" s="382"/>
      <c r="BH21" s="382"/>
      <c r="BI21" s="325">
        <f t="shared" si="19"/>
        <v>0</v>
      </c>
      <c r="BJ21" s="325"/>
      <c r="BK21" s="382"/>
      <c r="BL21" s="382"/>
      <c r="BM21" s="325">
        <f t="shared" si="20"/>
        <v>0</v>
      </c>
      <c r="BN21" s="325"/>
      <c r="BO21" s="382"/>
      <c r="BP21" s="382"/>
      <c r="BQ21" s="325">
        <f t="shared" si="21"/>
        <v>0</v>
      </c>
      <c r="BR21" s="325"/>
      <c r="BS21" s="382"/>
      <c r="BT21" s="382"/>
      <c r="BU21" s="325">
        <f t="shared" si="22"/>
        <v>0</v>
      </c>
      <c r="BV21" s="325"/>
      <c r="BW21" s="382"/>
      <c r="BX21" s="382"/>
      <c r="BY21" s="325">
        <f t="shared" si="23"/>
        <v>0</v>
      </c>
      <c r="BZ21" s="325"/>
    </row>
    <row r="22" ht="49.8" customHeight="1" spans="1:78">
      <c r="A22" s="303">
        <v>20</v>
      </c>
      <c r="B22" s="34" t="s">
        <v>23</v>
      </c>
      <c r="C22" s="312">
        <v>15</v>
      </c>
      <c r="D22" s="312">
        <v>120</v>
      </c>
      <c r="E22" s="173">
        <f t="shared" si="24"/>
        <v>269</v>
      </c>
      <c r="F22" s="173">
        <f t="shared" si="0"/>
        <v>320</v>
      </c>
      <c r="G22" s="173">
        <f t="shared" si="1"/>
        <v>-51</v>
      </c>
      <c r="H22" s="173">
        <f t="shared" si="2"/>
        <v>60</v>
      </c>
      <c r="I22" s="363">
        <f t="shared" si="25"/>
        <v>329</v>
      </c>
      <c r="J22" s="365">
        <f t="shared" si="26"/>
        <v>9</v>
      </c>
      <c r="K22" s="31">
        <v>0</v>
      </c>
      <c r="L22" s="69">
        <v>9</v>
      </c>
      <c r="M22" s="57">
        <f t="shared" si="29"/>
        <v>-9</v>
      </c>
      <c r="N22" s="125">
        <v>0</v>
      </c>
      <c r="O22" s="151">
        <f t="shared" si="28"/>
        <v>0</v>
      </c>
      <c r="P22" s="31">
        <v>35</v>
      </c>
      <c r="Q22" s="69">
        <v>30</v>
      </c>
      <c r="R22" s="57">
        <f t="shared" si="3"/>
        <v>5</v>
      </c>
      <c r="S22" s="128">
        <v>0</v>
      </c>
      <c r="T22" s="151">
        <f t="shared" si="4"/>
        <v>35</v>
      </c>
      <c r="U22" s="70">
        <v>0</v>
      </c>
      <c r="V22" s="69">
        <v>12</v>
      </c>
      <c r="W22" s="57">
        <f t="shared" si="5"/>
        <v>-12</v>
      </c>
      <c r="X22" s="125">
        <v>15</v>
      </c>
      <c r="Y22" s="151">
        <f t="shared" si="6"/>
        <v>15</v>
      </c>
      <c r="Z22" s="70">
        <v>0</v>
      </c>
      <c r="AA22" s="69">
        <v>12</v>
      </c>
      <c r="AB22" s="57">
        <f t="shared" si="7"/>
        <v>-12</v>
      </c>
      <c r="AC22" s="57">
        <v>15</v>
      </c>
      <c r="AD22" s="151">
        <f t="shared" si="8"/>
        <v>15</v>
      </c>
      <c r="AE22" s="152">
        <v>0</v>
      </c>
      <c r="AF22" s="69">
        <v>14</v>
      </c>
      <c r="AG22" s="57">
        <f t="shared" si="9"/>
        <v>-14</v>
      </c>
      <c r="AH22" s="57">
        <v>15</v>
      </c>
      <c r="AI22" s="151">
        <f t="shared" si="10"/>
        <v>15</v>
      </c>
      <c r="AJ22" s="70">
        <v>234</v>
      </c>
      <c r="AK22" s="69">
        <v>217</v>
      </c>
      <c r="AL22" s="57">
        <f t="shared" si="11"/>
        <v>17</v>
      </c>
      <c r="AM22" s="57">
        <v>0</v>
      </c>
      <c r="AN22" s="151">
        <f t="shared" si="12"/>
        <v>234</v>
      </c>
      <c r="AO22" s="152">
        <v>0</v>
      </c>
      <c r="AP22" s="373">
        <v>15</v>
      </c>
      <c r="AQ22" s="57">
        <f t="shared" si="13"/>
        <v>-15</v>
      </c>
      <c r="AR22" s="128">
        <v>15</v>
      </c>
      <c r="AS22" s="151">
        <f t="shared" si="14"/>
        <v>15</v>
      </c>
      <c r="AT22" s="70">
        <v>0</v>
      </c>
      <c r="AU22" s="69">
        <v>11</v>
      </c>
      <c r="AV22" s="57">
        <f t="shared" si="15"/>
        <v>-11</v>
      </c>
      <c r="AW22" s="57">
        <v>0</v>
      </c>
      <c r="AX22" s="151">
        <f t="shared" si="16"/>
        <v>0</v>
      </c>
      <c r="AY22" s="383"/>
      <c r="AZ22" s="384"/>
      <c r="BA22" s="57">
        <f t="shared" si="17"/>
        <v>0</v>
      </c>
      <c r="BB22" s="57"/>
      <c r="BC22" s="385"/>
      <c r="BD22" s="385"/>
      <c r="BE22" s="57">
        <f t="shared" si="18"/>
        <v>0</v>
      </c>
      <c r="BF22" s="57"/>
      <c r="BG22" s="385"/>
      <c r="BH22" s="385"/>
      <c r="BI22" s="57">
        <f t="shared" si="19"/>
        <v>0</v>
      </c>
      <c r="BJ22" s="57"/>
      <c r="BK22" s="385"/>
      <c r="BL22" s="385"/>
      <c r="BM22" s="57">
        <f t="shared" si="20"/>
        <v>0</v>
      </c>
      <c r="BN22" s="57"/>
      <c r="BO22" s="385"/>
      <c r="BP22" s="385"/>
      <c r="BQ22" s="57">
        <f t="shared" si="21"/>
        <v>0</v>
      </c>
      <c r="BR22" s="57"/>
      <c r="BS22" s="385"/>
      <c r="BT22" s="385"/>
      <c r="BU22" s="57">
        <f t="shared" si="22"/>
        <v>0</v>
      </c>
      <c r="BV22" s="57"/>
      <c r="BW22" s="385"/>
      <c r="BX22" s="385"/>
      <c r="BY22" s="57">
        <f t="shared" si="23"/>
        <v>0</v>
      </c>
      <c r="BZ22" s="57"/>
    </row>
    <row r="23" ht="120" customHeight="1" spans="1:78">
      <c r="A23" s="361">
        <v>21</v>
      </c>
      <c r="B23" s="34" t="s">
        <v>278</v>
      </c>
      <c r="C23" s="313">
        <v>6</v>
      </c>
      <c r="D23" s="313">
        <v>9</v>
      </c>
      <c r="E23" s="173">
        <f t="shared" si="24"/>
        <v>8</v>
      </c>
      <c r="F23" s="173">
        <f t="shared" si="0"/>
        <v>16</v>
      </c>
      <c r="G23" s="173">
        <f t="shared" si="1"/>
        <v>-8</v>
      </c>
      <c r="H23" s="173">
        <f t="shared" si="2"/>
        <v>8</v>
      </c>
      <c r="I23" s="363">
        <f t="shared" si="25"/>
        <v>16</v>
      </c>
      <c r="J23" s="365">
        <f t="shared" si="26"/>
        <v>0</v>
      </c>
      <c r="K23" s="31">
        <v>0</v>
      </c>
      <c r="L23" s="69">
        <v>1</v>
      </c>
      <c r="M23" s="57">
        <f t="shared" si="29"/>
        <v>-1</v>
      </c>
      <c r="N23" s="125">
        <v>1</v>
      </c>
      <c r="O23" s="151">
        <f t="shared" si="28"/>
        <v>1</v>
      </c>
      <c r="P23" s="31">
        <v>0</v>
      </c>
      <c r="Q23" s="69">
        <v>1</v>
      </c>
      <c r="R23" s="57">
        <f t="shared" si="3"/>
        <v>-1</v>
      </c>
      <c r="S23" s="125">
        <v>1</v>
      </c>
      <c r="T23" s="151">
        <f t="shared" si="4"/>
        <v>1</v>
      </c>
      <c r="U23" s="70">
        <v>0</v>
      </c>
      <c r="V23" s="69">
        <v>1</v>
      </c>
      <c r="W23" s="57">
        <f t="shared" si="5"/>
        <v>-1</v>
      </c>
      <c r="X23" s="125">
        <v>1</v>
      </c>
      <c r="Y23" s="151">
        <f t="shared" si="6"/>
        <v>1</v>
      </c>
      <c r="Z23" s="70">
        <v>0</v>
      </c>
      <c r="AA23" s="69">
        <v>1</v>
      </c>
      <c r="AB23" s="57">
        <f t="shared" si="7"/>
        <v>-1</v>
      </c>
      <c r="AC23" s="125">
        <v>1</v>
      </c>
      <c r="AD23" s="151">
        <f t="shared" si="8"/>
        <v>1</v>
      </c>
      <c r="AE23" s="152">
        <v>0</v>
      </c>
      <c r="AF23" s="69">
        <v>1</v>
      </c>
      <c r="AG23" s="57">
        <f t="shared" si="9"/>
        <v>-1</v>
      </c>
      <c r="AH23" s="125">
        <v>1</v>
      </c>
      <c r="AI23" s="151">
        <f t="shared" si="10"/>
        <v>1</v>
      </c>
      <c r="AJ23" s="70">
        <v>8</v>
      </c>
      <c r="AK23" s="69">
        <v>9</v>
      </c>
      <c r="AL23" s="57">
        <f t="shared" si="11"/>
        <v>-1</v>
      </c>
      <c r="AM23" s="125">
        <v>1</v>
      </c>
      <c r="AN23" s="151">
        <f t="shared" si="12"/>
        <v>9</v>
      </c>
      <c r="AO23" s="152">
        <v>0</v>
      </c>
      <c r="AP23" s="373">
        <v>1</v>
      </c>
      <c r="AQ23" s="57">
        <f t="shared" si="13"/>
        <v>-1</v>
      </c>
      <c r="AR23" s="125">
        <v>1</v>
      </c>
      <c r="AS23" s="151">
        <f t="shared" si="14"/>
        <v>1</v>
      </c>
      <c r="AT23" s="70">
        <v>0</v>
      </c>
      <c r="AU23" s="69">
        <v>1</v>
      </c>
      <c r="AV23" s="57">
        <f t="shared" si="15"/>
        <v>-1</v>
      </c>
      <c r="AW23" s="125">
        <v>1</v>
      </c>
      <c r="AX23" s="151">
        <f t="shared" si="16"/>
        <v>1</v>
      </c>
      <c r="AY23" s="381"/>
      <c r="AZ23" s="313"/>
      <c r="BA23" s="325">
        <f t="shared" si="17"/>
        <v>0</v>
      </c>
      <c r="BB23" s="325"/>
      <c r="BC23" s="382"/>
      <c r="BD23" s="382"/>
      <c r="BE23" s="325">
        <f t="shared" si="18"/>
        <v>0</v>
      </c>
      <c r="BF23" s="325"/>
      <c r="BG23" s="382"/>
      <c r="BH23" s="382"/>
      <c r="BI23" s="325">
        <f t="shared" si="19"/>
        <v>0</v>
      </c>
      <c r="BJ23" s="325"/>
      <c r="BK23" s="382"/>
      <c r="BL23" s="382"/>
      <c r="BM23" s="325">
        <f t="shared" si="20"/>
        <v>0</v>
      </c>
      <c r="BN23" s="325"/>
      <c r="BO23" s="382"/>
      <c r="BP23" s="382"/>
      <c r="BQ23" s="325">
        <f t="shared" si="21"/>
        <v>0</v>
      </c>
      <c r="BR23" s="325"/>
      <c r="BS23" s="382"/>
      <c r="BT23" s="382"/>
      <c r="BU23" s="325">
        <f t="shared" si="22"/>
        <v>0</v>
      </c>
      <c r="BV23" s="325"/>
      <c r="BW23" s="382"/>
      <c r="BX23" s="382"/>
      <c r="BY23" s="325">
        <f t="shared" si="23"/>
        <v>0</v>
      </c>
      <c r="BZ23" s="325"/>
    </row>
    <row r="24" ht="120" customHeight="1" spans="1:78">
      <c r="A24" s="303">
        <v>22</v>
      </c>
      <c r="B24" s="34" t="s">
        <v>25</v>
      </c>
      <c r="C24" s="312">
        <v>8</v>
      </c>
      <c r="D24" s="312">
        <v>15</v>
      </c>
      <c r="E24" s="173">
        <f t="shared" si="24"/>
        <v>0</v>
      </c>
      <c r="F24" s="173">
        <f t="shared" si="0"/>
        <v>45</v>
      </c>
      <c r="G24" s="173">
        <f t="shared" si="1"/>
        <v>-45</v>
      </c>
      <c r="H24" s="173">
        <f t="shared" si="2"/>
        <v>45</v>
      </c>
      <c r="I24" s="363">
        <f t="shared" si="25"/>
        <v>45</v>
      </c>
      <c r="J24" s="365">
        <f t="shared" si="26"/>
        <v>0</v>
      </c>
      <c r="K24" s="31">
        <v>0</v>
      </c>
      <c r="L24" s="69">
        <v>2</v>
      </c>
      <c r="M24" s="57">
        <f t="shared" si="29"/>
        <v>-2</v>
      </c>
      <c r="N24" s="125">
        <v>2</v>
      </c>
      <c r="O24" s="151">
        <f t="shared" si="28"/>
        <v>2</v>
      </c>
      <c r="P24" s="31">
        <v>0</v>
      </c>
      <c r="Q24" s="69">
        <v>2</v>
      </c>
      <c r="R24" s="57">
        <f t="shared" si="3"/>
        <v>-2</v>
      </c>
      <c r="S24" s="125">
        <v>2</v>
      </c>
      <c r="T24" s="151">
        <f t="shared" si="4"/>
        <v>2</v>
      </c>
      <c r="U24" s="70">
        <v>0</v>
      </c>
      <c r="V24" s="69">
        <v>3</v>
      </c>
      <c r="W24" s="57">
        <f t="shared" si="5"/>
        <v>-3</v>
      </c>
      <c r="X24" s="125">
        <v>3</v>
      </c>
      <c r="Y24" s="151">
        <f t="shared" si="6"/>
        <v>3</v>
      </c>
      <c r="Z24" s="70">
        <v>0</v>
      </c>
      <c r="AA24" s="69">
        <v>2</v>
      </c>
      <c r="AB24" s="57">
        <f t="shared" si="7"/>
        <v>-2</v>
      </c>
      <c r="AC24" s="125">
        <v>2</v>
      </c>
      <c r="AD24" s="151">
        <f t="shared" si="8"/>
        <v>2</v>
      </c>
      <c r="AE24" s="152">
        <v>0</v>
      </c>
      <c r="AF24" s="69">
        <v>2</v>
      </c>
      <c r="AG24" s="57">
        <f t="shared" si="9"/>
        <v>-2</v>
      </c>
      <c r="AH24" s="125">
        <v>2</v>
      </c>
      <c r="AI24" s="151">
        <f t="shared" si="10"/>
        <v>2</v>
      </c>
      <c r="AJ24" s="70">
        <v>0</v>
      </c>
      <c r="AK24" s="69">
        <v>29</v>
      </c>
      <c r="AL24" s="57">
        <f t="shared" si="11"/>
        <v>-29</v>
      </c>
      <c r="AM24" s="57">
        <v>30</v>
      </c>
      <c r="AN24" s="151">
        <f t="shared" si="12"/>
        <v>30</v>
      </c>
      <c r="AO24" s="152">
        <v>0</v>
      </c>
      <c r="AP24" s="373">
        <v>3</v>
      </c>
      <c r="AQ24" s="57">
        <f t="shared" si="13"/>
        <v>-3</v>
      </c>
      <c r="AR24" s="125">
        <v>3</v>
      </c>
      <c r="AS24" s="151">
        <f t="shared" si="14"/>
        <v>3</v>
      </c>
      <c r="AT24" s="70">
        <v>0</v>
      </c>
      <c r="AU24" s="69">
        <v>2</v>
      </c>
      <c r="AV24" s="57">
        <f t="shared" si="15"/>
        <v>-2</v>
      </c>
      <c r="AW24" s="125">
        <v>1</v>
      </c>
      <c r="AX24" s="151">
        <f t="shared" si="16"/>
        <v>1</v>
      </c>
      <c r="AY24" s="386"/>
      <c r="AZ24" s="312"/>
      <c r="BA24" s="57">
        <f t="shared" si="17"/>
        <v>0</v>
      </c>
      <c r="BB24" s="57"/>
      <c r="BC24" s="387"/>
      <c r="BD24" s="387"/>
      <c r="BE24" s="57">
        <f t="shared" si="18"/>
        <v>0</v>
      </c>
      <c r="BF24" s="57"/>
      <c r="BG24" s="387"/>
      <c r="BH24" s="387"/>
      <c r="BI24" s="57">
        <f t="shared" si="19"/>
        <v>0</v>
      </c>
      <c r="BJ24" s="57"/>
      <c r="BK24" s="387"/>
      <c r="BL24" s="387"/>
      <c r="BM24" s="57">
        <f t="shared" si="20"/>
        <v>0</v>
      </c>
      <c r="BN24" s="57"/>
      <c r="BO24" s="387"/>
      <c r="BP24" s="387"/>
      <c r="BQ24" s="57">
        <f t="shared" si="21"/>
        <v>0</v>
      </c>
      <c r="BR24" s="57"/>
      <c r="BS24" s="387"/>
      <c r="BT24" s="387"/>
      <c r="BU24" s="57">
        <f t="shared" si="22"/>
        <v>0</v>
      </c>
      <c r="BV24" s="57"/>
      <c r="BW24" s="387"/>
      <c r="BX24" s="387"/>
      <c r="BY24" s="57">
        <f t="shared" si="23"/>
        <v>0</v>
      </c>
      <c r="BZ24" s="57"/>
    </row>
    <row r="25" ht="120" customHeight="1" spans="1:78">
      <c r="A25" s="361">
        <v>23</v>
      </c>
      <c r="B25" s="34" t="s">
        <v>26</v>
      </c>
      <c r="C25" s="313">
        <v>8</v>
      </c>
      <c r="D25" s="313">
        <v>15</v>
      </c>
      <c r="E25" s="173">
        <f t="shared" si="24"/>
        <v>0</v>
      </c>
      <c r="F25" s="173">
        <f t="shared" si="0"/>
        <v>35</v>
      </c>
      <c r="G25" s="173">
        <f t="shared" si="1"/>
        <v>-35</v>
      </c>
      <c r="H25" s="173">
        <f t="shared" si="2"/>
        <v>35</v>
      </c>
      <c r="I25" s="363">
        <f t="shared" si="25"/>
        <v>35</v>
      </c>
      <c r="J25" s="365">
        <f t="shared" si="26"/>
        <v>0</v>
      </c>
      <c r="K25" s="31">
        <v>0</v>
      </c>
      <c r="L25" s="69">
        <v>1</v>
      </c>
      <c r="M25" s="57">
        <f t="shared" si="29"/>
        <v>-1</v>
      </c>
      <c r="N25" s="125">
        <v>1</v>
      </c>
      <c r="O25" s="151">
        <f t="shared" si="28"/>
        <v>1</v>
      </c>
      <c r="P25" s="31">
        <v>0</v>
      </c>
      <c r="Q25" s="69">
        <v>13</v>
      </c>
      <c r="R25" s="57">
        <f t="shared" si="3"/>
        <v>-13</v>
      </c>
      <c r="S25" s="125">
        <v>13</v>
      </c>
      <c r="T25" s="151">
        <f t="shared" si="4"/>
        <v>13</v>
      </c>
      <c r="U25" s="70">
        <v>0</v>
      </c>
      <c r="V25" s="69">
        <v>2</v>
      </c>
      <c r="W25" s="57">
        <f t="shared" si="5"/>
        <v>-2</v>
      </c>
      <c r="X25" s="125">
        <v>2</v>
      </c>
      <c r="Y25" s="151">
        <f t="shared" si="6"/>
        <v>2</v>
      </c>
      <c r="Z25" s="70">
        <v>0</v>
      </c>
      <c r="AA25" s="69">
        <v>1</v>
      </c>
      <c r="AB25" s="57">
        <f t="shared" si="7"/>
        <v>-1</v>
      </c>
      <c r="AC25" s="125">
        <v>1</v>
      </c>
      <c r="AD25" s="151">
        <f t="shared" si="8"/>
        <v>1</v>
      </c>
      <c r="AE25" s="152">
        <v>0</v>
      </c>
      <c r="AF25" s="69">
        <v>1</v>
      </c>
      <c r="AG25" s="57">
        <f t="shared" si="9"/>
        <v>-1</v>
      </c>
      <c r="AH25" s="57">
        <v>0</v>
      </c>
      <c r="AI25" s="151">
        <f t="shared" si="10"/>
        <v>0</v>
      </c>
      <c r="AJ25" s="70">
        <v>0</v>
      </c>
      <c r="AK25" s="69">
        <v>10</v>
      </c>
      <c r="AL25" s="57">
        <f t="shared" si="11"/>
        <v>-10</v>
      </c>
      <c r="AM25" s="57">
        <v>15</v>
      </c>
      <c r="AN25" s="151">
        <f t="shared" si="12"/>
        <v>15</v>
      </c>
      <c r="AO25" s="152">
        <v>0</v>
      </c>
      <c r="AP25" s="373">
        <v>3</v>
      </c>
      <c r="AQ25" s="57">
        <f t="shared" si="13"/>
        <v>-3</v>
      </c>
      <c r="AR25" s="125">
        <v>3</v>
      </c>
      <c r="AS25" s="151">
        <f t="shared" si="14"/>
        <v>3</v>
      </c>
      <c r="AT25" s="70">
        <v>0</v>
      </c>
      <c r="AU25" s="69">
        <v>4</v>
      </c>
      <c r="AV25" s="57">
        <f t="shared" si="15"/>
        <v>-4</v>
      </c>
      <c r="AW25" s="57">
        <v>0</v>
      </c>
      <c r="AX25" s="151">
        <f t="shared" si="16"/>
        <v>0</v>
      </c>
      <c r="AY25" s="381"/>
      <c r="AZ25" s="313"/>
      <c r="BA25" s="325">
        <f t="shared" si="17"/>
        <v>0</v>
      </c>
      <c r="BB25" s="325"/>
      <c r="BC25" s="382"/>
      <c r="BD25" s="382"/>
      <c r="BE25" s="325">
        <f t="shared" si="18"/>
        <v>0</v>
      </c>
      <c r="BF25" s="325"/>
      <c r="BG25" s="382"/>
      <c r="BH25" s="382"/>
      <c r="BI25" s="325">
        <f t="shared" si="19"/>
        <v>0</v>
      </c>
      <c r="BJ25" s="325"/>
      <c r="BK25" s="382"/>
      <c r="BL25" s="382"/>
      <c r="BM25" s="325">
        <f t="shared" si="20"/>
        <v>0</v>
      </c>
      <c r="BN25" s="325"/>
      <c r="BO25" s="382"/>
      <c r="BP25" s="382"/>
      <c r="BQ25" s="325">
        <f t="shared" si="21"/>
        <v>0</v>
      </c>
      <c r="BR25" s="325"/>
      <c r="BS25" s="382"/>
      <c r="BT25" s="382"/>
      <c r="BU25" s="325">
        <f t="shared" si="22"/>
        <v>0</v>
      </c>
      <c r="BV25" s="325"/>
      <c r="BW25" s="382"/>
      <c r="BX25" s="382"/>
      <c r="BY25" s="325">
        <f t="shared" si="23"/>
        <v>0</v>
      </c>
      <c r="BZ25" s="325"/>
    </row>
    <row r="26" ht="67.95" customHeight="1" spans="1:78">
      <c r="A26" s="303">
        <v>24</v>
      </c>
      <c r="B26" s="314" t="s">
        <v>27</v>
      </c>
      <c r="C26" s="311">
        <v>15</v>
      </c>
      <c r="D26" s="311">
        <v>30</v>
      </c>
      <c r="E26" s="173">
        <f t="shared" ref="E26:E30" si="30">K26+P26+U26+Z26+AE26+AJ26+AO26+AT26+AY26+BC26+BG26+BK26+BO26+BS26+BW26</f>
        <v>30</v>
      </c>
      <c r="F26" s="173">
        <f t="shared" ref="F26:F30" si="31">L26+Q26+V26+AA26+AF26+AK26+AP26+AU26+AZ26+BD26+BH26+BL26+BP26+BT26+BX26</f>
        <v>0</v>
      </c>
      <c r="G26" s="173">
        <f t="shared" ref="G26:G30" si="32">M26+R26+W26+AB26+AG26+AL26+AQ26+AV26+BA26+BE26+BI26+BM26+BQ26+BU26+BY26</f>
        <v>30</v>
      </c>
      <c r="H26" s="173">
        <f t="shared" ref="H26:H30" si="33">N26+S26+X26+AC26+AH26+AM26+AR26+AW26+BB26+BF26+BJ26+BN26+BR26+BV26+BZ26</f>
        <v>0</v>
      </c>
      <c r="I26" s="363">
        <f t="shared" si="25"/>
        <v>30</v>
      </c>
      <c r="J26" s="365">
        <f t="shared" si="26"/>
        <v>30</v>
      </c>
      <c r="K26" s="26">
        <v>0</v>
      </c>
      <c r="L26" s="57">
        <v>0</v>
      </c>
      <c r="M26" s="57">
        <f t="shared" si="29"/>
        <v>0</v>
      </c>
      <c r="N26" s="128">
        <v>0</v>
      </c>
      <c r="O26" s="151">
        <f t="shared" si="28"/>
        <v>0</v>
      </c>
      <c r="P26" s="26">
        <v>0</v>
      </c>
      <c r="Q26" s="57">
        <v>0</v>
      </c>
      <c r="R26" s="57">
        <f t="shared" si="3"/>
        <v>0</v>
      </c>
      <c r="S26" s="24">
        <v>0</v>
      </c>
      <c r="T26" s="151">
        <f t="shared" si="4"/>
        <v>0</v>
      </c>
      <c r="U26" s="194">
        <v>0</v>
      </c>
      <c r="V26" s="57">
        <v>0</v>
      </c>
      <c r="W26" s="57">
        <f t="shared" si="5"/>
        <v>0</v>
      </c>
      <c r="X26" s="128">
        <v>0</v>
      </c>
      <c r="Y26" s="151">
        <f t="shared" si="6"/>
        <v>0</v>
      </c>
      <c r="Z26" s="159">
        <v>0</v>
      </c>
      <c r="AA26" s="57">
        <v>0</v>
      </c>
      <c r="AB26" s="57">
        <f t="shared" si="7"/>
        <v>0</v>
      </c>
      <c r="AC26" s="57">
        <v>0</v>
      </c>
      <c r="AD26" s="151">
        <f t="shared" si="8"/>
        <v>0</v>
      </c>
      <c r="AE26" s="194">
        <v>0</v>
      </c>
      <c r="AF26" s="57">
        <v>0</v>
      </c>
      <c r="AG26" s="57">
        <f t="shared" si="9"/>
        <v>0</v>
      </c>
      <c r="AH26" s="128">
        <v>0</v>
      </c>
      <c r="AI26" s="151">
        <f t="shared" si="10"/>
        <v>0</v>
      </c>
      <c r="AJ26" s="159">
        <v>30</v>
      </c>
      <c r="AK26" s="57">
        <v>0</v>
      </c>
      <c r="AL26" s="57">
        <f t="shared" si="11"/>
        <v>30</v>
      </c>
      <c r="AM26" s="57">
        <v>0</v>
      </c>
      <c r="AN26" s="151">
        <f t="shared" si="12"/>
        <v>30</v>
      </c>
      <c r="AO26" s="159">
        <v>0</v>
      </c>
      <c r="AP26" s="57">
        <v>0</v>
      </c>
      <c r="AQ26" s="57">
        <f t="shared" si="13"/>
        <v>0</v>
      </c>
      <c r="AR26" s="57">
        <v>0</v>
      </c>
      <c r="AS26" s="151">
        <f t="shared" si="14"/>
        <v>0</v>
      </c>
      <c r="AT26" s="159">
        <v>0</v>
      </c>
      <c r="AU26" s="57">
        <v>0</v>
      </c>
      <c r="AV26" s="57">
        <f t="shared" si="15"/>
        <v>0</v>
      </c>
      <c r="AW26" s="24">
        <v>0</v>
      </c>
      <c r="AX26" s="151">
        <f t="shared" si="16"/>
        <v>0</v>
      </c>
      <c r="AY26" s="324"/>
      <c r="AZ26" s="303"/>
      <c r="BA26" s="325">
        <f t="shared" si="17"/>
        <v>0</v>
      </c>
      <c r="BB26" s="325"/>
      <c r="BC26" s="325"/>
      <c r="BD26" s="325"/>
      <c r="BE26" s="325">
        <f t="shared" si="18"/>
        <v>0</v>
      </c>
      <c r="BF26" s="325"/>
      <c r="BG26" s="325"/>
      <c r="BH26" s="325"/>
      <c r="BI26" s="325">
        <f t="shared" si="19"/>
        <v>0</v>
      </c>
      <c r="BJ26" s="325"/>
      <c r="BK26" s="325"/>
      <c r="BL26" s="325"/>
      <c r="BM26" s="325">
        <f t="shared" si="20"/>
        <v>0</v>
      </c>
      <c r="BN26" s="325"/>
      <c r="BO26" s="325"/>
      <c r="BP26" s="325"/>
      <c r="BQ26" s="325">
        <f t="shared" si="21"/>
        <v>0</v>
      </c>
      <c r="BR26" s="325"/>
      <c r="BS26" s="325"/>
      <c r="BT26" s="325"/>
      <c r="BU26" s="325">
        <f t="shared" si="22"/>
        <v>0</v>
      </c>
      <c r="BV26" s="325"/>
      <c r="BW26" s="325"/>
      <c r="BX26" s="325"/>
      <c r="BY26" s="325">
        <f t="shared" si="23"/>
        <v>0</v>
      </c>
      <c r="BZ26" s="325"/>
    </row>
    <row r="27" ht="68.4" customHeight="1" spans="1:78">
      <c r="A27" s="361">
        <v>25</v>
      </c>
      <c r="B27" s="21" t="s">
        <v>28</v>
      </c>
      <c r="C27" s="24">
        <v>10</v>
      </c>
      <c r="D27" s="24">
        <v>15</v>
      </c>
      <c r="E27" s="173">
        <f t="shared" si="30"/>
        <v>0</v>
      </c>
      <c r="F27" s="173">
        <f t="shared" si="31"/>
        <v>21</v>
      </c>
      <c r="G27" s="173">
        <f t="shared" si="32"/>
        <v>-21</v>
      </c>
      <c r="H27" s="173">
        <f t="shared" si="33"/>
        <v>21</v>
      </c>
      <c r="I27" s="363">
        <f t="shared" si="25"/>
        <v>21</v>
      </c>
      <c r="J27" s="365">
        <f t="shared" si="26"/>
        <v>0</v>
      </c>
      <c r="K27" s="26">
        <v>0</v>
      </c>
      <c r="L27" s="57">
        <v>1</v>
      </c>
      <c r="M27" s="57">
        <f t="shared" si="29"/>
        <v>-1</v>
      </c>
      <c r="N27" s="125">
        <v>1</v>
      </c>
      <c r="O27" s="151">
        <f t="shared" si="28"/>
        <v>1</v>
      </c>
      <c r="P27" s="26">
        <v>0</v>
      </c>
      <c r="Q27" s="57">
        <v>2</v>
      </c>
      <c r="R27" s="57">
        <f t="shared" si="3"/>
        <v>-2</v>
      </c>
      <c r="S27" s="125">
        <v>2</v>
      </c>
      <c r="T27" s="151">
        <f t="shared" si="4"/>
        <v>2</v>
      </c>
      <c r="U27" s="194">
        <v>0</v>
      </c>
      <c r="V27" s="57">
        <v>1</v>
      </c>
      <c r="W27" s="57">
        <f t="shared" si="5"/>
        <v>-1</v>
      </c>
      <c r="X27" s="125">
        <v>1</v>
      </c>
      <c r="Y27" s="151">
        <f t="shared" si="6"/>
        <v>1</v>
      </c>
      <c r="Z27" s="159">
        <v>0</v>
      </c>
      <c r="AA27" s="57">
        <v>1</v>
      </c>
      <c r="AB27" s="57">
        <f t="shared" si="7"/>
        <v>-1</v>
      </c>
      <c r="AC27" s="125">
        <v>1</v>
      </c>
      <c r="AD27" s="151">
        <f t="shared" si="8"/>
        <v>1</v>
      </c>
      <c r="AE27" s="194">
        <v>0</v>
      </c>
      <c r="AF27" s="57">
        <v>1</v>
      </c>
      <c r="AG27" s="57">
        <f t="shared" si="9"/>
        <v>-1</v>
      </c>
      <c r="AH27" s="125">
        <v>1</v>
      </c>
      <c r="AI27" s="151">
        <f t="shared" si="10"/>
        <v>1</v>
      </c>
      <c r="AJ27" s="159">
        <v>0</v>
      </c>
      <c r="AK27" s="57">
        <v>13</v>
      </c>
      <c r="AL27" s="57">
        <f t="shared" si="11"/>
        <v>-13</v>
      </c>
      <c r="AM27" s="125">
        <v>13</v>
      </c>
      <c r="AN27" s="151">
        <f t="shared" si="12"/>
        <v>13</v>
      </c>
      <c r="AO27" s="159">
        <v>0</v>
      </c>
      <c r="AP27" s="57">
        <v>1</v>
      </c>
      <c r="AQ27" s="57">
        <f t="shared" si="13"/>
        <v>-1</v>
      </c>
      <c r="AR27" s="125">
        <v>1</v>
      </c>
      <c r="AS27" s="151">
        <f t="shared" si="14"/>
        <v>1</v>
      </c>
      <c r="AT27" s="159">
        <v>0</v>
      </c>
      <c r="AU27" s="57">
        <v>1</v>
      </c>
      <c r="AV27" s="57">
        <f t="shared" si="15"/>
        <v>-1</v>
      </c>
      <c r="AW27" s="125">
        <v>1</v>
      </c>
      <c r="AX27" s="151">
        <f t="shared" si="16"/>
        <v>1</v>
      </c>
      <c r="AY27" s="198"/>
      <c r="AZ27" s="24"/>
      <c r="BA27" s="57">
        <f t="shared" si="17"/>
        <v>0</v>
      </c>
      <c r="BB27" s="57"/>
      <c r="BC27" s="57"/>
      <c r="BD27" s="57"/>
      <c r="BE27" s="57">
        <f t="shared" si="18"/>
        <v>0</v>
      </c>
      <c r="BF27" s="57"/>
      <c r="BG27" s="57"/>
      <c r="BH27" s="57"/>
      <c r="BI27" s="57">
        <f t="shared" si="19"/>
        <v>0</v>
      </c>
      <c r="BJ27" s="57"/>
      <c r="BK27" s="57"/>
      <c r="BL27" s="57"/>
      <c r="BM27" s="57">
        <f t="shared" si="20"/>
        <v>0</v>
      </c>
      <c r="BN27" s="57"/>
      <c r="BO27" s="57"/>
      <c r="BP27" s="57"/>
      <c r="BQ27" s="57">
        <f t="shared" si="21"/>
        <v>0</v>
      </c>
      <c r="BR27" s="57"/>
      <c r="BS27" s="57"/>
      <c r="BT27" s="57"/>
      <c r="BU27" s="57">
        <f t="shared" si="22"/>
        <v>0</v>
      </c>
      <c r="BV27" s="57"/>
      <c r="BW27" s="57"/>
      <c r="BX27" s="57"/>
      <c r="BY27" s="57">
        <f t="shared" si="23"/>
        <v>0</v>
      </c>
      <c r="BZ27" s="57"/>
    </row>
    <row r="28" ht="68.4" customHeight="1" spans="1:78">
      <c r="A28" s="303">
        <v>26</v>
      </c>
      <c r="B28" s="21" t="s">
        <v>29</v>
      </c>
      <c r="C28" s="303">
        <v>4</v>
      </c>
      <c r="D28" s="303">
        <v>6</v>
      </c>
      <c r="E28" s="173">
        <f t="shared" si="30"/>
        <v>4</v>
      </c>
      <c r="F28" s="173">
        <f t="shared" si="31"/>
        <v>0</v>
      </c>
      <c r="G28" s="173">
        <f t="shared" si="32"/>
        <v>4</v>
      </c>
      <c r="H28" s="173">
        <f t="shared" si="33"/>
        <v>0</v>
      </c>
      <c r="I28" s="363">
        <f t="shared" si="25"/>
        <v>4</v>
      </c>
      <c r="J28" s="365">
        <f t="shared" si="26"/>
        <v>4</v>
      </c>
      <c r="K28" s="26">
        <v>0</v>
      </c>
      <c r="L28" s="57">
        <v>0</v>
      </c>
      <c r="M28" s="57">
        <f t="shared" si="29"/>
        <v>0</v>
      </c>
      <c r="N28" s="128">
        <v>0</v>
      </c>
      <c r="O28" s="151">
        <f t="shared" si="28"/>
        <v>0</v>
      </c>
      <c r="P28" s="26">
        <v>0</v>
      </c>
      <c r="Q28" s="57">
        <v>0</v>
      </c>
      <c r="R28" s="57">
        <f t="shared" si="3"/>
        <v>0</v>
      </c>
      <c r="S28" s="24">
        <v>0</v>
      </c>
      <c r="T28" s="151">
        <f t="shared" si="4"/>
        <v>0</v>
      </c>
      <c r="U28" s="194">
        <v>0</v>
      </c>
      <c r="V28" s="57">
        <v>0</v>
      </c>
      <c r="W28" s="57">
        <f t="shared" si="5"/>
        <v>0</v>
      </c>
      <c r="X28" s="128">
        <v>0</v>
      </c>
      <c r="Y28" s="151">
        <f t="shared" si="6"/>
        <v>0</v>
      </c>
      <c r="Z28" s="159">
        <v>0</v>
      </c>
      <c r="AA28" s="57">
        <v>0</v>
      </c>
      <c r="AB28" s="57">
        <f t="shared" si="7"/>
        <v>0</v>
      </c>
      <c r="AC28" s="57">
        <v>0</v>
      </c>
      <c r="AD28" s="151">
        <f t="shared" si="8"/>
        <v>0</v>
      </c>
      <c r="AE28" s="194">
        <v>0</v>
      </c>
      <c r="AF28" s="57">
        <v>0</v>
      </c>
      <c r="AG28" s="57">
        <f t="shared" si="9"/>
        <v>0</v>
      </c>
      <c r="AH28" s="128">
        <v>0</v>
      </c>
      <c r="AI28" s="151">
        <f t="shared" si="10"/>
        <v>0</v>
      </c>
      <c r="AJ28" s="159">
        <v>4</v>
      </c>
      <c r="AK28" s="57">
        <v>0</v>
      </c>
      <c r="AL28" s="57">
        <f t="shared" si="11"/>
        <v>4</v>
      </c>
      <c r="AM28" s="57">
        <v>0</v>
      </c>
      <c r="AN28" s="151">
        <f t="shared" si="12"/>
        <v>4</v>
      </c>
      <c r="AO28" s="159">
        <v>0</v>
      </c>
      <c r="AP28" s="57">
        <v>0</v>
      </c>
      <c r="AQ28" s="57">
        <f t="shared" si="13"/>
        <v>0</v>
      </c>
      <c r="AR28" s="57">
        <v>0</v>
      </c>
      <c r="AS28" s="151">
        <f t="shared" si="14"/>
        <v>0</v>
      </c>
      <c r="AT28" s="159">
        <v>0</v>
      </c>
      <c r="AU28" s="57">
        <v>0</v>
      </c>
      <c r="AV28" s="57">
        <f t="shared" si="15"/>
        <v>0</v>
      </c>
      <c r="AW28" s="24">
        <v>0</v>
      </c>
      <c r="AX28" s="151">
        <f t="shared" si="16"/>
        <v>0</v>
      </c>
      <c r="AY28" s="324"/>
      <c r="AZ28" s="303"/>
      <c r="BA28" s="325">
        <f t="shared" si="17"/>
        <v>0</v>
      </c>
      <c r="BB28" s="325"/>
      <c r="BC28" s="325"/>
      <c r="BD28" s="325"/>
      <c r="BE28" s="325">
        <f t="shared" si="18"/>
        <v>0</v>
      </c>
      <c r="BF28" s="325"/>
      <c r="BG28" s="325"/>
      <c r="BH28" s="325"/>
      <c r="BI28" s="325">
        <f t="shared" si="19"/>
        <v>0</v>
      </c>
      <c r="BJ28" s="325"/>
      <c r="BK28" s="325"/>
      <c r="BL28" s="325"/>
      <c r="BM28" s="325">
        <f t="shared" si="20"/>
        <v>0</v>
      </c>
      <c r="BN28" s="325"/>
      <c r="BO28" s="325"/>
      <c r="BP28" s="325"/>
      <c r="BQ28" s="325">
        <f t="shared" si="21"/>
        <v>0</v>
      </c>
      <c r="BR28" s="325"/>
      <c r="BS28" s="325"/>
      <c r="BT28" s="325"/>
      <c r="BU28" s="325">
        <f t="shared" si="22"/>
        <v>0</v>
      </c>
      <c r="BV28" s="325"/>
      <c r="BW28" s="325"/>
      <c r="BX28" s="325"/>
      <c r="BY28" s="325">
        <f t="shared" si="23"/>
        <v>0</v>
      </c>
      <c r="BZ28" s="325"/>
    </row>
    <row r="29" ht="67.2" customHeight="1" spans="1:78">
      <c r="A29" s="361">
        <v>27</v>
      </c>
      <c r="B29" s="21" t="s">
        <v>30</v>
      </c>
      <c r="C29" s="303">
        <v>6</v>
      </c>
      <c r="D29" s="303">
        <v>10</v>
      </c>
      <c r="E29" s="173">
        <f t="shared" si="30"/>
        <v>20</v>
      </c>
      <c r="F29" s="173">
        <f t="shared" si="31"/>
        <v>18</v>
      </c>
      <c r="G29" s="173">
        <f t="shared" si="32"/>
        <v>2</v>
      </c>
      <c r="H29" s="173">
        <f t="shared" si="33"/>
        <v>0</v>
      </c>
      <c r="I29" s="363">
        <f t="shared" si="25"/>
        <v>20</v>
      </c>
      <c r="J29" s="365">
        <f t="shared" si="26"/>
        <v>2</v>
      </c>
      <c r="K29" s="66">
        <v>0</v>
      </c>
      <c r="L29" s="67">
        <v>1</v>
      </c>
      <c r="M29" s="57">
        <f t="shared" si="29"/>
        <v>-1</v>
      </c>
      <c r="N29" s="57">
        <v>0</v>
      </c>
      <c r="O29" s="151">
        <f t="shared" si="28"/>
        <v>0</v>
      </c>
      <c r="P29" s="66">
        <v>0</v>
      </c>
      <c r="Q29" s="67">
        <v>1</v>
      </c>
      <c r="R29" s="57">
        <f t="shared" si="3"/>
        <v>-1</v>
      </c>
      <c r="S29" s="57">
        <v>0</v>
      </c>
      <c r="T29" s="151">
        <f t="shared" si="4"/>
        <v>0</v>
      </c>
      <c r="U29" s="366">
        <v>0</v>
      </c>
      <c r="V29" s="67">
        <v>1</v>
      </c>
      <c r="W29" s="57">
        <f t="shared" si="5"/>
        <v>-1</v>
      </c>
      <c r="X29" s="57">
        <v>0</v>
      </c>
      <c r="Y29" s="151">
        <f t="shared" si="6"/>
        <v>0</v>
      </c>
      <c r="Z29" s="158">
        <v>0</v>
      </c>
      <c r="AA29" s="67">
        <v>1</v>
      </c>
      <c r="AB29" s="57">
        <f t="shared" si="7"/>
        <v>-1</v>
      </c>
      <c r="AC29" s="57">
        <v>0</v>
      </c>
      <c r="AD29" s="151">
        <f t="shared" si="8"/>
        <v>0</v>
      </c>
      <c r="AE29" s="366">
        <v>0</v>
      </c>
      <c r="AF29" s="67">
        <v>1</v>
      </c>
      <c r="AG29" s="57">
        <f t="shared" si="9"/>
        <v>-1</v>
      </c>
      <c r="AH29" s="57">
        <v>0</v>
      </c>
      <c r="AI29" s="151">
        <f t="shared" si="10"/>
        <v>0</v>
      </c>
      <c r="AJ29" s="158">
        <v>20</v>
      </c>
      <c r="AK29" s="67">
        <v>11</v>
      </c>
      <c r="AL29" s="57">
        <f t="shared" si="11"/>
        <v>9</v>
      </c>
      <c r="AM29" s="57">
        <v>0</v>
      </c>
      <c r="AN29" s="151">
        <f t="shared" si="12"/>
        <v>20</v>
      </c>
      <c r="AO29" s="158">
        <v>0</v>
      </c>
      <c r="AP29" s="67">
        <v>1</v>
      </c>
      <c r="AQ29" s="57">
        <f t="shared" si="13"/>
        <v>-1</v>
      </c>
      <c r="AR29" s="57">
        <v>0</v>
      </c>
      <c r="AS29" s="151">
        <f t="shared" si="14"/>
        <v>0</v>
      </c>
      <c r="AT29" s="158">
        <v>0</v>
      </c>
      <c r="AU29" s="67">
        <v>1</v>
      </c>
      <c r="AV29" s="57">
        <f t="shared" si="15"/>
        <v>-1</v>
      </c>
      <c r="AW29" s="57">
        <v>0</v>
      </c>
      <c r="AX29" s="151">
        <f t="shared" si="16"/>
        <v>0</v>
      </c>
      <c r="AY29" s="345"/>
      <c r="AZ29" s="376"/>
      <c r="BA29" s="57">
        <f t="shared" si="17"/>
        <v>0</v>
      </c>
      <c r="BB29" s="57"/>
      <c r="BC29" s="346"/>
      <c r="BD29" s="346"/>
      <c r="BE29" s="57">
        <f t="shared" si="18"/>
        <v>0</v>
      </c>
      <c r="BF29" s="57"/>
      <c r="BG29" s="355"/>
      <c r="BH29" s="355"/>
      <c r="BI29" s="57">
        <f t="shared" si="19"/>
        <v>0</v>
      </c>
      <c r="BJ29" s="57"/>
      <c r="BK29" s="355"/>
      <c r="BL29" s="355"/>
      <c r="BM29" s="57">
        <f t="shared" si="20"/>
        <v>0</v>
      </c>
      <c r="BN29" s="57"/>
      <c r="BO29" s="355"/>
      <c r="BP29" s="355"/>
      <c r="BQ29" s="57">
        <f t="shared" si="21"/>
        <v>0</v>
      </c>
      <c r="BR29" s="57"/>
      <c r="BS29" s="355"/>
      <c r="BT29" s="355"/>
      <c r="BU29" s="57">
        <f t="shared" si="22"/>
        <v>0</v>
      </c>
      <c r="BV29" s="57"/>
      <c r="BW29" s="355"/>
      <c r="BX29" s="355"/>
      <c r="BY29" s="57">
        <f t="shared" si="23"/>
        <v>0</v>
      </c>
      <c r="BZ29" s="57"/>
    </row>
    <row r="30" ht="85.2" customHeight="1" spans="1:78">
      <c r="A30" s="303">
        <v>28</v>
      </c>
      <c r="B30" s="21" t="s">
        <v>31</v>
      </c>
      <c r="C30" s="24">
        <v>6</v>
      </c>
      <c r="D30" s="24">
        <v>10</v>
      </c>
      <c r="E30" s="173">
        <f t="shared" si="30"/>
        <v>8</v>
      </c>
      <c r="F30" s="173">
        <f t="shared" si="31"/>
        <v>24</v>
      </c>
      <c r="G30" s="173">
        <f t="shared" si="32"/>
        <v>-16</v>
      </c>
      <c r="H30" s="173">
        <f t="shared" si="33"/>
        <v>16</v>
      </c>
      <c r="I30" s="363">
        <f t="shared" si="25"/>
        <v>24</v>
      </c>
      <c r="J30" s="365">
        <f t="shared" si="26"/>
        <v>0</v>
      </c>
      <c r="K30" s="73">
        <v>0</v>
      </c>
      <c r="L30" s="74">
        <v>1</v>
      </c>
      <c r="M30" s="75">
        <f t="shared" si="29"/>
        <v>-1</v>
      </c>
      <c r="N30" s="129">
        <v>1</v>
      </c>
      <c r="O30" s="156">
        <f t="shared" si="28"/>
        <v>1</v>
      </c>
      <c r="P30" s="73">
        <v>0</v>
      </c>
      <c r="Q30" s="74">
        <v>2</v>
      </c>
      <c r="R30" s="75">
        <f t="shared" si="3"/>
        <v>-2</v>
      </c>
      <c r="S30" s="129">
        <v>2</v>
      </c>
      <c r="T30" s="156">
        <f t="shared" si="4"/>
        <v>2</v>
      </c>
      <c r="U30" s="367">
        <v>0</v>
      </c>
      <c r="V30" s="74">
        <v>2</v>
      </c>
      <c r="W30" s="75">
        <f t="shared" si="5"/>
        <v>-2</v>
      </c>
      <c r="X30" s="129">
        <v>2</v>
      </c>
      <c r="Y30" s="156">
        <f t="shared" si="6"/>
        <v>2</v>
      </c>
      <c r="Z30" s="370">
        <v>0</v>
      </c>
      <c r="AA30" s="74">
        <v>1</v>
      </c>
      <c r="AB30" s="75">
        <f t="shared" si="7"/>
        <v>-1</v>
      </c>
      <c r="AC30" s="129">
        <v>1</v>
      </c>
      <c r="AD30" s="156">
        <f t="shared" si="8"/>
        <v>1</v>
      </c>
      <c r="AE30" s="367">
        <v>0</v>
      </c>
      <c r="AF30" s="74">
        <v>1</v>
      </c>
      <c r="AG30" s="75">
        <f t="shared" si="9"/>
        <v>-1</v>
      </c>
      <c r="AH30" s="129">
        <v>1</v>
      </c>
      <c r="AI30" s="156">
        <f t="shared" si="10"/>
        <v>1</v>
      </c>
      <c r="AJ30" s="370">
        <v>8</v>
      </c>
      <c r="AK30" s="74">
        <v>15</v>
      </c>
      <c r="AL30" s="75">
        <f t="shared" si="11"/>
        <v>-7</v>
      </c>
      <c r="AM30" s="129">
        <v>7</v>
      </c>
      <c r="AN30" s="156">
        <f t="shared" si="12"/>
        <v>15</v>
      </c>
      <c r="AO30" s="370">
        <v>0</v>
      </c>
      <c r="AP30" s="74">
        <v>1</v>
      </c>
      <c r="AQ30" s="75">
        <f t="shared" si="13"/>
        <v>-1</v>
      </c>
      <c r="AR30" s="129">
        <v>1</v>
      </c>
      <c r="AS30" s="156">
        <f t="shared" si="14"/>
        <v>1</v>
      </c>
      <c r="AT30" s="370">
        <v>0</v>
      </c>
      <c r="AU30" s="74">
        <v>1</v>
      </c>
      <c r="AV30" s="75">
        <f t="shared" si="15"/>
        <v>-1</v>
      </c>
      <c r="AW30" s="129">
        <v>1</v>
      </c>
      <c r="AX30" s="156">
        <f t="shared" si="16"/>
        <v>1</v>
      </c>
      <c r="AY30" s="201"/>
      <c r="AZ30" s="176"/>
      <c r="BA30" s="57">
        <f t="shared" si="17"/>
        <v>0</v>
      </c>
      <c r="BB30" s="57"/>
      <c r="BC30" s="98"/>
      <c r="BD30" s="98"/>
      <c r="BE30" s="57">
        <f t="shared" si="18"/>
        <v>0</v>
      </c>
      <c r="BF30" s="57"/>
      <c r="BG30" s="98"/>
      <c r="BH30" s="98"/>
      <c r="BI30" s="57">
        <f t="shared" si="19"/>
        <v>0</v>
      </c>
      <c r="BJ30" s="57"/>
      <c r="BK30" s="98"/>
      <c r="BL30" s="98"/>
      <c r="BM30" s="57">
        <f t="shared" si="20"/>
        <v>0</v>
      </c>
      <c r="BN30" s="57"/>
      <c r="BO30" s="98"/>
      <c r="BP30" s="98"/>
      <c r="BQ30" s="57">
        <f t="shared" si="21"/>
        <v>0</v>
      </c>
      <c r="BR30" s="57"/>
      <c r="BS30" s="98"/>
      <c r="BT30" s="98"/>
      <c r="BU30" s="57">
        <f t="shared" si="22"/>
        <v>0</v>
      </c>
      <c r="BV30" s="57"/>
      <c r="BW30" s="98"/>
      <c r="BX30" s="98"/>
      <c r="BY30" s="57">
        <f t="shared" si="23"/>
        <v>0</v>
      </c>
      <c r="BZ30" s="57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J21" activePane="bottomRight" state="frozen"/>
      <selection activeCell="AD22" sqref="AD22"/>
      <pageMargins left="0.7" right="0.7" top="0.75" bottom="0.75" header="0.3" footer="0.3"/>
      <pageSetup paperSize="9" orientation="portrait"/>
      <headerFooter/>
    </customSheetView>
    <customSheetView guid="{DDA466F2-DEC4-4899-BCA4-70679764665E}" scale="80">
      <pane xSplit="9" ySplit="2" topLeftCell="J6" activePane="bottomRight" state="frozen"/>
      <selection activeCell="A20" sqref="$A20:$XFD20"/>
      <pageMargins left="0.7" right="0.7" top="0.75" bottom="0.75" header="0.3" footer="0.3"/>
      <pageSetup paperSize="9" orientation="portrait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1F1E3F11-2EEF-4BC4-A39B-8CB5D2CF0C2F}" scale="80">
      <pane xSplit="9" ySplit="2" topLeftCell="J21" activePane="bottomRight" state="frozen"/>
      <selection activeCell="B28" sqref="B28"/>
      <pageMargins left="0.7" right="0.7" top="0.75" bottom="0.75" header="0.3" footer="0.3"/>
      <pageSetup paperSize="9" orientation="portrait"/>
      <headerFooter/>
    </customSheetView>
    <customSheetView guid="{FE079330-EA52-4CE0-9E5A-80865C54CE2C}" scale="8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F2E46030-49F3-46E6-9036-40A255D924CC}" scale="80">
      <pane xSplit="9" ySplit="2" topLeftCell="J9" activePane="bottomRight" state="frozen"/>
      <selection activeCell="A15" sqref="$A15:$XFD15"/>
      <pageMargins left="0.7" right="0.7" top="0.75" bottom="0.75" header="0.3" footer="0.3"/>
      <pageSetup paperSize="9" orientation="portrait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B1"/>
    <mergeCell ref="BC1:BF1"/>
    <mergeCell ref="BG1:BJ1"/>
    <mergeCell ref="BK1:BN1"/>
    <mergeCell ref="BO1:BR1"/>
    <mergeCell ref="BS1:BV1"/>
    <mergeCell ref="BW1:BZ1"/>
    <mergeCell ref="J1:J2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Y30"/>
  <sheetViews>
    <sheetView tabSelected="1"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K23" sqref="K23;P23;U23;Z23;AE23;AJ23;AO23;AT23;AX23;BB23;BF23;BJ23;BN23;BR23;BV23"/>
    </sheetView>
  </sheetViews>
  <sheetFormatPr defaultColWidth="9" defaultRowHeight="42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7" width="5.66666666666667" customWidth="1"/>
    <col min="8" max="9" width="7.55238095238095" customWidth="1"/>
    <col min="10" max="10" width="14.1047619047619" customWidth="1"/>
    <col min="11" max="11" width="7.33333333333333" customWidth="1"/>
    <col min="12" max="12" width="6.66666666666667" customWidth="1"/>
    <col min="13" max="13" width="7" customWidth="1"/>
    <col min="14" max="14" width="8.1047619047619" customWidth="1"/>
    <col min="15" max="15" width="6.43809523809524" customWidth="1"/>
    <col min="16" max="16" width="5.55238095238095" customWidth="1"/>
    <col min="17" max="17" width="6.43809523809524" customWidth="1"/>
    <col min="18" max="18" width="6.1047619047619" customWidth="1"/>
    <col min="19" max="20" width="6" customWidth="1"/>
    <col min="21" max="21" width="5.88571428571429" customWidth="1"/>
    <col min="22" max="22" width="6.33333333333333" customWidth="1"/>
    <col min="23" max="23" width="5" customWidth="1"/>
    <col min="24" max="25" width="6" customWidth="1"/>
    <col min="26" max="26" width="4.88571428571429" customWidth="1"/>
    <col min="27" max="27" width="5.33333333333333" customWidth="1"/>
    <col min="28" max="28" width="5.55238095238095" customWidth="1"/>
    <col min="29" max="30" width="4.88571428571429" customWidth="1"/>
    <col min="31" max="31" width="6.33333333333333" customWidth="1"/>
    <col min="32" max="32" width="5.43809523809524" customWidth="1"/>
    <col min="33" max="33" width="6.66666666666667" customWidth="1"/>
    <col min="34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1" width="5.1047619047619" customWidth="1"/>
    <col min="52" max="53" width="5" customWidth="1"/>
    <col min="54" max="54" width="5.88571428571429" customWidth="1"/>
    <col min="55" max="55" width="5.33333333333333" customWidth="1"/>
    <col min="56" max="59" width="5.43809523809524" customWidth="1"/>
    <col min="60" max="61" width="5.55238095238095" customWidth="1"/>
    <col min="62" max="66" width="5.43809523809524" customWidth="1"/>
    <col min="67" max="67" width="6.66666666666667" customWidth="1"/>
    <col min="68" max="69" width="5.88571428571429" customWidth="1"/>
    <col min="70" max="71" width="5.43809523809524" customWidth="1"/>
    <col min="72" max="73" width="6.1047619047619" customWidth="1"/>
    <col min="74" max="75" width="5.43809523809524" customWidth="1"/>
    <col min="76" max="77" width="5.88571428571429" customWidth="1"/>
  </cols>
  <sheetData>
    <row r="1" customHeight="1" spans="1:77">
      <c r="A1" s="287" t="s">
        <v>44</v>
      </c>
      <c r="B1" s="287"/>
      <c r="C1" s="287"/>
      <c r="D1" s="287"/>
      <c r="E1" s="52" t="s">
        <v>279</v>
      </c>
      <c r="F1" s="52"/>
      <c r="G1" s="52"/>
      <c r="H1" s="52"/>
      <c r="I1" s="52"/>
      <c r="J1" s="315" t="s">
        <v>46</v>
      </c>
      <c r="K1" s="316" t="s">
        <v>280</v>
      </c>
      <c r="L1" s="316"/>
      <c r="M1" s="316"/>
      <c r="N1" s="316"/>
      <c r="O1" s="316"/>
      <c r="P1" s="316" t="s">
        <v>281</v>
      </c>
      <c r="Q1" s="316"/>
      <c r="R1" s="316"/>
      <c r="S1" s="316"/>
      <c r="T1" s="316"/>
      <c r="U1" s="320" t="s">
        <v>282</v>
      </c>
      <c r="V1" s="320"/>
      <c r="W1" s="320"/>
      <c r="X1" s="320"/>
      <c r="Y1" s="320"/>
      <c r="Z1" s="293" t="s">
        <v>283</v>
      </c>
      <c r="AA1" s="293"/>
      <c r="AB1" s="293"/>
      <c r="AC1" s="293"/>
      <c r="AD1" s="293"/>
      <c r="AE1" s="321" t="s">
        <v>284</v>
      </c>
      <c r="AF1" s="321"/>
      <c r="AG1" s="321"/>
      <c r="AH1" s="321"/>
      <c r="AI1" s="321"/>
      <c r="AJ1" s="320" t="s">
        <v>285</v>
      </c>
      <c r="AK1" s="320"/>
      <c r="AL1" s="320"/>
      <c r="AM1" s="320"/>
      <c r="AN1" s="320"/>
      <c r="AO1" s="316" t="s">
        <v>286</v>
      </c>
      <c r="AP1" s="316"/>
      <c r="AQ1" s="316"/>
      <c r="AR1" s="316"/>
      <c r="AS1" s="316"/>
      <c r="AT1" s="255"/>
      <c r="AU1" s="255"/>
      <c r="AV1" s="255"/>
      <c r="AW1" s="256"/>
      <c r="AX1" s="254"/>
      <c r="AY1" s="255"/>
      <c r="AZ1" s="255"/>
      <c r="BA1" s="256"/>
      <c r="BB1" s="260"/>
      <c r="BC1" s="261"/>
      <c r="BD1" s="261"/>
      <c r="BE1" s="262"/>
      <c r="BF1" s="254"/>
      <c r="BG1" s="255"/>
      <c r="BH1" s="255"/>
      <c r="BI1" s="256"/>
      <c r="BJ1" s="260"/>
      <c r="BK1" s="261"/>
      <c r="BL1" s="261"/>
      <c r="BM1" s="262"/>
      <c r="BN1" s="260"/>
      <c r="BO1" s="261"/>
      <c r="BP1" s="261"/>
      <c r="BQ1" s="262"/>
      <c r="BR1" s="254"/>
      <c r="BS1" s="255"/>
      <c r="BT1" s="255"/>
      <c r="BU1" s="256"/>
      <c r="BV1" s="254"/>
      <c r="BW1" s="255"/>
      <c r="BX1" s="255"/>
      <c r="BY1" s="256"/>
    </row>
    <row r="2" customHeight="1" spans="1:77">
      <c r="A2" s="53" t="s">
        <v>1</v>
      </c>
      <c r="B2" s="53" t="s">
        <v>62</v>
      </c>
      <c r="C2" s="301" t="s">
        <v>63</v>
      </c>
      <c r="D2" s="301" t="s">
        <v>64</v>
      </c>
      <c r="E2" s="53" t="s">
        <v>35</v>
      </c>
      <c r="F2" s="53" t="s">
        <v>36</v>
      </c>
      <c r="G2" s="53" t="s">
        <v>37</v>
      </c>
      <c r="H2" s="53" t="s">
        <v>38</v>
      </c>
      <c r="I2" s="53" t="s">
        <v>39</v>
      </c>
      <c r="J2" s="317"/>
      <c r="K2" s="53" t="s">
        <v>35</v>
      </c>
      <c r="L2" s="53" t="s">
        <v>36</v>
      </c>
      <c r="M2" s="53" t="s">
        <v>37</v>
      </c>
      <c r="N2" s="53" t="s">
        <v>38</v>
      </c>
      <c r="O2" s="53" t="s">
        <v>39</v>
      </c>
      <c r="P2" s="53" t="s">
        <v>35</v>
      </c>
      <c r="Q2" s="53" t="s">
        <v>36</v>
      </c>
      <c r="R2" s="53" t="s">
        <v>37</v>
      </c>
      <c r="S2" s="53" t="s">
        <v>38</v>
      </c>
      <c r="T2" s="53" t="s">
        <v>39</v>
      </c>
      <c r="U2" s="53" t="s">
        <v>35</v>
      </c>
      <c r="V2" s="53" t="s">
        <v>36</v>
      </c>
      <c r="W2" s="53" t="s">
        <v>37</v>
      </c>
      <c r="X2" s="53" t="s">
        <v>38</v>
      </c>
      <c r="Y2" s="53" t="s">
        <v>39</v>
      </c>
      <c r="Z2" s="53" t="s">
        <v>35</v>
      </c>
      <c r="AA2" s="53" t="s">
        <v>36</v>
      </c>
      <c r="AB2" s="53" t="s">
        <v>37</v>
      </c>
      <c r="AC2" s="53" t="s">
        <v>38</v>
      </c>
      <c r="AD2" s="53" t="s">
        <v>39</v>
      </c>
      <c r="AE2" s="53" t="s">
        <v>35</v>
      </c>
      <c r="AF2" s="53" t="s">
        <v>36</v>
      </c>
      <c r="AG2" s="53" t="s">
        <v>37</v>
      </c>
      <c r="AH2" s="53" t="s">
        <v>38</v>
      </c>
      <c r="AI2" s="53" t="s">
        <v>39</v>
      </c>
      <c r="AJ2" s="53" t="s">
        <v>35</v>
      </c>
      <c r="AK2" s="53" t="s">
        <v>36</v>
      </c>
      <c r="AL2" s="53" t="s">
        <v>37</v>
      </c>
      <c r="AM2" s="53" t="s">
        <v>38</v>
      </c>
      <c r="AN2" s="53" t="s">
        <v>39</v>
      </c>
      <c r="AO2" s="53" t="s">
        <v>35</v>
      </c>
      <c r="AP2" s="53" t="s">
        <v>36</v>
      </c>
      <c r="AQ2" s="53" t="s">
        <v>37</v>
      </c>
      <c r="AR2" s="53" t="s">
        <v>38</v>
      </c>
      <c r="AS2" s="53" t="s">
        <v>39</v>
      </c>
      <c r="AT2" s="322" t="s">
        <v>35</v>
      </c>
      <c r="AU2" s="323" t="s">
        <v>36</v>
      </c>
      <c r="AV2" s="53" t="s">
        <v>37</v>
      </c>
      <c r="AW2" s="323" t="s">
        <v>38</v>
      </c>
      <c r="AX2" s="323" t="s">
        <v>35</v>
      </c>
      <c r="AY2" s="323" t="s">
        <v>36</v>
      </c>
      <c r="AZ2" s="53" t="s">
        <v>37</v>
      </c>
      <c r="BA2" s="323" t="s">
        <v>38</v>
      </c>
      <c r="BB2" s="323" t="s">
        <v>35</v>
      </c>
      <c r="BC2" s="323" t="s">
        <v>36</v>
      </c>
      <c r="BD2" s="347" t="s">
        <v>37</v>
      </c>
      <c r="BE2" s="148" t="s">
        <v>38</v>
      </c>
      <c r="BF2" s="240" t="s">
        <v>35</v>
      </c>
      <c r="BG2" s="10" t="s">
        <v>36</v>
      </c>
      <c r="BH2" s="149" t="s">
        <v>37</v>
      </c>
      <c r="BI2" s="149" t="s">
        <v>38</v>
      </c>
      <c r="BJ2" s="10" t="s">
        <v>35</v>
      </c>
      <c r="BK2" s="10" t="s">
        <v>36</v>
      </c>
      <c r="BL2" s="241" t="s">
        <v>37</v>
      </c>
      <c r="BM2" s="148" t="s">
        <v>38</v>
      </c>
      <c r="BN2" s="240" t="s">
        <v>35</v>
      </c>
      <c r="BO2" s="10" t="s">
        <v>36</v>
      </c>
      <c r="BP2" s="10" t="s">
        <v>37</v>
      </c>
      <c r="BQ2" s="10" t="s">
        <v>38</v>
      </c>
      <c r="BR2" s="148" t="s">
        <v>35</v>
      </c>
      <c r="BS2" s="10" t="s">
        <v>36</v>
      </c>
      <c r="BT2" s="149" t="s">
        <v>37</v>
      </c>
      <c r="BU2" s="149" t="s">
        <v>38</v>
      </c>
      <c r="BV2" s="10" t="s">
        <v>35</v>
      </c>
      <c r="BW2" s="10" t="s">
        <v>36</v>
      </c>
      <c r="BX2" s="149" t="s">
        <v>37</v>
      </c>
      <c r="BY2" s="10" t="s">
        <v>38</v>
      </c>
    </row>
    <row r="3" ht="120" customHeight="1" spans="1:77">
      <c r="A3" s="24">
        <v>1</v>
      </c>
      <c r="B3" s="21" t="s">
        <v>66</v>
      </c>
      <c r="C3" s="24">
        <v>10</v>
      </c>
      <c r="D3" s="24">
        <v>40</v>
      </c>
      <c r="E3" s="302">
        <f t="shared" ref="E3:E25" si="0">K3+P3+U3+Z3+AE3+AJ3+AO3+AT3+AX3+BB3+BF3+BJ3+BN3+BR3+BV3</f>
        <v>0</v>
      </c>
      <c r="F3" s="302">
        <f t="shared" ref="F3:F25" si="1">L3+Q3+V3+AA3+AF3+AK3+AP3+AU3+AY3+BC3+BG3+BK3+BO3+BS3+BW3</f>
        <v>44</v>
      </c>
      <c r="G3" s="173">
        <f t="shared" ref="G3:G25" si="2">M3+R3+W3+AB3+AG3+AL3+AQ3+AV3+AZ3+BD3+BH3+BL3+BP3+BT3+BX3</f>
        <v>-44</v>
      </c>
      <c r="H3" s="173">
        <f t="shared" ref="H3:H25" si="3">N3+S3+X3+AC3+AH3+AM3+AR3+AW3+BA3+BE3+BI3+BM3+BQ3+BU3+BY3</f>
        <v>44</v>
      </c>
      <c r="I3" s="318">
        <f>SUM(O3+T3+Y3+AD3+AI3+AN3+AS3)</f>
        <v>44</v>
      </c>
      <c r="J3" s="319">
        <f>E3+H3-F3</f>
        <v>0</v>
      </c>
      <c r="K3" s="26">
        <v>0</v>
      </c>
      <c r="L3" s="57">
        <v>1</v>
      </c>
      <c r="M3" s="57">
        <f>K3-L3</f>
        <v>-1</v>
      </c>
      <c r="N3" s="58">
        <v>1</v>
      </c>
      <c r="O3" s="59">
        <f>SUM(K3+N3)</f>
        <v>1</v>
      </c>
      <c r="P3" s="26">
        <v>0</v>
      </c>
      <c r="Q3" s="57">
        <v>8</v>
      </c>
      <c r="R3" s="57">
        <f t="shared" ref="R3:R30" si="4">P3-Q3</f>
        <v>-8</v>
      </c>
      <c r="S3" s="125">
        <v>8</v>
      </c>
      <c r="T3" s="59">
        <f t="shared" ref="T3:T30" si="5">SUM(P3+S3)</f>
        <v>8</v>
      </c>
      <c r="U3" s="26">
        <v>0</v>
      </c>
      <c r="V3" s="57">
        <v>11</v>
      </c>
      <c r="W3" s="57">
        <f t="shared" ref="W3:W30" si="6">U3-V3</f>
        <v>-11</v>
      </c>
      <c r="X3" s="57">
        <v>11</v>
      </c>
      <c r="Y3" s="59">
        <f t="shared" ref="Y3:Y30" si="7">SUM(U3+X3)</f>
        <v>11</v>
      </c>
      <c r="Z3" s="26">
        <v>0</v>
      </c>
      <c r="AA3" s="57">
        <v>2</v>
      </c>
      <c r="AB3" s="57">
        <f t="shared" ref="AB3:AB30" si="8">Z3-AA3</f>
        <v>-2</v>
      </c>
      <c r="AC3" s="125">
        <v>2</v>
      </c>
      <c r="AD3" s="59">
        <f t="shared" ref="AD3:AD30" si="9">SUM(Z3+AC3)</f>
        <v>2</v>
      </c>
      <c r="AE3" s="26">
        <v>0</v>
      </c>
      <c r="AF3" s="57">
        <v>16</v>
      </c>
      <c r="AG3" s="57">
        <f t="shared" ref="AG3:AG25" si="10">AE3-AF3</f>
        <v>-16</v>
      </c>
      <c r="AH3" s="57">
        <v>16</v>
      </c>
      <c r="AI3" s="59">
        <f t="shared" ref="AI3:AI30" si="11">SUM(AE3+AH3)</f>
        <v>16</v>
      </c>
      <c r="AJ3" s="26">
        <v>0</v>
      </c>
      <c r="AK3" s="57">
        <v>2</v>
      </c>
      <c r="AL3" s="57">
        <f t="shared" ref="AL3:AL30" si="12">AJ3-AK3</f>
        <v>-2</v>
      </c>
      <c r="AM3" s="125">
        <v>2</v>
      </c>
      <c r="AN3" s="59">
        <f t="shared" ref="AN3:AN30" si="13">SUM(AJ3+AM3)</f>
        <v>2</v>
      </c>
      <c r="AO3" s="26">
        <v>0</v>
      </c>
      <c r="AP3" s="57">
        <v>4</v>
      </c>
      <c r="AQ3" s="57">
        <f t="shared" ref="AQ3:AQ30" si="14">AO3-AP3</f>
        <v>-4</v>
      </c>
      <c r="AR3" s="125">
        <v>4</v>
      </c>
      <c r="AS3" s="59">
        <f t="shared" ref="AS3:AS30" si="15">SUM(AO3+AR3)</f>
        <v>4</v>
      </c>
      <c r="AT3" s="198"/>
      <c r="AU3" s="57"/>
      <c r="AV3" s="57">
        <f t="shared" ref="AV3:AV30" si="16">AT3-AU3</f>
        <v>0</v>
      </c>
      <c r="AW3" s="57"/>
      <c r="AX3" s="57"/>
      <c r="AY3" s="57"/>
      <c r="AZ3" s="57">
        <f t="shared" ref="AZ3:AZ30" si="17">AX3-AY3</f>
        <v>0</v>
      </c>
      <c r="BA3" s="57"/>
      <c r="BB3" s="57"/>
      <c r="BC3" s="57"/>
      <c r="BD3" s="57">
        <f t="shared" ref="BD3:BD30" si="18">BB3-BC3</f>
        <v>0</v>
      </c>
      <c r="BE3" s="102"/>
      <c r="BF3" s="102"/>
      <c r="BG3" s="102"/>
      <c r="BH3" s="102">
        <f t="shared" ref="BH3:BH30" si="19">BF3-BG3</f>
        <v>0</v>
      </c>
      <c r="BI3" s="102"/>
      <c r="BJ3" s="102"/>
      <c r="BK3" s="102"/>
      <c r="BL3" s="102">
        <f t="shared" ref="BL3:BL30" si="20">BJ3-BK3</f>
        <v>0</v>
      </c>
      <c r="BM3" s="102"/>
      <c r="BN3" s="102"/>
      <c r="BO3" s="102"/>
      <c r="BP3" s="102">
        <f t="shared" ref="BP3:BP30" si="21">BN3-BO3</f>
        <v>0</v>
      </c>
      <c r="BQ3" s="102"/>
      <c r="BR3" s="102"/>
      <c r="BS3" s="102"/>
      <c r="BT3" s="102">
        <f t="shared" ref="BT3:BT30" si="22">BR3-BS3</f>
        <v>0</v>
      </c>
      <c r="BU3" s="102"/>
      <c r="BV3" s="102"/>
      <c r="BW3" s="102"/>
      <c r="BX3" s="105">
        <f t="shared" ref="BX3:BX30" si="23">BV3-BW3</f>
        <v>0</v>
      </c>
      <c r="BY3" s="102"/>
    </row>
    <row r="4" ht="46.8" customHeight="1" spans="1:77">
      <c r="A4" s="303">
        <v>2</v>
      </c>
      <c r="B4" s="304" t="s">
        <v>145</v>
      </c>
      <c r="C4" s="714" t="s">
        <v>42</v>
      </c>
      <c r="D4" s="714" t="s">
        <v>42</v>
      </c>
      <c r="E4" s="302">
        <f t="shared" si="0"/>
        <v>0</v>
      </c>
      <c r="F4" s="302">
        <f t="shared" si="1"/>
        <v>59</v>
      </c>
      <c r="G4" s="173">
        <f t="shared" si="2"/>
        <v>-59</v>
      </c>
      <c r="H4" s="173">
        <f t="shared" si="3"/>
        <v>59</v>
      </c>
      <c r="I4" s="318">
        <f t="shared" ref="I4:I30" si="24">SUM(O4+T4+Y4+AD4+AI4+AN4+AS4)</f>
        <v>59</v>
      </c>
      <c r="J4" s="319">
        <f t="shared" ref="J4:J30" si="25">E4+H4-F4</f>
        <v>0</v>
      </c>
      <c r="K4" s="26">
        <v>0</v>
      </c>
      <c r="L4" s="57">
        <v>2</v>
      </c>
      <c r="M4" s="57">
        <f t="shared" ref="M4:M14" si="26">K4-L4</f>
        <v>-2</v>
      </c>
      <c r="N4" s="58">
        <v>2</v>
      </c>
      <c r="O4" s="59">
        <f t="shared" ref="O4:O30" si="27">SUM(K4+N4)</f>
        <v>2</v>
      </c>
      <c r="P4" s="26">
        <v>0</v>
      </c>
      <c r="Q4" s="57">
        <v>11</v>
      </c>
      <c r="R4" s="57">
        <f t="shared" si="4"/>
        <v>-11</v>
      </c>
      <c r="S4" s="125">
        <v>11</v>
      </c>
      <c r="T4" s="59">
        <f t="shared" si="5"/>
        <v>11</v>
      </c>
      <c r="U4" s="26">
        <v>0</v>
      </c>
      <c r="V4" s="57">
        <v>11</v>
      </c>
      <c r="W4" s="57">
        <f t="shared" si="6"/>
        <v>-11</v>
      </c>
      <c r="X4" s="57">
        <v>11</v>
      </c>
      <c r="Y4" s="59">
        <f t="shared" si="7"/>
        <v>11</v>
      </c>
      <c r="Z4" s="26">
        <v>0</v>
      </c>
      <c r="AA4" s="57">
        <v>3</v>
      </c>
      <c r="AB4" s="57">
        <f t="shared" si="8"/>
        <v>-3</v>
      </c>
      <c r="AC4" s="125">
        <v>3</v>
      </c>
      <c r="AD4" s="59">
        <f t="shared" si="9"/>
        <v>3</v>
      </c>
      <c r="AE4" s="26">
        <v>0</v>
      </c>
      <c r="AF4" s="57">
        <v>23</v>
      </c>
      <c r="AG4" s="57">
        <f t="shared" si="10"/>
        <v>-23</v>
      </c>
      <c r="AH4" s="57">
        <v>23</v>
      </c>
      <c r="AI4" s="59">
        <f t="shared" si="11"/>
        <v>23</v>
      </c>
      <c r="AJ4" s="26">
        <v>0</v>
      </c>
      <c r="AK4" s="57">
        <v>3</v>
      </c>
      <c r="AL4" s="57">
        <f t="shared" si="12"/>
        <v>-3</v>
      </c>
      <c r="AM4" s="125">
        <v>3</v>
      </c>
      <c r="AN4" s="59">
        <f t="shared" si="13"/>
        <v>3</v>
      </c>
      <c r="AO4" s="26">
        <v>0</v>
      </c>
      <c r="AP4" s="57">
        <v>6</v>
      </c>
      <c r="AQ4" s="57">
        <f t="shared" si="14"/>
        <v>-6</v>
      </c>
      <c r="AR4" s="57">
        <v>6</v>
      </c>
      <c r="AS4" s="59">
        <f t="shared" si="15"/>
        <v>6</v>
      </c>
      <c r="AT4" s="324"/>
      <c r="AU4" s="325"/>
      <c r="AV4" s="57">
        <f t="shared" si="16"/>
        <v>0</v>
      </c>
      <c r="AW4" s="57"/>
      <c r="AX4" s="325"/>
      <c r="AY4" s="325"/>
      <c r="AZ4" s="57">
        <f t="shared" si="17"/>
        <v>0</v>
      </c>
      <c r="BA4" s="57"/>
      <c r="BB4" s="325"/>
      <c r="BC4" s="325"/>
      <c r="BD4" s="57">
        <f t="shared" si="18"/>
        <v>0</v>
      </c>
      <c r="BE4" s="102"/>
      <c r="BF4" s="348"/>
      <c r="BG4" s="348"/>
      <c r="BH4" s="102">
        <f t="shared" si="19"/>
        <v>0</v>
      </c>
      <c r="BI4" s="102"/>
      <c r="BJ4" s="348"/>
      <c r="BK4" s="348"/>
      <c r="BL4" s="102">
        <f t="shared" si="20"/>
        <v>0</v>
      </c>
      <c r="BM4" s="102"/>
      <c r="BN4" s="348"/>
      <c r="BO4" s="348"/>
      <c r="BP4" s="102">
        <f t="shared" si="21"/>
        <v>0</v>
      </c>
      <c r="BQ4" s="102"/>
      <c r="BR4" s="348"/>
      <c r="BS4" s="348"/>
      <c r="BT4" s="102">
        <f t="shared" si="22"/>
        <v>0</v>
      </c>
      <c r="BU4" s="102"/>
      <c r="BV4" s="348"/>
      <c r="BW4" s="348"/>
      <c r="BX4" s="105">
        <f t="shared" si="23"/>
        <v>0</v>
      </c>
      <c r="BY4" s="57"/>
    </row>
    <row r="5" customHeight="1" spans="1:77">
      <c r="A5" s="24">
        <v>3</v>
      </c>
      <c r="B5" s="21" t="s">
        <v>6</v>
      </c>
      <c r="C5" s="24">
        <v>4</v>
      </c>
      <c r="D5" s="24">
        <v>35</v>
      </c>
      <c r="E5" s="302">
        <f t="shared" si="0"/>
        <v>155</v>
      </c>
      <c r="F5" s="302">
        <f t="shared" si="1"/>
        <v>206</v>
      </c>
      <c r="G5" s="173">
        <f t="shared" si="2"/>
        <v>-51</v>
      </c>
      <c r="H5" s="173">
        <f t="shared" si="3"/>
        <v>66</v>
      </c>
      <c r="I5" s="318">
        <f t="shared" si="24"/>
        <v>221</v>
      </c>
      <c r="J5" s="319">
        <f t="shared" si="25"/>
        <v>15</v>
      </c>
      <c r="K5" s="26">
        <v>13</v>
      </c>
      <c r="L5" s="57">
        <v>5</v>
      </c>
      <c r="M5" s="57">
        <f t="shared" si="26"/>
        <v>8</v>
      </c>
      <c r="N5" s="61">
        <v>0</v>
      </c>
      <c r="O5" s="59">
        <f t="shared" si="27"/>
        <v>13</v>
      </c>
      <c r="P5" s="26">
        <v>10</v>
      </c>
      <c r="Q5" s="57">
        <v>22</v>
      </c>
      <c r="R5" s="57">
        <f t="shared" si="4"/>
        <v>-12</v>
      </c>
      <c r="S5" s="57">
        <v>12</v>
      </c>
      <c r="T5" s="59">
        <f t="shared" si="5"/>
        <v>22</v>
      </c>
      <c r="U5" s="26">
        <v>14</v>
      </c>
      <c r="V5" s="57">
        <v>51</v>
      </c>
      <c r="W5" s="57">
        <f t="shared" si="6"/>
        <v>-37</v>
      </c>
      <c r="X5" s="57">
        <v>37</v>
      </c>
      <c r="Y5" s="59">
        <f t="shared" si="7"/>
        <v>51</v>
      </c>
      <c r="Z5" s="26">
        <v>13</v>
      </c>
      <c r="AA5" s="57">
        <v>11</v>
      </c>
      <c r="AB5" s="57">
        <f t="shared" si="8"/>
        <v>2</v>
      </c>
      <c r="AC5" s="57">
        <v>0</v>
      </c>
      <c r="AD5" s="59">
        <f t="shared" si="9"/>
        <v>13</v>
      </c>
      <c r="AE5" s="26">
        <v>76</v>
      </c>
      <c r="AF5" s="57">
        <v>87</v>
      </c>
      <c r="AG5" s="57">
        <f t="shared" si="10"/>
        <v>-11</v>
      </c>
      <c r="AH5" s="125">
        <v>11</v>
      </c>
      <c r="AI5" s="59">
        <f t="shared" si="11"/>
        <v>87</v>
      </c>
      <c r="AJ5" s="26">
        <v>4</v>
      </c>
      <c r="AK5" s="57">
        <v>10</v>
      </c>
      <c r="AL5" s="57">
        <f t="shared" si="12"/>
        <v>-6</v>
      </c>
      <c r="AM5" s="125">
        <v>6</v>
      </c>
      <c r="AN5" s="59">
        <f t="shared" si="13"/>
        <v>10</v>
      </c>
      <c r="AO5" s="26">
        <v>25</v>
      </c>
      <c r="AP5" s="57">
        <v>20</v>
      </c>
      <c r="AQ5" s="57">
        <f t="shared" si="14"/>
        <v>5</v>
      </c>
      <c r="AR5" s="57">
        <v>0</v>
      </c>
      <c r="AS5" s="59">
        <f t="shared" si="15"/>
        <v>25</v>
      </c>
      <c r="AT5" s="198"/>
      <c r="AU5" s="57"/>
      <c r="AV5" s="57">
        <f t="shared" si="16"/>
        <v>0</v>
      </c>
      <c r="AW5" s="57"/>
      <c r="AX5" s="57"/>
      <c r="AY5" s="57"/>
      <c r="AZ5" s="57">
        <f t="shared" si="17"/>
        <v>0</v>
      </c>
      <c r="BA5" s="57"/>
      <c r="BB5" s="57"/>
      <c r="BC5" s="57"/>
      <c r="BD5" s="57">
        <f t="shared" si="18"/>
        <v>0</v>
      </c>
      <c r="BE5" s="102"/>
      <c r="BF5" s="102"/>
      <c r="BG5" s="102"/>
      <c r="BH5" s="102">
        <f t="shared" si="19"/>
        <v>0</v>
      </c>
      <c r="BI5" s="102"/>
      <c r="BJ5" s="102"/>
      <c r="BK5" s="102"/>
      <c r="BL5" s="102">
        <f t="shared" si="20"/>
        <v>0</v>
      </c>
      <c r="BM5" s="102"/>
      <c r="BN5" s="102"/>
      <c r="BO5" s="102"/>
      <c r="BP5" s="102">
        <f t="shared" si="21"/>
        <v>0</v>
      </c>
      <c r="BQ5" s="102"/>
      <c r="BR5" s="102"/>
      <c r="BS5" s="102"/>
      <c r="BT5" s="102">
        <f t="shared" si="22"/>
        <v>0</v>
      </c>
      <c r="BU5" s="102"/>
      <c r="BV5" s="102"/>
      <c r="BW5" s="102"/>
      <c r="BX5" s="105">
        <f t="shared" si="23"/>
        <v>0</v>
      </c>
      <c r="BY5" s="57"/>
    </row>
    <row r="6" customHeight="1" spans="1:77">
      <c r="A6" s="303">
        <v>4</v>
      </c>
      <c r="B6" s="304" t="s">
        <v>7</v>
      </c>
      <c r="C6" s="303">
        <v>8</v>
      </c>
      <c r="D6" s="303">
        <v>25</v>
      </c>
      <c r="E6" s="302">
        <f t="shared" si="0"/>
        <v>128</v>
      </c>
      <c r="F6" s="302">
        <f t="shared" si="1"/>
        <v>162</v>
      </c>
      <c r="G6" s="173">
        <f t="shared" si="2"/>
        <v>-34</v>
      </c>
      <c r="H6" s="173">
        <f t="shared" si="3"/>
        <v>38</v>
      </c>
      <c r="I6" s="318">
        <f t="shared" si="24"/>
        <v>166</v>
      </c>
      <c r="J6" s="319">
        <f t="shared" si="25"/>
        <v>4</v>
      </c>
      <c r="K6" s="62">
        <v>5</v>
      </c>
      <c r="L6" s="57">
        <v>4</v>
      </c>
      <c r="M6" s="57">
        <f t="shared" si="26"/>
        <v>1</v>
      </c>
      <c r="N6" s="61">
        <v>0</v>
      </c>
      <c r="O6" s="59">
        <f t="shared" si="27"/>
        <v>5</v>
      </c>
      <c r="P6" s="26">
        <v>13</v>
      </c>
      <c r="Q6" s="57">
        <v>24</v>
      </c>
      <c r="R6" s="57">
        <f t="shared" si="4"/>
        <v>-11</v>
      </c>
      <c r="S6" s="125">
        <v>11</v>
      </c>
      <c r="T6" s="59">
        <f t="shared" si="5"/>
        <v>24</v>
      </c>
      <c r="U6" s="26">
        <v>14</v>
      </c>
      <c r="V6" s="57">
        <v>36</v>
      </c>
      <c r="W6" s="57">
        <f t="shared" si="6"/>
        <v>-22</v>
      </c>
      <c r="X6" s="57">
        <v>22</v>
      </c>
      <c r="Y6" s="59">
        <f t="shared" si="7"/>
        <v>36</v>
      </c>
      <c r="Z6" s="26">
        <v>9</v>
      </c>
      <c r="AA6" s="57">
        <v>7</v>
      </c>
      <c r="AB6" s="57">
        <f t="shared" si="8"/>
        <v>2</v>
      </c>
      <c r="AC6" s="57">
        <v>0</v>
      </c>
      <c r="AD6" s="59">
        <f t="shared" si="9"/>
        <v>9</v>
      </c>
      <c r="AE6" s="26">
        <v>68</v>
      </c>
      <c r="AF6" s="57">
        <v>67</v>
      </c>
      <c r="AG6" s="57">
        <f t="shared" si="10"/>
        <v>1</v>
      </c>
      <c r="AH6" s="125">
        <v>0</v>
      </c>
      <c r="AI6" s="59">
        <f t="shared" si="11"/>
        <v>68</v>
      </c>
      <c r="AJ6" s="26">
        <v>3</v>
      </c>
      <c r="AK6" s="57">
        <v>8</v>
      </c>
      <c r="AL6" s="57">
        <f t="shared" si="12"/>
        <v>-5</v>
      </c>
      <c r="AM6" s="125">
        <v>5</v>
      </c>
      <c r="AN6" s="59">
        <f t="shared" si="13"/>
        <v>8</v>
      </c>
      <c r="AO6" s="26">
        <v>16</v>
      </c>
      <c r="AP6" s="57">
        <v>16</v>
      </c>
      <c r="AQ6" s="57">
        <f t="shared" si="14"/>
        <v>0</v>
      </c>
      <c r="AR6" s="57">
        <v>0</v>
      </c>
      <c r="AS6" s="59">
        <f t="shared" si="15"/>
        <v>16</v>
      </c>
      <c r="AT6" s="324"/>
      <c r="AU6" s="325"/>
      <c r="AV6" s="57">
        <f t="shared" si="16"/>
        <v>0</v>
      </c>
      <c r="AW6" s="57"/>
      <c r="AX6" s="325"/>
      <c r="AY6" s="325"/>
      <c r="AZ6" s="57">
        <f t="shared" si="17"/>
        <v>0</v>
      </c>
      <c r="BA6" s="57"/>
      <c r="BB6" s="325"/>
      <c r="BC6" s="325"/>
      <c r="BD6" s="57">
        <f t="shared" si="18"/>
        <v>0</v>
      </c>
      <c r="BE6" s="102"/>
      <c r="BF6" s="348"/>
      <c r="BG6" s="348"/>
      <c r="BH6" s="102">
        <f t="shared" si="19"/>
        <v>0</v>
      </c>
      <c r="BI6" s="102"/>
      <c r="BJ6" s="348"/>
      <c r="BK6" s="348"/>
      <c r="BL6" s="102">
        <f t="shared" si="20"/>
        <v>0</v>
      </c>
      <c r="BM6" s="102"/>
      <c r="BN6" s="348"/>
      <c r="BO6" s="348"/>
      <c r="BP6" s="102">
        <f t="shared" si="21"/>
        <v>0</v>
      </c>
      <c r="BQ6" s="102"/>
      <c r="BR6" s="348"/>
      <c r="BS6" s="348"/>
      <c r="BT6" s="102">
        <f t="shared" si="22"/>
        <v>0</v>
      </c>
      <c r="BU6" s="102"/>
      <c r="BV6" s="348"/>
      <c r="BW6" s="348"/>
      <c r="BX6" s="105">
        <f t="shared" si="23"/>
        <v>0</v>
      </c>
      <c r="BY6" s="57"/>
    </row>
    <row r="7" customHeight="1" spans="1:77">
      <c r="A7" s="24">
        <v>5</v>
      </c>
      <c r="B7" s="21" t="s">
        <v>8</v>
      </c>
      <c r="C7" s="24">
        <v>20</v>
      </c>
      <c r="D7" s="24">
        <v>50</v>
      </c>
      <c r="E7" s="302">
        <f t="shared" si="0"/>
        <v>170</v>
      </c>
      <c r="F7" s="302">
        <f t="shared" si="1"/>
        <v>275</v>
      </c>
      <c r="G7" s="173">
        <f t="shared" si="2"/>
        <v>-105</v>
      </c>
      <c r="H7" s="173">
        <f t="shared" si="3"/>
        <v>112</v>
      </c>
      <c r="I7" s="318">
        <f t="shared" si="24"/>
        <v>282</v>
      </c>
      <c r="J7" s="319">
        <f t="shared" si="25"/>
        <v>7</v>
      </c>
      <c r="K7" s="130">
        <v>7</v>
      </c>
      <c r="L7" s="67">
        <v>7</v>
      </c>
      <c r="M7" s="57">
        <f t="shared" si="26"/>
        <v>0</v>
      </c>
      <c r="N7" s="61">
        <v>0</v>
      </c>
      <c r="O7" s="59">
        <f t="shared" si="27"/>
        <v>7</v>
      </c>
      <c r="P7" s="66">
        <v>14</v>
      </c>
      <c r="Q7" s="67">
        <v>28</v>
      </c>
      <c r="R7" s="57">
        <f t="shared" si="4"/>
        <v>-14</v>
      </c>
      <c r="S7" s="125">
        <v>14</v>
      </c>
      <c r="T7" s="59">
        <f t="shared" si="5"/>
        <v>28</v>
      </c>
      <c r="U7" s="66">
        <v>18</v>
      </c>
      <c r="V7" s="67">
        <v>67</v>
      </c>
      <c r="W7" s="57">
        <f t="shared" si="6"/>
        <v>-49</v>
      </c>
      <c r="X7" s="57">
        <v>49</v>
      </c>
      <c r="Y7" s="59">
        <f t="shared" si="7"/>
        <v>67</v>
      </c>
      <c r="Z7" s="66">
        <v>18</v>
      </c>
      <c r="AA7" s="67">
        <v>14</v>
      </c>
      <c r="AB7" s="57">
        <f t="shared" si="8"/>
        <v>4</v>
      </c>
      <c r="AC7" s="57">
        <v>0</v>
      </c>
      <c r="AD7" s="59">
        <f t="shared" si="9"/>
        <v>18</v>
      </c>
      <c r="AE7" s="66">
        <v>74</v>
      </c>
      <c r="AF7" s="67">
        <v>120</v>
      </c>
      <c r="AG7" s="57">
        <f t="shared" si="10"/>
        <v>-46</v>
      </c>
      <c r="AH7" s="125">
        <v>46</v>
      </c>
      <c r="AI7" s="59">
        <f t="shared" si="11"/>
        <v>120</v>
      </c>
      <c r="AJ7" s="130">
        <v>10</v>
      </c>
      <c r="AK7" s="67">
        <v>13</v>
      </c>
      <c r="AL7" s="57">
        <f t="shared" si="12"/>
        <v>-3</v>
      </c>
      <c r="AM7" s="125">
        <v>3</v>
      </c>
      <c r="AN7" s="59">
        <f t="shared" si="13"/>
        <v>13</v>
      </c>
      <c r="AO7" s="66">
        <v>29</v>
      </c>
      <c r="AP7" s="67">
        <v>26</v>
      </c>
      <c r="AQ7" s="57">
        <f t="shared" si="14"/>
        <v>3</v>
      </c>
      <c r="AR7" s="57">
        <v>0</v>
      </c>
      <c r="AS7" s="59">
        <f t="shared" si="15"/>
        <v>29</v>
      </c>
      <c r="AT7" s="326"/>
      <c r="AU7" s="96"/>
      <c r="AV7" s="57">
        <f t="shared" si="16"/>
        <v>0</v>
      </c>
      <c r="AW7" s="57"/>
      <c r="AX7" s="96"/>
      <c r="AY7" s="96"/>
      <c r="AZ7" s="57">
        <f t="shared" si="17"/>
        <v>0</v>
      </c>
      <c r="BA7" s="57"/>
      <c r="BB7" s="96"/>
      <c r="BC7" s="96"/>
      <c r="BD7" s="57">
        <f t="shared" si="18"/>
        <v>0</v>
      </c>
      <c r="BE7" s="102"/>
      <c r="BF7" s="349"/>
      <c r="BG7" s="349"/>
      <c r="BH7" s="102">
        <f t="shared" si="19"/>
        <v>0</v>
      </c>
      <c r="BI7" s="102"/>
      <c r="BJ7" s="349"/>
      <c r="BK7" s="349"/>
      <c r="BL7" s="102">
        <f t="shared" si="20"/>
        <v>0</v>
      </c>
      <c r="BM7" s="102"/>
      <c r="BN7" s="349"/>
      <c r="BO7" s="349"/>
      <c r="BP7" s="102">
        <f t="shared" si="21"/>
        <v>0</v>
      </c>
      <c r="BQ7" s="102"/>
      <c r="BR7" s="349"/>
      <c r="BS7" s="349"/>
      <c r="BT7" s="102">
        <f t="shared" si="22"/>
        <v>0</v>
      </c>
      <c r="BU7" s="102"/>
      <c r="BV7" s="349"/>
      <c r="BW7" s="349"/>
      <c r="BX7" s="105">
        <f t="shared" si="23"/>
        <v>0</v>
      </c>
      <c r="BY7" s="57"/>
    </row>
    <row r="8" customHeight="1" spans="1:77">
      <c r="A8" s="303">
        <v>6</v>
      </c>
      <c r="B8" s="304" t="s">
        <v>9</v>
      </c>
      <c r="C8" s="303">
        <v>8</v>
      </c>
      <c r="D8" s="303">
        <v>35</v>
      </c>
      <c r="E8" s="302">
        <f t="shared" si="0"/>
        <v>179</v>
      </c>
      <c r="F8" s="302">
        <f t="shared" si="1"/>
        <v>198</v>
      </c>
      <c r="G8" s="173">
        <f t="shared" si="2"/>
        <v>-19</v>
      </c>
      <c r="H8" s="173">
        <f t="shared" si="3"/>
        <v>43</v>
      </c>
      <c r="I8" s="318">
        <f t="shared" si="24"/>
        <v>222</v>
      </c>
      <c r="J8" s="319">
        <f t="shared" si="25"/>
        <v>24</v>
      </c>
      <c r="K8" s="66">
        <v>12</v>
      </c>
      <c r="L8" s="67">
        <v>5</v>
      </c>
      <c r="M8" s="57">
        <f t="shared" si="26"/>
        <v>7</v>
      </c>
      <c r="N8" s="61">
        <v>0</v>
      </c>
      <c r="O8" s="59">
        <f t="shared" si="27"/>
        <v>12</v>
      </c>
      <c r="P8" s="66">
        <v>17</v>
      </c>
      <c r="Q8" s="67">
        <v>21</v>
      </c>
      <c r="R8" s="57">
        <f t="shared" si="4"/>
        <v>-4</v>
      </c>
      <c r="S8" s="125">
        <v>4</v>
      </c>
      <c r="T8" s="59">
        <f t="shared" si="5"/>
        <v>21</v>
      </c>
      <c r="U8" s="66">
        <v>22</v>
      </c>
      <c r="V8" s="67">
        <v>48</v>
      </c>
      <c r="W8" s="57">
        <f t="shared" si="6"/>
        <v>-26</v>
      </c>
      <c r="X8" s="57">
        <v>26</v>
      </c>
      <c r="Y8" s="59">
        <f t="shared" si="7"/>
        <v>48</v>
      </c>
      <c r="Z8" s="66">
        <v>17</v>
      </c>
      <c r="AA8" s="67">
        <v>9</v>
      </c>
      <c r="AB8" s="57">
        <f t="shared" si="8"/>
        <v>8</v>
      </c>
      <c r="AC8" s="57">
        <v>0</v>
      </c>
      <c r="AD8" s="59">
        <f t="shared" si="9"/>
        <v>17</v>
      </c>
      <c r="AE8" s="66">
        <v>77</v>
      </c>
      <c r="AF8" s="67">
        <v>86</v>
      </c>
      <c r="AG8" s="57">
        <f t="shared" si="10"/>
        <v>-9</v>
      </c>
      <c r="AH8" s="125">
        <v>9</v>
      </c>
      <c r="AI8" s="59">
        <f t="shared" si="11"/>
        <v>86</v>
      </c>
      <c r="AJ8" s="66">
        <v>6</v>
      </c>
      <c r="AK8" s="67">
        <v>10</v>
      </c>
      <c r="AL8" s="57">
        <f t="shared" si="12"/>
        <v>-4</v>
      </c>
      <c r="AM8" s="125">
        <v>4</v>
      </c>
      <c r="AN8" s="59">
        <f t="shared" si="13"/>
        <v>10</v>
      </c>
      <c r="AO8" s="66">
        <v>28</v>
      </c>
      <c r="AP8" s="67">
        <v>19</v>
      </c>
      <c r="AQ8" s="57">
        <f t="shared" si="14"/>
        <v>9</v>
      </c>
      <c r="AR8" s="57">
        <v>0</v>
      </c>
      <c r="AS8" s="59">
        <f t="shared" si="15"/>
        <v>28</v>
      </c>
      <c r="AT8" s="327"/>
      <c r="AU8" s="328"/>
      <c r="AV8" s="57">
        <f t="shared" si="16"/>
        <v>0</v>
      </c>
      <c r="AW8" s="57"/>
      <c r="AX8" s="328"/>
      <c r="AY8" s="328"/>
      <c r="AZ8" s="57">
        <f t="shared" si="17"/>
        <v>0</v>
      </c>
      <c r="BA8" s="57"/>
      <c r="BB8" s="328"/>
      <c r="BC8" s="328"/>
      <c r="BD8" s="57">
        <f t="shared" si="18"/>
        <v>0</v>
      </c>
      <c r="BE8" s="102"/>
      <c r="BF8" s="350"/>
      <c r="BG8" s="350"/>
      <c r="BH8" s="102">
        <f t="shared" si="19"/>
        <v>0</v>
      </c>
      <c r="BI8" s="102"/>
      <c r="BJ8" s="350"/>
      <c r="BK8" s="350"/>
      <c r="BL8" s="102">
        <f t="shared" si="20"/>
        <v>0</v>
      </c>
      <c r="BM8" s="102"/>
      <c r="BN8" s="350"/>
      <c r="BO8" s="350"/>
      <c r="BP8" s="102">
        <f t="shared" si="21"/>
        <v>0</v>
      </c>
      <c r="BQ8" s="102"/>
      <c r="BR8" s="350"/>
      <c r="BS8" s="350"/>
      <c r="BT8" s="102">
        <f t="shared" si="22"/>
        <v>0</v>
      </c>
      <c r="BU8" s="102"/>
      <c r="BV8" s="350"/>
      <c r="BW8" s="350"/>
      <c r="BX8" s="105">
        <f t="shared" si="23"/>
        <v>0</v>
      </c>
      <c r="BY8" s="57"/>
    </row>
    <row r="9" customHeight="1" spans="1:77">
      <c r="A9" s="306">
        <v>7</v>
      </c>
      <c r="B9" s="21" t="s">
        <v>10</v>
      </c>
      <c r="C9" s="24">
        <v>8</v>
      </c>
      <c r="D9" s="24">
        <v>30</v>
      </c>
      <c r="E9" s="302">
        <f t="shared" si="0"/>
        <v>62</v>
      </c>
      <c r="F9" s="302">
        <f t="shared" si="1"/>
        <v>86</v>
      </c>
      <c r="G9" s="173">
        <f t="shared" si="2"/>
        <v>-24</v>
      </c>
      <c r="H9" s="173">
        <f t="shared" si="3"/>
        <v>39</v>
      </c>
      <c r="I9" s="318">
        <f t="shared" si="24"/>
        <v>101</v>
      </c>
      <c r="J9" s="319">
        <f t="shared" si="25"/>
        <v>15</v>
      </c>
      <c r="K9" s="31">
        <v>0</v>
      </c>
      <c r="L9" s="69">
        <v>3</v>
      </c>
      <c r="M9" s="57">
        <f t="shared" si="26"/>
        <v>-3</v>
      </c>
      <c r="N9" s="58">
        <v>3</v>
      </c>
      <c r="O9" s="59">
        <f t="shared" si="27"/>
        <v>3</v>
      </c>
      <c r="P9" s="31">
        <v>5</v>
      </c>
      <c r="Q9" s="69">
        <v>10</v>
      </c>
      <c r="R9" s="57">
        <f t="shared" si="4"/>
        <v>-5</v>
      </c>
      <c r="S9" s="125">
        <v>5</v>
      </c>
      <c r="T9" s="59">
        <f t="shared" si="5"/>
        <v>10</v>
      </c>
      <c r="U9" s="31">
        <v>6</v>
      </c>
      <c r="V9" s="69">
        <v>22</v>
      </c>
      <c r="W9" s="57">
        <f t="shared" si="6"/>
        <v>-16</v>
      </c>
      <c r="X9" s="125">
        <v>16</v>
      </c>
      <c r="Y9" s="59">
        <f t="shared" si="7"/>
        <v>22</v>
      </c>
      <c r="Z9" s="31">
        <v>10</v>
      </c>
      <c r="AA9" s="69">
        <v>4</v>
      </c>
      <c r="AB9" s="57">
        <f t="shared" si="8"/>
        <v>6</v>
      </c>
      <c r="AC9" s="57">
        <v>0</v>
      </c>
      <c r="AD9" s="59">
        <f t="shared" si="9"/>
        <v>10</v>
      </c>
      <c r="AE9" s="31">
        <v>23</v>
      </c>
      <c r="AF9" s="69">
        <v>36</v>
      </c>
      <c r="AG9" s="57">
        <f t="shared" si="10"/>
        <v>-13</v>
      </c>
      <c r="AH9" s="125">
        <v>13</v>
      </c>
      <c r="AI9" s="59">
        <f t="shared" si="11"/>
        <v>36</v>
      </c>
      <c r="AJ9" s="31">
        <v>6</v>
      </c>
      <c r="AK9" s="69">
        <v>2</v>
      </c>
      <c r="AL9" s="57">
        <f t="shared" si="12"/>
        <v>4</v>
      </c>
      <c r="AM9" s="57">
        <v>2</v>
      </c>
      <c r="AN9" s="59">
        <f t="shared" si="13"/>
        <v>8</v>
      </c>
      <c r="AO9" s="31">
        <v>12</v>
      </c>
      <c r="AP9" s="69">
        <v>9</v>
      </c>
      <c r="AQ9" s="57">
        <f t="shared" si="14"/>
        <v>3</v>
      </c>
      <c r="AR9" s="57">
        <v>0</v>
      </c>
      <c r="AS9" s="59">
        <f t="shared" si="15"/>
        <v>12</v>
      </c>
      <c r="AT9" s="329"/>
      <c r="AU9" s="330"/>
      <c r="AV9" s="57">
        <f t="shared" si="16"/>
        <v>0</v>
      </c>
      <c r="AW9" s="57"/>
      <c r="AX9" s="330"/>
      <c r="AY9" s="330"/>
      <c r="AZ9" s="57">
        <f t="shared" si="17"/>
        <v>0</v>
      </c>
      <c r="BA9" s="57"/>
      <c r="BB9" s="330"/>
      <c r="BC9" s="330"/>
      <c r="BD9" s="57">
        <f t="shared" si="18"/>
        <v>0</v>
      </c>
      <c r="BE9" s="102"/>
      <c r="BF9" s="330"/>
      <c r="BG9" s="330"/>
      <c r="BH9" s="102">
        <f t="shared" si="19"/>
        <v>0</v>
      </c>
      <c r="BI9" s="102"/>
      <c r="BJ9" s="330"/>
      <c r="BK9" s="330"/>
      <c r="BL9" s="102">
        <f t="shared" si="20"/>
        <v>0</v>
      </c>
      <c r="BM9" s="102"/>
      <c r="BN9" s="330"/>
      <c r="BO9" s="330"/>
      <c r="BP9" s="102">
        <f t="shared" si="21"/>
        <v>0</v>
      </c>
      <c r="BQ9" s="102"/>
      <c r="BR9" s="330"/>
      <c r="BS9" s="330"/>
      <c r="BT9" s="102">
        <f t="shared" si="22"/>
        <v>0</v>
      </c>
      <c r="BU9" s="102"/>
      <c r="BV9" s="330"/>
      <c r="BW9" s="330"/>
      <c r="BX9" s="105">
        <f t="shared" si="23"/>
        <v>0</v>
      </c>
      <c r="BY9" s="57"/>
    </row>
    <row r="10" customHeight="1" spans="1:77">
      <c r="A10" s="307">
        <v>8</v>
      </c>
      <c r="B10" s="304" t="s">
        <v>11</v>
      </c>
      <c r="C10" s="303">
        <v>20</v>
      </c>
      <c r="D10" s="303">
        <v>30</v>
      </c>
      <c r="E10" s="302">
        <f t="shared" si="0"/>
        <v>48</v>
      </c>
      <c r="F10" s="302">
        <f t="shared" si="1"/>
        <v>75</v>
      </c>
      <c r="G10" s="173">
        <f t="shared" si="2"/>
        <v>-27</v>
      </c>
      <c r="H10" s="173">
        <f t="shared" si="3"/>
        <v>49</v>
      </c>
      <c r="I10" s="318">
        <f t="shared" si="24"/>
        <v>97</v>
      </c>
      <c r="J10" s="319">
        <f t="shared" si="25"/>
        <v>22</v>
      </c>
      <c r="K10" s="31">
        <v>0</v>
      </c>
      <c r="L10" s="69">
        <v>2</v>
      </c>
      <c r="M10" s="57">
        <f t="shared" si="26"/>
        <v>-2</v>
      </c>
      <c r="N10" s="58">
        <v>2</v>
      </c>
      <c r="O10" s="59">
        <f t="shared" si="27"/>
        <v>2</v>
      </c>
      <c r="P10" s="31">
        <v>0</v>
      </c>
      <c r="Q10" s="69">
        <v>8</v>
      </c>
      <c r="R10" s="57">
        <f t="shared" si="4"/>
        <v>-8</v>
      </c>
      <c r="S10" s="125">
        <v>8</v>
      </c>
      <c r="T10" s="59">
        <f t="shared" si="5"/>
        <v>8</v>
      </c>
      <c r="U10" s="31">
        <v>0</v>
      </c>
      <c r="V10" s="69">
        <v>18</v>
      </c>
      <c r="W10" s="57">
        <f t="shared" si="6"/>
        <v>-18</v>
      </c>
      <c r="X10" s="125">
        <v>20</v>
      </c>
      <c r="Y10" s="59">
        <f t="shared" si="7"/>
        <v>20</v>
      </c>
      <c r="Z10" s="31">
        <v>0</v>
      </c>
      <c r="AA10" s="69">
        <v>6</v>
      </c>
      <c r="AB10" s="57">
        <f t="shared" si="8"/>
        <v>-6</v>
      </c>
      <c r="AC10" s="125">
        <v>6</v>
      </c>
      <c r="AD10" s="59">
        <f t="shared" si="9"/>
        <v>6</v>
      </c>
      <c r="AE10" s="31">
        <v>48</v>
      </c>
      <c r="AF10" s="69">
        <v>28</v>
      </c>
      <c r="AG10" s="57">
        <f t="shared" si="10"/>
        <v>20</v>
      </c>
      <c r="AH10" s="57">
        <v>0</v>
      </c>
      <c r="AI10" s="59">
        <f t="shared" si="11"/>
        <v>48</v>
      </c>
      <c r="AJ10" s="31">
        <v>0</v>
      </c>
      <c r="AK10" s="69">
        <v>6</v>
      </c>
      <c r="AL10" s="57">
        <f t="shared" si="12"/>
        <v>-6</v>
      </c>
      <c r="AM10" s="125">
        <v>6</v>
      </c>
      <c r="AN10" s="59">
        <f t="shared" si="13"/>
        <v>6</v>
      </c>
      <c r="AO10" s="31">
        <v>0</v>
      </c>
      <c r="AP10" s="69">
        <v>7</v>
      </c>
      <c r="AQ10" s="57">
        <f t="shared" si="14"/>
        <v>-7</v>
      </c>
      <c r="AR10" s="125">
        <v>7</v>
      </c>
      <c r="AS10" s="59">
        <f t="shared" si="15"/>
        <v>7</v>
      </c>
      <c r="AT10" s="331"/>
      <c r="AU10" s="332"/>
      <c r="AV10" s="57">
        <f t="shared" si="16"/>
        <v>0</v>
      </c>
      <c r="AW10" s="57"/>
      <c r="AX10" s="332"/>
      <c r="AY10" s="332"/>
      <c r="AZ10" s="57">
        <f t="shared" si="17"/>
        <v>0</v>
      </c>
      <c r="BA10" s="57"/>
      <c r="BB10" s="332"/>
      <c r="BC10" s="332"/>
      <c r="BD10" s="57">
        <f t="shared" si="18"/>
        <v>0</v>
      </c>
      <c r="BE10" s="102"/>
      <c r="BF10" s="332"/>
      <c r="BG10" s="332"/>
      <c r="BH10" s="102">
        <f t="shared" si="19"/>
        <v>0</v>
      </c>
      <c r="BI10" s="102"/>
      <c r="BJ10" s="332"/>
      <c r="BK10" s="332"/>
      <c r="BL10" s="102">
        <f t="shared" si="20"/>
        <v>0</v>
      </c>
      <c r="BM10" s="102"/>
      <c r="BN10" s="332"/>
      <c r="BO10" s="332"/>
      <c r="BP10" s="102">
        <f t="shared" si="21"/>
        <v>0</v>
      </c>
      <c r="BQ10" s="102"/>
      <c r="BR10" s="332"/>
      <c r="BS10" s="332"/>
      <c r="BT10" s="102">
        <f t="shared" si="22"/>
        <v>0</v>
      </c>
      <c r="BU10" s="102"/>
      <c r="BV10" s="332"/>
      <c r="BW10" s="332"/>
      <c r="BX10" s="105">
        <f t="shared" si="23"/>
        <v>0</v>
      </c>
      <c r="BY10" s="57"/>
    </row>
    <row r="11" customHeight="1" spans="1:77">
      <c r="A11" s="306">
        <v>9</v>
      </c>
      <c r="B11" s="21" t="s">
        <v>12</v>
      </c>
      <c r="C11" s="24">
        <v>20</v>
      </c>
      <c r="D11" s="24">
        <v>30</v>
      </c>
      <c r="E11" s="302">
        <f t="shared" si="0"/>
        <v>80</v>
      </c>
      <c r="F11" s="302">
        <f t="shared" si="1"/>
        <v>508</v>
      </c>
      <c r="G11" s="173">
        <f t="shared" si="2"/>
        <v>-428</v>
      </c>
      <c r="H11" s="173">
        <f t="shared" si="3"/>
        <v>462</v>
      </c>
      <c r="I11" s="318">
        <f t="shared" si="24"/>
        <v>542</v>
      </c>
      <c r="J11" s="319">
        <f t="shared" si="25"/>
        <v>34</v>
      </c>
      <c r="K11" s="31">
        <v>0</v>
      </c>
      <c r="L11" s="69">
        <v>16</v>
      </c>
      <c r="M11" s="57">
        <f t="shared" si="26"/>
        <v>-16</v>
      </c>
      <c r="N11" s="58">
        <v>16</v>
      </c>
      <c r="O11" s="59">
        <f t="shared" si="27"/>
        <v>16</v>
      </c>
      <c r="P11" s="31">
        <v>0</v>
      </c>
      <c r="Q11" s="69">
        <v>33</v>
      </c>
      <c r="R11" s="57">
        <f t="shared" si="4"/>
        <v>-33</v>
      </c>
      <c r="S11" s="57">
        <v>30</v>
      </c>
      <c r="T11" s="59">
        <f t="shared" si="5"/>
        <v>30</v>
      </c>
      <c r="U11" s="31">
        <v>0</v>
      </c>
      <c r="V11" s="69">
        <v>78</v>
      </c>
      <c r="W11" s="57">
        <f t="shared" si="6"/>
        <v>-78</v>
      </c>
      <c r="X11" s="125">
        <v>78</v>
      </c>
      <c r="Y11" s="59">
        <f t="shared" si="7"/>
        <v>78</v>
      </c>
      <c r="Z11" s="31">
        <v>50</v>
      </c>
      <c r="AA11" s="69">
        <v>11</v>
      </c>
      <c r="AB11" s="57">
        <f t="shared" si="8"/>
        <v>39</v>
      </c>
      <c r="AC11" s="57">
        <v>0</v>
      </c>
      <c r="AD11" s="59">
        <f t="shared" si="9"/>
        <v>50</v>
      </c>
      <c r="AE11" s="31">
        <v>0</v>
      </c>
      <c r="AF11" s="69">
        <v>323</v>
      </c>
      <c r="AG11" s="57">
        <f t="shared" si="10"/>
        <v>-323</v>
      </c>
      <c r="AH11" s="57">
        <v>323</v>
      </c>
      <c r="AI11" s="59">
        <f t="shared" si="11"/>
        <v>323</v>
      </c>
      <c r="AJ11" s="31">
        <v>0</v>
      </c>
      <c r="AK11" s="69">
        <v>15</v>
      </c>
      <c r="AL11" s="57">
        <f t="shared" si="12"/>
        <v>-15</v>
      </c>
      <c r="AM11" s="125">
        <v>15</v>
      </c>
      <c r="AN11" s="59">
        <f t="shared" si="13"/>
        <v>15</v>
      </c>
      <c r="AO11" s="31">
        <v>30</v>
      </c>
      <c r="AP11" s="69">
        <v>32</v>
      </c>
      <c r="AQ11" s="57">
        <f t="shared" si="14"/>
        <v>-2</v>
      </c>
      <c r="AR11" s="57">
        <v>0</v>
      </c>
      <c r="AS11" s="59">
        <f t="shared" si="15"/>
        <v>30</v>
      </c>
      <c r="AT11" s="329"/>
      <c r="AU11" s="330"/>
      <c r="AV11" s="57">
        <f t="shared" si="16"/>
        <v>0</v>
      </c>
      <c r="AW11" s="57"/>
      <c r="AX11" s="330"/>
      <c r="AY11" s="330"/>
      <c r="AZ11" s="57">
        <f t="shared" si="17"/>
        <v>0</v>
      </c>
      <c r="BA11" s="57"/>
      <c r="BB11" s="330"/>
      <c r="BC11" s="330"/>
      <c r="BD11" s="57">
        <f t="shared" si="18"/>
        <v>0</v>
      </c>
      <c r="BE11" s="102"/>
      <c r="BF11" s="330"/>
      <c r="BG11" s="330"/>
      <c r="BH11" s="102">
        <f t="shared" si="19"/>
        <v>0</v>
      </c>
      <c r="BI11" s="102"/>
      <c r="BJ11" s="330"/>
      <c r="BK11" s="330"/>
      <c r="BL11" s="102">
        <f t="shared" si="20"/>
        <v>0</v>
      </c>
      <c r="BM11" s="102"/>
      <c r="BN11" s="330"/>
      <c r="BO11" s="330"/>
      <c r="BP11" s="102">
        <f t="shared" si="21"/>
        <v>0</v>
      </c>
      <c r="BQ11" s="102"/>
      <c r="BR11" s="330"/>
      <c r="BS11" s="330"/>
      <c r="BT11" s="102">
        <f t="shared" si="22"/>
        <v>0</v>
      </c>
      <c r="BU11" s="102"/>
      <c r="BV11" s="330"/>
      <c r="BW11" s="330"/>
      <c r="BX11" s="105">
        <f t="shared" si="23"/>
        <v>0</v>
      </c>
      <c r="BY11" s="57"/>
    </row>
    <row r="12" customHeight="1" spans="1:77">
      <c r="A12" s="303">
        <v>10</v>
      </c>
      <c r="B12" s="304" t="s">
        <v>13</v>
      </c>
      <c r="C12" s="24">
        <v>10</v>
      </c>
      <c r="D12" s="24">
        <v>50</v>
      </c>
      <c r="E12" s="302">
        <f t="shared" si="0"/>
        <v>10</v>
      </c>
      <c r="F12" s="302">
        <f t="shared" si="1"/>
        <v>10</v>
      </c>
      <c r="G12" s="173">
        <f t="shared" si="2"/>
        <v>0</v>
      </c>
      <c r="H12" s="173">
        <f t="shared" si="3"/>
        <v>7</v>
      </c>
      <c r="I12" s="318">
        <f t="shared" si="24"/>
        <v>17</v>
      </c>
      <c r="J12" s="319">
        <f t="shared" si="25"/>
        <v>7</v>
      </c>
      <c r="K12" s="26">
        <v>0</v>
      </c>
      <c r="L12" s="57">
        <v>1</v>
      </c>
      <c r="M12" s="57">
        <f t="shared" si="26"/>
        <v>-1</v>
      </c>
      <c r="N12" s="58">
        <v>1</v>
      </c>
      <c r="O12" s="59">
        <f t="shared" si="27"/>
        <v>1</v>
      </c>
      <c r="P12" s="26">
        <v>0</v>
      </c>
      <c r="Q12" s="57">
        <v>1</v>
      </c>
      <c r="R12" s="57">
        <f t="shared" si="4"/>
        <v>-1</v>
      </c>
      <c r="S12" s="125">
        <v>1</v>
      </c>
      <c r="T12" s="59">
        <f t="shared" si="5"/>
        <v>1</v>
      </c>
      <c r="U12" s="26">
        <v>0</v>
      </c>
      <c r="V12" s="57">
        <v>2</v>
      </c>
      <c r="W12" s="57">
        <f t="shared" si="6"/>
        <v>-2</v>
      </c>
      <c r="X12" s="57">
        <v>2</v>
      </c>
      <c r="Y12" s="59">
        <f t="shared" si="7"/>
        <v>2</v>
      </c>
      <c r="Z12" s="26">
        <v>0</v>
      </c>
      <c r="AA12" s="57">
        <v>1</v>
      </c>
      <c r="AB12" s="57">
        <f t="shared" si="8"/>
        <v>-1</v>
      </c>
      <c r="AC12" s="125">
        <v>1</v>
      </c>
      <c r="AD12" s="59">
        <f t="shared" si="9"/>
        <v>1</v>
      </c>
      <c r="AE12" s="26">
        <v>10</v>
      </c>
      <c r="AF12" s="57">
        <v>3</v>
      </c>
      <c r="AG12" s="57">
        <f t="shared" si="10"/>
        <v>7</v>
      </c>
      <c r="AH12" s="57">
        <v>0</v>
      </c>
      <c r="AI12" s="59">
        <f t="shared" si="11"/>
        <v>10</v>
      </c>
      <c r="AJ12" s="26">
        <v>0</v>
      </c>
      <c r="AK12" s="57">
        <v>1</v>
      </c>
      <c r="AL12" s="57">
        <f t="shared" si="12"/>
        <v>-1</v>
      </c>
      <c r="AM12" s="125">
        <v>1</v>
      </c>
      <c r="AN12" s="59">
        <f t="shared" si="13"/>
        <v>1</v>
      </c>
      <c r="AO12" s="26">
        <v>0</v>
      </c>
      <c r="AP12" s="57">
        <v>1</v>
      </c>
      <c r="AQ12" s="57">
        <f t="shared" si="14"/>
        <v>-1</v>
      </c>
      <c r="AR12" s="125">
        <v>1</v>
      </c>
      <c r="AS12" s="59">
        <f t="shared" si="15"/>
        <v>1</v>
      </c>
      <c r="AT12" s="198"/>
      <c r="AU12" s="57"/>
      <c r="AV12" s="57">
        <f t="shared" si="16"/>
        <v>0</v>
      </c>
      <c r="AW12" s="57"/>
      <c r="AX12" s="57"/>
      <c r="AY12" s="57"/>
      <c r="AZ12" s="57">
        <f t="shared" si="17"/>
        <v>0</v>
      </c>
      <c r="BA12" s="57"/>
      <c r="BB12" s="57"/>
      <c r="BC12" s="57"/>
      <c r="BD12" s="57">
        <f t="shared" si="18"/>
        <v>0</v>
      </c>
      <c r="BE12" s="102"/>
      <c r="BF12" s="102"/>
      <c r="BG12" s="102"/>
      <c r="BH12" s="102">
        <f t="shared" si="19"/>
        <v>0</v>
      </c>
      <c r="BI12" s="102"/>
      <c r="BJ12" s="102"/>
      <c r="BK12" s="102"/>
      <c r="BL12" s="102">
        <f t="shared" si="20"/>
        <v>0</v>
      </c>
      <c r="BM12" s="102"/>
      <c r="BN12" s="102"/>
      <c r="BO12" s="102"/>
      <c r="BP12" s="102">
        <f t="shared" si="21"/>
        <v>0</v>
      </c>
      <c r="BQ12" s="102"/>
      <c r="BR12" s="102"/>
      <c r="BS12" s="102"/>
      <c r="BT12" s="102">
        <f t="shared" si="22"/>
        <v>0</v>
      </c>
      <c r="BU12" s="102"/>
      <c r="BV12" s="102"/>
      <c r="BW12" s="102"/>
      <c r="BX12" s="102">
        <f t="shared" si="23"/>
        <v>0</v>
      </c>
      <c r="BY12" s="57"/>
    </row>
    <row r="13" customHeight="1" spans="1:77">
      <c r="A13" s="308">
        <v>11</v>
      </c>
      <c r="B13" s="21" t="s">
        <v>14</v>
      </c>
      <c r="C13" s="714" t="s">
        <v>42</v>
      </c>
      <c r="D13" s="714" t="s">
        <v>42</v>
      </c>
      <c r="E13" s="302">
        <f t="shared" si="0"/>
        <v>514</v>
      </c>
      <c r="F13" s="302">
        <f t="shared" si="1"/>
        <v>0</v>
      </c>
      <c r="G13" s="173">
        <f t="shared" si="2"/>
        <v>514</v>
      </c>
      <c r="H13" s="173">
        <f t="shared" si="3"/>
        <v>69</v>
      </c>
      <c r="I13" s="318">
        <f t="shared" si="24"/>
        <v>583</v>
      </c>
      <c r="J13" s="319">
        <f t="shared" si="25"/>
        <v>583</v>
      </c>
      <c r="K13" s="31">
        <v>17</v>
      </c>
      <c r="L13" s="69">
        <v>0</v>
      </c>
      <c r="M13" s="57">
        <f t="shared" si="26"/>
        <v>17</v>
      </c>
      <c r="N13" s="57">
        <v>0</v>
      </c>
      <c r="O13" s="59">
        <f t="shared" si="27"/>
        <v>17</v>
      </c>
      <c r="P13" s="31">
        <v>54</v>
      </c>
      <c r="Q13" s="69">
        <v>0</v>
      </c>
      <c r="R13" s="57">
        <f t="shared" si="4"/>
        <v>54</v>
      </c>
      <c r="S13" s="57">
        <v>61</v>
      </c>
      <c r="T13" s="59">
        <f t="shared" si="5"/>
        <v>115</v>
      </c>
      <c r="U13" s="31">
        <v>123</v>
      </c>
      <c r="V13" s="98">
        <v>0</v>
      </c>
      <c r="W13" s="57">
        <f t="shared" si="6"/>
        <v>123</v>
      </c>
      <c r="X13" s="57">
        <v>0</v>
      </c>
      <c r="Y13" s="59">
        <f t="shared" si="7"/>
        <v>123</v>
      </c>
      <c r="Z13" s="31">
        <v>19</v>
      </c>
      <c r="AA13" s="69">
        <v>0</v>
      </c>
      <c r="AB13" s="57">
        <f t="shared" si="8"/>
        <v>19</v>
      </c>
      <c r="AC13" s="57">
        <v>0</v>
      </c>
      <c r="AD13" s="59">
        <f t="shared" si="9"/>
        <v>19</v>
      </c>
      <c r="AE13" s="31">
        <v>200</v>
      </c>
      <c r="AF13" s="69">
        <v>0</v>
      </c>
      <c r="AG13" s="57">
        <f t="shared" si="10"/>
        <v>200</v>
      </c>
      <c r="AH13" s="57">
        <v>0</v>
      </c>
      <c r="AI13" s="59">
        <f t="shared" si="11"/>
        <v>200</v>
      </c>
      <c r="AJ13" s="31">
        <v>37</v>
      </c>
      <c r="AK13" s="69">
        <v>0</v>
      </c>
      <c r="AL13" s="57">
        <f t="shared" si="12"/>
        <v>37</v>
      </c>
      <c r="AM13" s="57">
        <v>8</v>
      </c>
      <c r="AN13" s="59">
        <f t="shared" si="13"/>
        <v>45</v>
      </c>
      <c r="AO13" s="31">
        <v>64</v>
      </c>
      <c r="AP13" s="69">
        <v>0</v>
      </c>
      <c r="AQ13" s="57">
        <f t="shared" si="14"/>
        <v>64</v>
      </c>
      <c r="AR13" s="57">
        <v>0</v>
      </c>
      <c r="AS13" s="59">
        <f t="shared" si="15"/>
        <v>64</v>
      </c>
      <c r="AT13" s="333"/>
      <c r="AU13" s="334"/>
      <c r="AV13" s="57">
        <f t="shared" si="16"/>
        <v>0</v>
      </c>
      <c r="AW13" s="57"/>
      <c r="AX13" s="334"/>
      <c r="AY13" s="334"/>
      <c r="AZ13" s="57">
        <f t="shared" si="17"/>
        <v>0</v>
      </c>
      <c r="BA13" s="57"/>
      <c r="BB13" s="334"/>
      <c r="BC13" s="334"/>
      <c r="BD13" s="57">
        <f t="shared" si="18"/>
        <v>0</v>
      </c>
      <c r="BE13" s="102"/>
      <c r="BF13" s="334"/>
      <c r="BG13" s="334"/>
      <c r="BH13" s="102">
        <f t="shared" si="19"/>
        <v>0</v>
      </c>
      <c r="BI13" s="102"/>
      <c r="BJ13" s="334"/>
      <c r="BK13" s="334"/>
      <c r="BL13" s="102">
        <f t="shared" si="20"/>
        <v>0</v>
      </c>
      <c r="BM13" s="102"/>
      <c r="BN13" s="334"/>
      <c r="BO13" s="334"/>
      <c r="BP13" s="102">
        <f t="shared" si="21"/>
        <v>0</v>
      </c>
      <c r="BQ13" s="102"/>
      <c r="BR13" s="334"/>
      <c r="BS13" s="334"/>
      <c r="BT13" s="102">
        <f t="shared" si="22"/>
        <v>0</v>
      </c>
      <c r="BU13" s="102"/>
      <c r="BV13" s="334"/>
      <c r="BW13" s="334"/>
      <c r="BX13" s="102">
        <f t="shared" si="23"/>
        <v>0</v>
      </c>
      <c r="BY13" s="57"/>
    </row>
    <row r="14" customHeight="1" spans="1:77">
      <c r="A14" s="303">
        <v>12</v>
      </c>
      <c r="B14" s="34" t="s">
        <v>15</v>
      </c>
      <c r="C14" s="24">
        <v>8</v>
      </c>
      <c r="D14" s="24">
        <v>12</v>
      </c>
      <c r="E14" s="302">
        <f t="shared" si="0"/>
        <v>54</v>
      </c>
      <c r="F14" s="309">
        <f t="shared" si="1"/>
        <v>20</v>
      </c>
      <c r="G14" s="309">
        <f t="shared" si="2"/>
        <v>34</v>
      </c>
      <c r="H14" s="310">
        <f t="shared" si="3"/>
        <v>0</v>
      </c>
      <c r="I14" s="318">
        <f t="shared" si="24"/>
        <v>54</v>
      </c>
      <c r="J14" s="319">
        <f t="shared" si="25"/>
        <v>34</v>
      </c>
      <c r="K14" s="26">
        <v>0</v>
      </c>
      <c r="L14" s="57">
        <v>1</v>
      </c>
      <c r="M14" s="57">
        <f t="shared" si="26"/>
        <v>-1</v>
      </c>
      <c r="N14" s="57">
        <v>0</v>
      </c>
      <c r="O14" s="59">
        <f t="shared" si="27"/>
        <v>0</v>
      </c>
      <c r="P14" s="26">
        <v>15</v>
      </c>
      <c r="Q14" s="57">
        <v>2</v>
      </c>
      <c r="R14" s="57">
        <f t="shared" si="4"/>
        <v>13</v>
      </c>
      <c r="S14" s="128">
        <v>0</v>
      </c>
      <c r="T14" s="59">
        <f t="shared" si="5"/>
        <v>15</v>
      </c>
      <c r="U14" s="26">
        <v>0</v>
      </c>
      <c r="V14" s="57">
        <v>4</v>
      </c>
      <c r="W14" s="57">
        <f t="shared" si="6"/>
        <v>-4</v>
      </c>
      <c r="X14" s="125">
        <v>0</v>
      </c>
      <c r="Y14" s="59">
        <f t="shared" si="7"/>
        <v>0</v>
      </c>
      <c r="Z14" s="26">
        <v>8</v>
      </c>
      <c r="AA14" s="57">
        <v>2</v>
      </c>
      <c r="AB14" s="57">
        <f t="shared" si="8"/>
        <v>6</v>
      </c>
      <c r="AC14" s="128">
        <v>0</v>
      </c>
      <c r="AD14" s="59">
        <f t="shared" si="9"/>
        <v>8</v>
      </c>
      <c r="AE14" s="26">
        <v>17</v>
      </c>
      <c r="AF14" s="57">
        <v>8</v>
      </c>
      <c r="AG14" s="57">
        <f t="shared" si="10"/>
        <v>9</v>
      </c>
      <c r="AH14" s="128">
        <v>0</v>
      </c>
      <c r="AI14" s="59">
        <f t="shared" si="11"/>
        <v>17</v>
      </c>
      <c r="AJ14" s="26">
        <v>0</v>
      </c>
      <c r="AK14" s="57">
        <v>1</v>
      </c>
      <c r="AL14" s="57">
        <f t="shared" si="12"/>
        <v>-1</v>
      </c>
      <c r="AM14" s="57">
        <v>0</v>
      </c>
      <c r="AN14" s="59">
        <f t="shared" si="13"/>
        <v>0</v>
      </c>
      <c r="AO14" s="26">
        <v>14</v>
      </c>
      <c r="AP14" s="57">
        <v>2</v>
      </c>
      <c r="AQ14" s="57">
        <f t="shared" si="14"/>
        <v>12</v>
      </c>
      <c r="AR14" s="128">
        <v>0</v>
      </c>
      <c r="AS14" s="59">
        <f t="shared" si="15"/>
        <v>14</v>
      </c>
      <c r="AT14" s="335"/>
      <c r="AU14" s="336"/>
      <c r="AV14" s="336">
        <f t="shared" si="16"/>
        <v>0</v>
      </c>
      <c r="AW14" s="336"/>
      <c r="AX14" s="336"/>
      <c r="AY14" s="336"/>
      <c r="AZ14" s="336">
        <f t="shared" si="17"/>
        <v>0</v>
      </c>
      <c r="BA14" s="336"/>
      <c r="BB14" s="336"/>
      <c r="BC14" s="336"/>
      <c r="BD14" s="336">
        <f t="shared" si="18"/>
        <v>0</v>
      </c>
      <c r="BE14" s="351"/>
      <c r="BF14" s="351"/>
      <c r="BG14" s="351"/>
      <c r="BH14" s="351">
        <f t="shared" si="19"/>
        <v>0</v>
      </c>
      <c r="BI14" s="351"/>
      <c r="BJ14" s="351"/>
      <c r="BK14" s="351"/>
      <c r="BL14" s="351">
        <f t="shared" si="20"/>
        <v>0</v>
      </c>
      <c r="BM14" s="351"/>
      <c r="BN14" s="102"/>
      <c r="BO14" s="102"/>
      <c r="BP14" s="102">
        <f t="shared" si="21"/>
        <v>0</v>
      </c>
      <c r="BQ14" s="102"/>
      <c r="BR14" s="102"/>
      <c r="BS14" s="102"/>
      <c r="BT14" s="102">
        <f t="shared" si="22"/>
        <v>0</v>
      </c>
      <c r="BU14" s="102"/>
      <c r="BV14" s="102"/>
      <c r="BW14" s="102"/>
      <c r="BX14" s="105">
        <f t="shared" si="23"/>
        <v>0</v>
      </c>
      <c r="BY14" s="102"/>
    </row>
    <row r="15" customHeight="1" spans="1:77">
      <c r="A15" s="308">
        <v>13</v>
      </c>
      <c r="B15" s="34" t="s">
        <v>16</v>
      </c>
      <c r="C15" s="311">
        <v>4</v>
      </c>
      <c r="D15" s="311">
        <v>6</v>
      </c>
      <c r="E15" s="302">
        <f t="shared" si="0"/>
        <v>0</v>
      </c>
      <c r="F15" s="309">
        <f t="shared" si="1"/>
        <v>0</v>
      </c>
      <c r="G15" s="309">
        <f t="shared" si="2"/>
        <v>0</v>
      </c>
      <c r="H15" s="310">
        <f t="shared" si="3"/>
        <v>0</v>
      </c>
      <c r="I15" s="318">
        <f t="shared" si="24"/>
        <v>0</v>
      </c>
      <c r="J15" s="319">
        <f t="shared" si="25"/>
        <v>0</v>
      </c>
      <c r="K15" s="26">
        <v>0</v>
      </c>
      <c r="L15" s="57">
        <v>0</v>
      </c>
      <c r="M15" s="57">
        <f t="shared" ref="M15:M30" si="28">K15-L15</f>
        <v>0</v>
      </c>
      <c r="N15" s="128">
        <v>0</v>
      </c>
      <c r="O15" s="59">
        <f t="shared" si="27"/>
        <v>0</v>
      </c>
      <c r="P15" s="26">
        <v>0</v>
      </c>
      <c r="Q15" s="57">
        <v>0</v>
      </c>
      <c r="R15" s="57">
        <f t="shared" si="4"/>
        <v>0</v>
      </c>
      <c r="S15" s="128">
        <v>0</v>
      </c>
      <c r="T15" s="59">
        <f t="shared" si="5"/>
        <v>0</v>
      </c>
      <c r="U15" s="26">
        <v>0</v>
      </c>
      <c r="V15" s="57">
        <v>0</v>
      </c>
      <c r="W15" s="57">
        <f t="shared" si="6"/>
        <v>0</v>
      </c>
      <c r="X15" s="128">
        <v>0</v>
      </c>
      <c r="Y15" s="59">
        <f t="shared" si="7"/>
        <v>0</v>
      </c>
      <c r="Z15" s="26">
        <v>0</v>
      </c>
      <c r="AA15" s="57">
        <v>0</v>
      </c>
      <c r="AB15" s="57">
        <f t="shared" si="8"/>
        <v>0</v>
      </c>
      <c r="AC15" s="128">
        <v>0</v>
      </c>
      <c r="AD15" s="59">
        <f t="shared" si="9"/>
        <v>0</v>
      </c>
      <c r="AE15" s="26">
        <v>0</v>
      </c>
      <c r="AF15" s="57">
        <v>0</v>
      </c>
      <c r="AG15" s="57">
        <f t="shared" si="10"/>
        <v>0</v>
      </c>
      <c r="AH15" s="128">
        <v>0</v>
      </c>
      <c r="AI15" s="59">
        <f t="shared" si="11"/>
        <v>0</v>
      </c>
      <c r="AJ15" s="26">
        <v>0</v>
      </c>
      <c r="AK15" s="57">
        <v>0</v>
      </c>
      <c r="AL15" s="57">
        <f t="shared" si="12"/>
        <v>0</v>
      </c>
      <c r="AM15" s="128">
        <v>0</v>
      </c>
      <c r="AN15" s="59">
        <f t="shared" si="13"/>
        <v>0</v>
      </c>
      <c r="AO15" s="26">
        <v>0</v>
      </c>
      <c r="AP15" s="57">
        <v>0</v>
      </c>
      <c r="AQ15" s="57">
        <f t="shared" si="14"/>
        <v>0</v>
      </c>
      <c r="AR15" s="128">
        <v>0</v>
      </c>
      <c r="AS15" s="59">
        <f t="shared" si="15"/>
        <v>0</v>
      </c>
      <c r="AT15" s="337"/>
      <c r="AU15" s="338"/>
      <c r="AV15" s="338">
        <f t="shared" si="16"/>
        <v>0</v>
      </c>
      <c r="AW15" s="338"/>
      <c r="AX15" s="338"/>
      <c r="AY15" s="338"/>
      <c r="AZ15" s="338">
        <f t="shared" si="17"/>
        <v>0</v>
      </c>
      <c r="BA15" s="338"/>
      <c r="BB15" s="338"/>
      <c r="BC15" s="338"/>
      <c r="BD15" s="338">
        <f t="shared" si="18"/>
        <v>0</v>
      </c>
      <c r="BE15" s="352"/>
      <c r="BF15" s="352"/>
      <c r="BG15" s="352"/>
      <c r="BH15" s="352">
        <f t="shared" si="19"/>
        <v>0</v>
      </c>
      <c r="BI15" s="352"/>
      <c r="BJ15" s="352"/>
      <c r="BK15" s="352"/>
      <c r="BL15" s="352">
        <f t="shared" si="20"/>
        <v>0</v>
      </c>
      <c r="BM15" s="352"/>
      <c r="BN15" s="348"/>
      <c r="BO15" s="348"/>
      <c r="BP15" s="348">
        <f t="shared" si="21"/>
        <v>0</v>
      </c>
      <c r="BQ15" s="348"/>
      <c r="BR15" s="348"/>
      <c r="BS15" s="348"/>
      <c r="BT15" s="348">
        <f t="shared" si="22"/>
        <v>0</v>
      </c>
      <c r="BU15" s="348"/>
      <c r="BV15" s="348"/>
      <c r="BW15" s="348"/>
      <c r="BX15" s="356">
        <f t="shared" si="23"/>
        <v>0</v>
      </c>
      <c r="BY15" s="325"/>
    </row>
    <row r="16" customHeight="1" spans="1:77">
      <c r="A16" s="303">
        <v>14</v>
      </c>
      <c r="B16" s="34" t="s">
        <v>17</v>
      </c>
      <c r="C16" s="24">
        <v>8</v>
      </c>
      <c r="D16" s="24">
        <v>12</v>
      </c>
      <c r="E16" s="302">
        <f t="shared" si="0"/>
        <v>14</v>
      </c>
      <c r="F16" s="309">
        <f t="shared" si="1"/>
        <v>21</v>
      </c>
      <c r="G16" s="309">
        <f t="shared" si="2"/>
        <v>-7</v>
      </c>
      <c r="H16" s="310">
        <f t="shared" si="3"/>
        <v>8</v>
      </c>
      <c r="I16" s="318">
        <f t="shared" si="24"/>
        <v>22</v>
      </c>
      <c r="J16" s="319">
        <f t="shared" si="25"/>
        <v>1</v>
      </c>
      <c r="K16" s="26">
        <v>0</v>
      </c>
      <c r="L16" s="57">
        <v>1</v>
      </c>
      <c r="M16" s="57">
        <f t="shared" si="28"/>
        <v>-1</v>
      </c>
      <c r="N16" s="57">
        <v>0</v>
      </c>
      <c r="O16" s="59">
        <f t="shared" si="27"/>
        <v>0</v>
      </c>
      <c r="P16" s="26">
        <v>0</v>
      </c>
      <c r="Q16" s="57">
        <v>2</v>
      </c>
      <c r="R16" s="57">
        <f t="shared" si="4"/>
        <v>-2</v>
      </c>
      <c r="S16" s="125">
        <v>8</v>
      </c>
      <c r="T16" s="59">
        <f t="shared" si="5"/>
        <v>8</v>
      </c>
      <c r="U16" s="26">
        <v>0</v>
      </c>
      <c r="V16" s="57">
        <v>5</v>
      </c>
      <c r="W16" s="57">
        <f t="shared" si="6"/>
        <v>-5</v>
      </c>
      <c r="X16" s="128">
        <v>0</v>
      </c>
      <c r="Y16" s="59">
        <f t="shared" si="7"/>
        <v>0</v>
      </c>
      <c r="Z16" s="26">
        <v>0</v>
      </c>
      <c r="AA16" s="57">
        <v>2</v>
      </c>
      <c r="AB16" s="57">
        <f t="shared" si="8"/>
        <v>-2</v>
      </c>
      <c r="AC16" s="57">
        <v>0</v>
      </c>
      <c r="AD16" s="59">
        <f t="shared" si="9"/>
        <v>0</v>
      </c>
      <c r="AE16" s="26">
        <v>14</v>
      </c>
      <c r="AF16" s="57">
        <v>8</v>
      </c>
      <c r="AG16" s="57">
        <f t="shared" si="10"/>
        <v>6</v>
      </c>
      <c r="AH16" s="128">
        <v>0</v>
      </c>
      <c r="AI16" s="59">
        <f t="shared" si="11"/>
        <v>14</v>
      </c>
      <c r="AJ16" s="26">
        <v>0</v>
      </c>
      <c r="AK16" s="57">
        <v>1</v>
      </c>
      <c r="AL16" s="57">
        <f t="shared" si="12"/>
        <v>-1</v>
      </c>
      <c r="AM16" s="57">
        <v>0</v>
      </c>
      <c r="AN16" s="59">
        <f t="shared" si="13"/>
        <v>0</v>
      </c>
      <c r="AO16" s="26">
        <v>0</v>
      </c>
      <c r="AP16" s="57">
        <v>2</v>
      </c>
      <c r="AQ16" s="57">
        <f t="shared" si="14"/>
        <v>-2</v>
      </c>
      <c r="AR16" s="128">
        <v>0</v>
      </c>
      <c r="AS16" s="59">
        <f t="shared" si="15"/>
        <v>0</v>
      </c>
      <c r="AT16" s="335"/>
      <c r="AU16" s="336"/>
      <c r="AV16" s="336">
        <f t="shared" si="16"/>
        <v>0</v>
      </c>
      <c r="AW16" s="336"/>
      <c r="AX16" s="336"/>
      <c r="AY16" s="336"/>
      <c r="AZ16" s="336">
        <f t="shared" si="17"/>
        <v>0</v>
      </c>
      <c r="BA16" s="336"/>
      <c r="BB16" s="336"/>
      <c r="BC16" s="336"/>
      <c r="BD16" s="336">
        <f t="shared" si="18"/>
        <v>0</v>
      </c>
      <c r="BE16" s="351"/>
      <c r="BF16" s="351"/>
      <c r="BG16" s="351"/>
      <c r="BH16" s="351">
        <f t="shared" si="19"/>
        <v>0</v>
      </c>
      <c r="BI16" s="351"/>
      <c r="BJ16" s="351"/>
      <c r="BK16" s="351"/>
      <c r="BL16" s="351">
        <f t="shared" si="20"/>
        <v>0</v>
      </c>
      <c r="BM16" s="351"/>
      <c r="BN16" s="102"/>
      <c r="BO16" s="102"/>
      <c r="BP16" s="102">
        <f t="shared" si="21"/>
        <v>0</v>
      </c>
      <c r="BQ16" s="102"/>
      <c r="BR16" s="102"/>
      <c r="BS16" s="102"/>
      <c r="BT16" s="102">
        <f t="shared" si="22"/>
        <v>0</v>
      </c>
      <c r="BU16" s="102"/>
      <c r="BV16" s="102"/>
      <c r="BW16" s="102"/>
      <c r="BX16" s="105">
        <f t="shared" si="23"/>
        <v>0</v>
      </c>
      <c r="BY16" s="57"/>
    </row>
    <row r="17" customHeight="1" spans="1:77">
      <c r="A17" s="308">
        <v>15</v>
      </c>
      <c r="B17" s="34" t="s">
        <v>18</v>
      </c>
      <c r="C17" s="303">
        <v>8</v>
      </c>
      <c r="D17" s="303">
        <v>20</v>
      </c>
      <c r="E17" s="302">
        <f t="shared" si="0"/>
        <v>170</v>
      </c>
      <c r="F17" s="309">
        <f t="shared" si="1"/>
        <v>157</v>
      </c>
      <c r="G17" s="309">
        <f t="shared" si="2"/>
        <v>13</v>
      </c>
      <c r="H17" s="310">
        <f t="shared" si="3"/>
        <v>0</v>
      </c>
      <c r="I17" s="318">
        <f t="shared" si="24"/>
        <v>170</v>
      </c>
      <c r="J17" s="319">
        <f t="shared" si="25"/>
        <v>13</v>
      </c>
      <c r="K17" s="26">
        <v>45</v>
      </c>
      <c r="L17" s="57">
        <v>11</v>
      </c>
      <c r="M17" s="57">
        <f t="shared" si="28"/>
        <v>34</v>
      </c>
      <c r="N17" s="128">
        <v>0</v>
      </c>
      <c r="O17" s="59">
        <f t="shared" si="27"/>
        <v>45</v>
      </c>
      <c r="P17" s="26">
        <v>8</v>
      </c>
      <c r="Q17" s="57">
        <v>11</v>
      </c>
      <c r="R17" s="57">
        <f t="shared" si="4"/>
        <v>-3</v>
      </c>
      <c r="S17" s="125">
        <v>0</v>
      </c>
      <c r="T17" s="59">
        <f t="shared" si="5"/>
        <v>8</v>
      </c>
      <c r="U17" s="26">
        <v>72</v>
      </c>
      <c r="V17" s="57">
        <v>34</v>
      </c>
      <c r="W17" s="57">
        <f t="shared" si="6"/>
        <v>38</v>
      </c>
      <c r="X17" s="57">
        <v>0</v>
      </c>
      <c r="Y17" s="59">
        <f t="shared" si="7"/>
        <v>72</v>
      </c>
      <c r="Z17" s="26">
        <v>0</v>
      </c>
      <c r="AA17" s="57">
        <v>3</v>
      </c>
      <c r="AB17" s="57">
        <f t="shared" si="8"/>
        <v>-3</v>
      </c>
      <c r="AC17" s="57">
        <v>0</v>
      </c>
      <c r="AD17" s="59">
        <f t="shared" si="9"/>
        <v>0</v>
      </c>
      <c r="AE17" s="26">
        <v>30</v>
      </c>
      <c r="AF17" s="57">
        <v>80</v>
      </c>
      <c r="AG17" s="57">
        <f t="shared" si="10"/>
        <v>-50</v>
      </c>
      <c r="AH17" s="57">
        <v>0</v>
      </c>
      <c r="AI17" s="59">
        <f t="shared" si="11"/>
        <v>30</v>
      </c>
      <c r="AJ17" s="26">
        <v>0</v>
      </c>
      <c r="AK17" s="57">
        <v>6</v>
      </c>
      <c r="AL17" s="57">
        <f t="shared" si="12"/>
        <v>-6</v>
      </c>
      <c r="AM17" s="57">
        <v>0</v>
      </c>
      <c r="AN17" s="59">
        <f t="shared" si="13"/>
        <v>0</v>
      </c>
      <c r="AO17" s="26">
        <v>15</v>
      </c>
      <c r="AP17" s="57">
        <v>12</v>
      </c>
      <c r="AQ17" s="57">
        <f t="shared" si="14"/>
        <v>3</v>
      </c>
      <c r="AR17" s="128">
        <v>0</v>
      </c>
      <c r="AS17" s="59">
        <f t="shared" si="15"/>
        <v>15</v>
      </c>
      <c r="AT17" s="337"/>
      <c r="AU17" s="338"/>
      <c r="AV17" s="338">
        <f t="shared" si="16"/>
        <v>0</v>
      </c>
      <c r="AW17" s="338"/>
      <c r="AX17" s="338"/>
      <c r="AY17" s="338"/>
      <c r="AZ17" s="338">
        <f t="shared" si="17"/>
        <v>0</v>
      </c>
      <c r="BA17" s="338"/>
      <c r="BB17" s="338"/>
      <c r="BC17" s="338"/>
      <c r="BD17" s="338">
        <f t="shared" si="18"/>
        <v>0</v>
      </c>
      <c r="BE17" s="352"/>
      <c r="BF17" s="352"/>
      <c r="BG17" s="352"/>
      <c r="BH17" s="352">
        <f t="shared" si="19"/>
        <v>0</v>
      </c>
      <c r="BI17" s="352"/>
      <c r="BJ17" s="352"/>
      <c r="BK17" s="352"/>
      <c r="BL17" s="352">
        <f t="shared" si="20"/>
        <v>0</v>
      </c>
      <c r="BM17" s="352"/>
      <c r="BN17" s="348"/>
      <c r="BO17" s="348"/>
      <c r="BP17" s="348">
        <f t="shared" si="21"/>
        <v>0</v>
      </c>
      <c r="BQ17" s="348"/>
      <c r="BR17" s="348"/>
      <c r="BS17" s="348"/>
      <c r="BT17" s="348">
        <f t="shared" si="22"/>
        <v>0</v>
      </c>
      <c r="BU17" s="348"/>
      <c r="BV17" s="348"/>
      <c r="BW17" s="348"/>
      <c r="BX17" s="356">
        <f t="shared" si="23"/>
        <v>0</v>
      </c>
      <c r="BY17" s="325"/>
    </row>
    <row r="18" customHeight="1" spans="1:77">
      <c r="A18" s="303">
        <v>16</v>
      </c>
      <c r="B18" s="34" t="s">
        <v>19</v>
      </c>
      <c r="C18" s="24">
        <v>8</v>
      </c>
      <c r="D18" s="24">
        <v>30</v>
      </c>
      <c r="E18" s="302">
        <f t="shared" si="0"/>
        <v>45</v>
      </c>
      <c r="F18" s="309">
        <f t="shared" si="1"/>
        <v>109</v>
      </c>
      <c r="G18" s="309">
        <f t="shared" si="2"/>
        <v>-64</v>
      </c>
      <c r="H18" s="310">
        <f t="shared" si="3"/>
        <v>64</v>
      </c>
      <c r="I18" s="318">
        <f t="shared" si="24"/>
        <v>109</v>
      </c>
      <c r="J18" s="319">
        <f t="shared" si="25"/>
        <v>0</v>
      </c>
      <c r="K18" s="66">
        <v>0</v>
      </c>
      <c r="L18" s="67">
        <v>7</v>
      </c>
      <c r="M18" s="57">
        <f t="shared" si="28"/>
        <v>-7</v>
      </c>
      <c r="N18" s="125">
        <v>7</v>
      </c>
      <c r="O18" s="59">
        <f t="shared" si="27"/>
        <v>7</v>
      </c>
      <c r="P18" s="66">
        <v>15</v>
      </c>
      <c r="Q18" s="67">
        <v>13</v>
      </c>
      <c r="R18" s="57">
        <f t="shared" si="4"/>
        <v>2</v>
      </c>
      <c r="S18" s="128">
        <v>0</v>
      </c>
      <c r="T18" s="59">
        <f t="shared" si="5"/>
        <v>15</v>
      </c>
      <c r="U18" s="66">
        <v>0</v>
      </c>
      <c r="V18" s="67">
        <v>31</v>
      </c>
      <c r="W18" s="57">
        <f t="shared" si="6"/>
        <v>-31</v>
      </c>
      <c r="X18" s="125">
        <v>31</v>
      </c>
      <c r="Y18" s="59">
        <f t="shared" si="7"/>
        <v>31</v>
      </c>
      <c r="Z18" s="66">
        <v>0</v>
      </c>
      <c r="AA18" s="67">
        <v>3</v>
      </c>
      <c r="AB18" s="57">
        <f t="shared" si="8"/>
        <v>-3</v>
      </c>
      <c r="AC18" s="125">
        <v>1</v>
      </c>
      <c r="AD18" s="59">
        <f t="shared" si="9"/>
        <v>1</v>
      </c>
      <c r="AE18" s="66">
        <v>15</v>
      </c>
      <c r="AF18" s="67">
        <v>40</v>
      </c>
      <c r="AG18" s="57">
        <f t="shared" si="10"/>
        <v>-25</v>
      </c>
      <c r="AH18" s="128">
        <v>25</v>
      </c>
      <c r="AI18" s="59">
        <f t="shared" si="11"/>
        <v>40</v>
      </c>
      <c r="AJ18" s="66">
        <v>0</v>
      </c>
      <c r="AK18" s="67">
        <v>5</v>
      </c>
      <c r="AL18" s="57">
        <f t="shared" si="12"/>
        <v>-5</v>
      </c>
      <c r="AM18" s="57">
        <v>0</v>
      </c>
      <c r="AN18" s="59">
        <f t="shared" si="13"/>
        <v>0</v>
      </c>
      <c r="AO18" s="66">
        <v>15</v>
      </c>
      <c r="AP18" s="67">
        <v>10</v>
      </c>
      <c r="AQ18" s="57">
        <f t="shared" si="14"/>
        <v>5</v>
      </c>
      <c r="AR18" s="128">
        <v>0</v>
      </c>
      <c r="AS18" s="59">
        <f t="shared" si="15"/>
        <v>15</v>
      </c>
      <c r="AT18" s="339"/>
      <c r="AU18" s="340"/>
      <c r="AV18" s="336">
        <f t="shared" si="16"/>
        <v>0</v>
      </c>
      <c r="AW18" s="336"/>
      <c r="AX18" s="340"/>
      <c r="AY18" s="340"/>
      <c r="AZ18" s="336">
        <f t="shared" si="17"/>
        <v>0</v>
      </c>
      <c r="BA18" s="336"/>
      <c r="BB18" s="340"/>
      <c r="BC18" s="340"/>
      <c r="BD18" s="336">
        <f t="shared" si="18"/>
        <v>0</v>
      </c>
      <c r="BE18" s="351"/>
      <c r="BF18" s="353"/>
      <c r="BG18" s="353"/>
      <c r="BH18" s="351">
        <f t="shared" si="19"/>
        <v>0</v>
      </c>
      <c r="BI18" s="351"/>
      <c r="BJ18" s="353"/>
      <c r="BK18" s="353"/>
      <c r="BL18" s="351">
        <f t="shared" si="20"/>
        <v>0</v>
      </c>
      <c r="BM18" s="351"/>
      <c r="BN18" s="349"/>
      <c r="BO18" s="349"/>
      <c r="BP18" s="102">
        <f t="shared" si="21"/>
        <v>0</v>
      </c>
      <c r="BQ18" s="102"/>
      <c r="BR18" s="349"/>
      <c r="BS18" s="349"/>
      <c r="BT18" s="102">
        <f t="shared" si="22"/>
        <v>0</v>
      </c>
      <c r="BU18" s="102"/>
      <c r="BV18" s="349"/>
      <c r="BW18" s="349"/>
      <c r="BX18" s="106">
        <f t="shared" si="23"/>
        <v>0</v>
      </c>
      <c r="BY18" s="57"/>
    </row>
    <row r="19" customHeight="1" spans="1:77">
      <c r="A19" s="308">
        <v>17</v>
      </c>
      <c r="B19" s="34" t="s">
        <v>20</v>
      </c>
      <c r="C19" s="303">
        <v>8</v>
      </c>
      <c r="D19" s="303">
        <v>30</v>
      </c>
      <c r="E19" s="302">
        <f t="shared" si="0"/>
        <v>85</v>
      </c>
      <c r="F19" s="309">
        <f t="shared" si="1"/>
        <v>795</v>
      </c>
      <c r="G19" s="309">
        <f t="shared" si="2"/>
        <v>-710</v>
      </c>
      <c r="H19" s="310">
        <f t="shared" si="3"/>
        <v>710</v>
      </c>
      <c r="I19" s="318">
        <f t="shared" si="24"/>
        <v>795</v>
      </c>
      <c r="J19" s="319">
        <f t="shared" si="25"/>
        <v>0</v>
      </c>
      <c r="K19" s="66">
        <v>0</v>
      </c>
      <c r="L19" s="67">
        <v>16</v>
      </c>
      <c r="M19" s="57">
        <f t="shared" si="28"/>
        <v>-16</v>
      </c>
      <c r="N19" s="125">
        <v>16</v>
      </c>
      <c r="O19" s="59">
        <f t="shared" si="27"/>
        <v>16</v>
      </c>
      <c r="P19" s="66">
        <v>0</v>
      </c>
      <c r="Q19" s="67">
        <v>47</v>
      </c>
      <c r="R19" s="57">
        <f t="shared" si="4"/>
        <v>-47</v>
      </c>
      <c r="S19" s="128">
        <v>47</v>
      </c>
      <c r="T19" s="59">
        <f t="shared" si="5"/>
        <v>47</v>
      </c>
      <c r="U19" s="66">
        <v>0</v>
      </c>
      <c r="V19" s="67">
        <v>88</v>
      </c>
      <c r="W19" s="57">
        <f t="shared" si="6"/>
        <v>-88</v>
      </c>
      <c r="X19" s="125">
        <v>88</v>
      </c>
      <c r="Y19" s="59">
        <f t="shared" si="7"/>
        <v>88</v>
      </c>
      <c r="Z19" s="66">
        <v>0</v>
      </c>
      <c r="AA19" s="67">
        <v>2</v>
      </c>
      <c r="AB19" s="57">
        <f t="shared" si="8"/>
        <v>-2</v>
      </c>
      <c r="AC19" s="57">
        <v>0</v>
      </c>
      <c r="AD19" s="59">
        <f t="shared" si="9"/>
        <v>0</v>
      </c>
      <c r="AE19" s="66">
        <v>85</v>
      </c>
      <c r="AF19" s="67">
        <v>563</v>
      </c>
      <c r="AG19" s="57">
        <f t="shared" si="10"/>
        <v>-478</v>
      </c>
      <c r="AH19" s="125">
        <v>478</v>
      </c>
      <c r="AI19" s="59">
        <f t="shared" si="11"/>
        <v>563</v>
      </c>
      <c r="AJ19" s="66">
        <v>0</v>
      </c>
      <c r="AK19" s="67">
        <v>28</v>
      </c>
      <c r="AL19" s="57">
        <f t="shared" si="12"/>
        <v>-28</v>
      </c>
      <c r="AM19" s="128">
        <v>30</v>
      </c>
      <c r="AN19" s="59">
        <f t="shared" si="13"/>
        <v>30</v>
      </c>
      <c r="AO19" s="66">
        <v>0</v>
      </c>
      <c r="AP19" s="67">
        <v>51</v>
      </c>
      <c r="AQ19" s="57">
        <f t="shared" si="14"/>
        <v>-51</v>
      </c>
      <c r="AR19" s="125">
        <v>51</v>
      </c>
      <c r="AS19" s="59">
        <f t="shared" si="15"/>
        <v>51</v>
      </c>
      <c r="AT19" s="341"/>
      <c r="AU19" s="342"/>
      <c r="AV19" s="338">
        <f t="shared" si="16"/>
        <v>0</v>
      </c>
      <c r="AW19" s="338"/>
      <c r="AX19" s="342"/>
      <c r="AY19" s="342"/>
      <c r="AZ19" s="338">
        <f t="shared" si="17"/>
        <v>0</v>
      </c>
      <c r="BA19" s="338"/>
      <c r="BB19" s="342"/>
      <c r="BC19" s="342"/>
      <c r="BD19" s="338">
        <f t="shared" si="18"/>
        <v>0</v>
      </c>
      <c r="BE19" s="352"/>
      <c r="BF19" s="354"/>
      <c r="BG19" s="354"/>
      <c r="BH19" s="352">
        <f t="shared" si="19"/>
        <v>0</v>
      </c>
      <c r="BI19" s="352"/>
      <c r="BJ19" s="354"/>
      <c r="BK19" s="354"/>
      <c r="BL19" s="352">
        <f t="shared" si="20"/>
        <v>0</v>
      </c>
      <c r="BM19" s="352"/>
      <c r="BN19" s="350"/>
      <c r="BO19" s="350"/>
      <c r="BP19" s="348">
        <f t="shared" si="21"/>
        <v>0</v>
      </c>
      <c r="BQ19" s="348"/>
      <c r="BR19" s="350"/>
      <c r="BS19" s="350"/>
      <c r="BT19" s="348">
        <f t="shared" si="22"/>
        <v>0</v>
      </c>
      <c r="BU19" s="348"/>
      <c r="BV19" s="350"/>
      <c r="BW19" s="350"/>
      <c r="BX19" s="356">
        <f t="shared" si="23"/>
        <v>0</v>
      </c>
      <c r="BY19" s="325"/>
    </row>
    <row r="20" customHeight="1" spans="1:77">
      <c r="A20" s="303">
        <v>18</v>
      </c>
      <c r="B20" s="34" t="s">
        <v>21</v>
      </c>
      <c r="C20" s="24">
        <v>8</v>
      </c>
      <c r="D20" s="24">
        <v>20</v>
      </c>
      <c r="E20" s="302">
        <f t="shared" si="0"/>
        <v>15</v>
      </c>
      <c r="F20" s="309">
        <f t="shared" si="1"/>
        <v>46</v>
      </c>
      <c r="G20" s="309">
        <f t="shared" si="2"/>
        <v>-31</v>
      </c>
      <c r="H20" s="310">
        <f t="shared" si="3"/>
        <v>31</v>
      </c>
      <c r="I20" s="318">
        <f t="shared" si="24"/>
        <v>46</v>
      </c>
      <c r="J20" s="319">
        <f t="shared" si="25"/>
        <v>0</v>
      </c>
      <c r="K20" s="31">
        <v>0</v>
      </c>
      <c r="L20" s="69">
        <v>3</v>
      </c>
      <c r="M20" s="57">
        <f t="shared" si="28"/>
        <v>-3</v>
      </c>
      <c r="N20" s="57">
        <v>0</v>
      </c>
      <c r="O20" s="59">
        <f t="shared" si="27"/>
        <v>0</v>
      </c>
      <c r="P20" s="31">
        <v>0</v>
      </c>
      <c r="Q20" s="69">
        <v>5</v>
      </c>
      <c r="R20" s="57">
        <f t="shared" si="4"/>
        <v>-5</v>
      </c>
      <c r="S20" s="57">
        <v>0</v>
      </c>
      <c r="T20" s="59">
        <f t="shared" si="5"/>
        <v>0</v>
      </c>
      <c r="U20" s="31">
        <v>0</v>
      </c>
      <c r="V20" s="69">
        <v>10</v>
      </c>
      <c r="W20" s="57">
        <f t="shared" si="6"/>
        <v>-10</v>
      </c>
      <c r="X20" s="128">
        <v>10</v>
      </c>
      <c r="Y20" s="59">
        <f t="shared" si="7"/>
        <v>10</v>
      </c>
      <c r="Z20" s="31">
        <v>0</v>
      </c>
      <c r="AA20" s="69">
        <v>2</v>
      </c>
      <c r="AB20" s="57">
        <f t="shared" si="8"/>
        <v>-2</v>
      </c>
      <c r="AC20" s="57">
        <v>0</v>
      </c>
      <c r="AD20" s="59">
        <f t="shared" si="9"/>
        <v>0</v>
      </c>
      <c r="AE20" s="31">
        <v>0</v>
      </c>
      <c r="AF20" s="69">
        <v>20</v>
      </c>
      <c r="AG20" s="57">
        <f t="shared" si="10"/>
        <v>-20</v>
      </c>
      <c r="AH20" s="125">
        <v>20</v>
      </c>
      <c r="AI20" s="59">
        <f t="shared" si="11"/>
        <v>20</v>
      </c>
      <c r="AJ20" s="31">
        <v>0</v>
      </c>
      <c r="AK20" s="69">
        <v>2</v>
      </c>
      <c r="AL20" s="57">
        <f t="shared" si="12"/>
        <v>-2</v>
      </c>
      <c r="AM20" s="125">
        <v>1</v>
      </c>
      <c r="AN20" s="59">
        <f t="shared" si="13"/>
        <v>1</v>
      </c>
      <c r="AO20" s="31">
        <v>15</v>
      </c>
      <c r="AP20" s="69">
        <v>4</v>
      </c>
      <c r="AQ20" s="57">
        <f t="shared" si="14"/>
        <v>11</v>
      </c>
      <c r="AR20" s="128">
        <v>0</v>
      </c>
      <c r="AS20" s="59">
        <f t="shared" si="15"/>
        <v>15</v>
      </c>
      <c r="AT20" s="277"/>
      <c r="AU20" s="142"/>
      <c r="AV20" s="336">
        <f t="shared" si="16"/>
        <v>0</v>
      </c>
      <c r="AW20" s="336"/>
      <c r="AX20" s="142"/>
      <c r="AY20" s="142"/>
      <c r="AZ20" s="336">
        <f t="shared" si="17"/>
        <v>0</v>
      </c>
      <c r="BA20" s="336"/>
      <c r="BB20" s="142"/>
      <c r="BC20" s="142"/>
      <c r="BD20" s="336">
        <f t="shared" si="18"/>
        <v>0</v>
      </c>
      <c r="BE20" s="351"/>
      <c r="BF20" s="142"/>
      <c r="BG20" s="142"/>
      <c r="BH20" s="351">
        <f t="shared" si="19"/>
        <v>0</v>
      </c>
      <c r="BI20" s="351"/>
      <c r="BJ20" s="142"/>
      <c r="BK20" s="142"/>
      <c r="BL20" s="351">
        <f t="shared" si="20"/>
        <v>0</v>
      </c>
      <c r="BM20" s="351"/>
      <c r="BN20" s="138"/>
      <c r="BO20" s="138"/>
      <c r="BP20" s="102">
        <f t="shared" si="21"/>
        <v>0</v>
      </c>
      <c r="BQ20" s="102"/>
      <c r="BR20" s="138"/>
      <c r="BS20" s="138"/>
      <c r="BT20" s="102">
        <f t="shared" si="22"/>
        <v>0</v>
      </c>
      <c r="BU20" s="102"/>
      <c r="BV20" s="138"/>
      <c r="BW20" s="138"/>
      <c r="BX20" s="105">
        <f t="shared" si="23"/>
        <v>0</v>
      </c>
      <c r="BY20" s="57"/>
    </row>
    <row r="21" ht="47.4" customHeight="1" spans="1:77">
      <c r="A21" s="308">
        <v>19</v>
      </c>
      <c r="B21" s="34" t="s">
        <v>22</v>
      </c>
      <c r="C21" s="303">
        <v>8</v>
      </c>
      <c r="D21" s="303">
        <v>30</v>
      </c>
      <c r="E21" s="302">
        <f t="shared" si="0"/>
        <v>0</v>
      </c>
      <c r="F21" s="309">
        <f t="shared" si="1"/>
        <v>19</v>
      </c>
      <c r="G21" s="309">
        <f t="shared" si="2"/>
        <v>-19</v>
      </c>
      <c r="H21" s="310">
        <f t="shared" si="3"/>
        <v>19</v>
      </c>
      <c r="I21" s="318">
        <f t="shared" si="24"/>
        <v>19</v>
      </c>
      <c r="J21" s="319">
        <f t="shared" si="25"/>
        <v>0</v>
      </c>
      <c r="K21" s="31">
        <v>0</v>
      </c>
      <c r="L21" s="69">
        <v>1</v>
      </c>
      <c r="M21" s="57">
        <f t="shared" si="28"/>
        <v>-1</v>
      </c>
      <c r="N21" s="125">
        <v>1</v>
      </c>
      <c r="O21" s="59">
        <f t="shared" si="27"/>
        <v>1</v>
      </c>
      <c r="P21" s="31">
        <v>0</v>
      </c>
      <c r="Q21" s="69">
        <v>2</v>
      </c>
      <c r="R21" s="57">
        <f t="shared" si="4"/>
        <v>-2</v>
      </c>
      <c r="S21" s="125">
        <v>2</v>
      </c>
      <c r="T21" s="59">
        <f t="shared" si="5"/>
        <v>2</v>
      </c>
      <c r="U21" s="31">
        <v>0</v>
      </c>
      <c r="V21" s="69">
        <v>5</v>
      </c>
      <c r="W21" s="57">
        <f t="shared" si="6"/>
        <v>-5</v>
      </c>
      <c r="X21" s="128">
        <v>5</v>
      </c>
      <c r="Y21" s="59">
        <f t="shared" si="7"/>
        <v>5</v>
      </c>
      <c r="Z21" s="31">
        <v>0</v>
      </c>
      <c r="AA21" s="69">
        <v>1</v>
      </c>
      <c r="AB21" s="57">
        <f t="shared" si="8"/>
        <v>-1</v>
      </c>
      <c r="AC21" s="125">
        <v>1</v>
      </c>
      <c r="AD21" s="59">
        <f t="shared" si="9"/>
        <v>1</v>
      </c>
      <c r="AE21" s="31">
        <v>0</v>
      </c>
      <c r="AF21" s="69">
        <v>6</v>
      </c>
      <c r="AG21" s="57">
        <f t="shared" si="10"/>
        <v>-6</v>
      </c>
      <c r="AH21" s="125">
        <v>6</v>
      </c>
      <c r="AI21" s="59">
        <f t="shared" si="11"/>
        <v>6</v>
      </c>
      <c r="AJ21" s="31">
        <v>0</v>
      </c>
      <c r="AK21" s="69">
        <v>2</v>
      </c>
      <c r="AL21" s="57">
        <f t="shared" si="12"/>
        <v>-2</v>
      </c>
      <c r="AM21" s="125">
        <v>2</v>
      </c>
      <c r="AN21" s="59">
        <f t="shared" si="13"/>
        <v>2</v>
      </c>
      <c r="AO21" s="31">
        <v>0</v>
      </c>
      <c r="AP21" s="69">
        <v>2</v>
      </c>
      <c r="AQ21" s="57">
        <f t="shared" si="14"/>
        <v>-2</v>
      </c>
      <c r="AR21" s="125">
        <v>2</v>
      </c>
      <c r="AS21" s="59">
        <f t="shared" si="15"/>
        <v>2</v>
      </c>
      <c r="AT21" s="343"/>
      <c r="AU21" s="344"/>
      <c r="AV21" s="338">
        <f t="shared" si="16"/>
        <v>0</v>
      </c>
      <c r="AW21" s="338"/>
      <c r="AX21" s="344"/>
      <c r="AY21" s="344"/>
      <c r="AZ21" s="338">
        <f t="shared" si="17"/>
        <v>0</v>
      </c>
      <c r="BA21" s="338"/>
      <c r="BB21" s="344"/>
      <c r="BC21" s="344"/>
      <c r="BD21" s="338">
        <f t="shared" si="18"/>
        <v>0</v>
      </c>
      <c r="BE21" s="338"/>
      <c r="BF21" s="344"/>
      <c r="BG21" s="344"/>
      <c r="BH21" s="338">
        <f t="shared" si="19"/>
        <v>0</v>
      </c>
      <c r="BI21" s="338"/>
      <c r="BJ21" s="344"/>
      <c r="BK21" s="344"/>
      <c r="BL21" s="338">
        <f t="shared" si="20"/>
        <v>0</v>
      </c>
      <c r="BM21" s="338"/>
      <c r="BN21" s="332"/>
      <c r="BO21" s="332"/>
      <c r="BP21" s="325">
        <f t="shared" si="21"/>
        <v>0</v>
      </c>
      <c r="BQ21" s="325"/>
      <c r="BR21" s="332"/>
      <c r="BS21" s="332"/>
      <c r="BT21" s="325">
        <f t="shared" si="22"/>
        <v>0</v>
      </c>
      <c r="BU21" s="325"/>
      <c r="BV21" s="332"/>
      <c r="BW21" s="332"/>
      <c r="BX21" s="357">
        <f t="shared" si="23"/>
        <v>0</v>
      </c>
      <c r="BY21" s="325"/>
    </row>
    <row r="22" ht="50.4" customHeight="1" spans="1:77">
      <c r="A22" s="303">
        <v>20</v>
      </c>
      <c r="B22" s="34" t="s">
        <v>23</v>
      </c>
      <c r="C22" s="312">
        <v>15</v>
      </c>
      <c r="D22" s="312">
        <v>120</v>
      </c>
      <c r="E22" s="302">
        <f t="shared" si="0"/>
        <v>279</v>
      </c>
      <c r="F22" s="309">
        <f t="shared" si="1"/>
        <v>127</v>
      </c>
      <c r="G22" s="309">
        <f t="shared" si="2"/>
        <v>152</v>
      </c>
      <c r="H22" s="310">
        <f t="shared" si="3"/>
        <v>0</v>
      </c>
      <c r="I22" s="318">
        <f t="shared" si="24"/>
        <v>279</v>
      </c>
      <c r="J22" s="319">
        <f t="shared" si="25"/>
        <v>152</v>
      </c>
      <c r="K22" s="31">
        <v>44</v>
      </c>
      <c r="L22" s="69">
        <v>8</v>
      </c>
      <c r="M22" s="57">
        <f t="shared" si="28"/>
        <v>36</v>
      </c>
      <c r="N22" s="128">
        <v>0</v>
      </c>
      <c r="O22" s="59">
        <f t="shared" si="27"/>
        <v>44</v>
      </c>
      <c r="P22" s="31">
        <v>0</v>
      </c>
      <c r="Q22" s="69">
        <v>15</v>
      </c>
      <c r="R22" s="57">
        <f t="shared" si="4"/>
        <v>-15</v>
      </c>
      <c r="S22" s="57">
        <v>0</v>
      </c>
      <c r="T22" s="59">
        <f t="shared" si="5"/>
        <v>0</v>
      </c>
      <c r="U22" s="31">
        <v>0</v>
      </c>
      <c r="V22" s="69">
        <v>26</v>
      </c>
      <c r="W22" s="57">
        <f t="shared" si="6"/>
        <v>-26</v>
      </c>
      <c r="X22" s="57">
        <v>0</v>
      </c>
      <c r="Y22" s="59">
        <f t="shared" si="7"/>
        <v>0</v>
      </c>
      <c r="Z22" s="31">
        <v>0</v>
      </c>
      <c r="AA22" s="69">
        <v>4</v>
      </c>
      <c r="AB22" s="57">
        <f t="shared" si="8"/>
        <v>-4</v>
      </c>
      <c r="AC22" s="57">
        <v>0</v>
      </c>
      <c r="AD22" s="59">
        <f t="shared" si="9"/>
        <v>0</v>
      </c>
      <c r="AE22" s="31">
        <v>195</v>
      </c>
      <c r="AF22" s="69">
        <v>43</v>
      </c>
      <c r="AG22" s="57">
        <f t="shared" si="10"/>
        <v>152</v>
      </c>
      <c r="AH22" s="128">
        <v>0</v>
      </c>
      <c r="AI22" s="59">
        <f t="shared" si="11"/>
        <v>195</v>
      </c>
      <c r="AJ22" s="31">
        <v>0</v>
      </c>
      <c r="AK22" s="69">
        <v>16</v>
      </c>
      <c r="AL22" s="57">
        <f t="shared" si="12"/>
        <v>-16</v>
      </c>
      <c r="AM22" s="57">
        <v>0</v>
      </c>
      <c r="AN22" s="59">
        <f t="shared" si="13"/>
        <v>0</v>
      </c>
      <c r="AO22" s="31">
        <v>40</v>
      </c>
      <c r="AP22" s="69">
        <v>15</v>
      </c>
      <c r="AQ22" s="57">
        <f t="shared" si="14"/>
        <v>25</v>
      </c>
      <c r="AR22" s="128">
        <v>0</v>
      </c>
      <c r="AS22" s="59">
        <f t="shared" si="15"/>
        <v>40</v>
      </c>
      <c r="AT22" s="333"/>
      <c r="AU22" s="334"/>
      <c r="AV22" s="336">
        <f t="shared" si="16"/>
        <v>0</v>
      </c>
      <c r="AW22" s="336"/>
      <c r="AX22" s="334"/>
      <c r="AY22" s="334"/>
      <c r="AZ22" s="336">
        <f t="shared" si="17"/>
        <v>0</v>
      </c>
      <c r="BA22" s="336"/>
      <c r="BB22" s="334"/>
      <c r="BC22" s="334"/>
      <c r="BD22" s="336">
        <f t="shared" si="18"/>
        <v>0</v>
      </c>
      <c r="BE22" s="336"/>
      <c r="BF22" s="334"/>
      <c r="BG22" s="334"/>
      <c r="BH22" s="336">
        <f t="shared" si="19"/>
        <v>0</v>
      </c>
      <c r="BI22" s="336"/>
      <c r="BJ22" s="334"/>
      <c r="BK22" s="334"/>
      <c r="BL22" s="336">
        <f t="shared" si="20"/>
        <v>0</v>
      </c>
      <c r="BM22" s="336"/>
      <c r="BN22" s="334"/>
      <c r="BO22" s="334"/>
      <c r="BP22" s="57">
        <f t="shared" si="21"/>
        <v>0</v>
      </c>
      <c r="BQ22" s="57"/>
      <c r="BR22" s="334"/>
      <c r="BS22" s="334"/>
      <c r="BT22" s="57">
        <f t="shared" si="22"/>
        <v>0</v>
      </c>
      <c r="BU22" s="57"/>
      <c r="BV22" s="334"/>
      <c r="BW22" s="334"/>
      <c r="BX22" s="106">
        <f t="shared" si="23"/>
        <v>0</v>
      </c>
      <c r="BY22" s="57"/>
    </row>
    <row r="23" ht="120" customHeight="1" spans="1:77">
      <c r="A23" s="308">
        <v>21</v>
      </c>
      <c r="B23" s="34" t="s">
        <v>24</v>
      </c>
      <c r="C23" s="313">
        <v>6</v>
      </c>
      <c r="D23" s="313">
        <v>9</v>
      </c>
      <c r="E23" s="302">
        <f t="shared" si="0"/>
        <v>0</v>
      </c>
      <c r="F23" s="309">
        <f t="shared" si="1"/>
        <v>9</v>
      </c>
      <c r="G23" s="309">
        <f t="shared" si="2"/>
        <v>-9</v>
      </c>
      <c r="H23" s="310">
        <f t="shared" si="3"/>
        <v>9</v>
      </c>
      <c r="I23" s="318">
        <f t="shared" si="24"/>
        <v>9</v>
      </c>
      <c r="J23" s="319">
        <f t="shared" si="25"/>
        <v>0</v>
      </c>
      <c r="K23" s="31">
        <v>0</v>
      </c>
      <c r="L23" s="69">
        <v>1</v>
      </c>
      <c r="M23" s="57">
        <f t="shared" si="28"/>
        <v>-1</v>
      </c>
      <c r="N23" s="125">
        <v>1</v>
      </c>
      <c r="O23" s="59">
        <f t="shared" si="27"/>
        <v>1</v>
      </c>
      <c r="P23" s="31">
        <v>0</v>
      </c>
      <c r="Q23" s="69">
        <v>1</v>
      </c>
      <c r="R23" s="57">
        <f t="shared" si="4"/>
        <v>-1</v>
      </c>
      <c r="S23" s="125">
        <v>1</v>
      </c>
      <c r="T23" s="59">
        <f t="shared" si="5"/>
        <v>1</v>
      </c>
      <c r="U23" s="31">
        <v>0</v>
      </c>
      <c r="V23" s="69">
        <v>2</v>
      </c>
      <c r="W23" s="57">
        <f t="shared" si="6"/>
        <v>-2</v>
      </c>
      <c r="X23" s="125">
        <v>2</v>
      </c>
      <c r="Y23" s="59">
        <f t="shared" si="7"/>
        <v>2</v>
      </c>
      <c r="Z23" s="31">
        <v>0</v>
      </c>
      <c r="AA23" s="69">
        <v>1</v>
      </c>
      <c r="AB23" s="57">
        <f t="shared" si="8"/>
        <v>-1</v>
      </c>
      <c r="AC23" s="125">
        <v>1</v>
      </c>
      <c r="AD23" s="59">
        <f t="shared" si="9"/>
        <v>1</v>
      </c>
      <c r="AE23" s="31">
        <v>0</v>
      </c>
      <c r="AF23" s="69">
        <v>2</v>
      </c>
      <c r="AG23" s="57">
        <f t="shared" si="10"/>
        <v>-2</v>
      </c>
      <c r="AH23" s="125">
        <v>2</v>
      </c>
      <c r="AI23" s="59">
        <f t="shared" si="11"/>
        <v>2</v>
      </c>
      <c r="AJ23" s="31">
        <v>0</v>
      </c>
      <c r="AK23" s="69">
        <v>1</v>
      </c>
      <c r="AL23" s="57">
        <f t="shared" si="12"/>
        <v>-1</v>
      </c>
      <c r="AM23" s="125">
        <v>1</v>
      </c>
      <c r="AN23" s="59">
        <f t="shared" si="13"/>
        <v>1</v>
      </c>
      <c r="AO23" s="31">
        <v>0</v>
      </c>
      <c r="AP23" s="69">
        <v>1</v>
      </c>
      <c r="AQ23" s="57">
        <f t="shared" si="14"/>
        <v>-1</v>
      </c>
      <c r="AR23" s="125">
        <v>1</v>
      </c>
      <c r="AS23" s="59">
        <f t="shared" si="15"/>
        <v>1</v>
      </c>
      <c r="AT23" s="343"/>
      <c r="AU23" s="344"/>
      <c r="AV23" s="338">
        <f t="shared" si="16"/>
        <v>0</v>
      </c>
      <c r="AW23" s="338"/>
      <c r="AX23" s="344"/>
      <c r="AY23" s="344"/>
      <c r="AZ23" s="338">
        <f t="shared" si="17"/>
        <v>0</v>
      </c>
      <c r="BA23" s="338"/>
      <c r="BB23" s="344"/>
      <c r="BC23" s="344"/>
      <c r="BD23" s="338">
        <f t="shared" si="18"/>
        <v>0</v>
      </c>
      <c r="BE23" s="338"/>
      <c r="BF23" s="344"/>
      <c r="BG23" s="344"/>
      <c r="BH23" s="338">
        <f t="shared" si="19"/>
        <v>0</v>
      </c>
      <c r="BI23" s="338"/>
      <c r="BJ23" s="344"/>
      <c r="BK23" s="344"/>
      <c r="BL23" s="338">
        <f t="shared" si="20"/>
        <v>0</v>
      </c>
      <c r="BM23" s="338"/>
      <c r="BN23" s="344"/>
      <c r="BO23" s="344"/>
      <c r="BP23" s="325">
        <f t="shared" si="21"/>
        <v>0</v>
      </c>
      <c r="BQ23" s="325"/>
      <c r="BR23" s="344"/>
      <c r="BS23" s="344"/>
      <c r="BT23" s="325">
        <f t="shared" si="22"/>
        <v>0</v>
      </c>
      <c r="BU23" s="325"/>
      <c r="BV23" s="344"/>
      <c r="BW23" s="344"/>
      <c r="BX23" s="357">
        <f t="shared" si="23"/>
        <v>0</v>
      </c>
      <c r="BY23" s="325"/>
    </row>
    <row r="24" ht="120" customHeight="1" spans="1:77">
      <c r="A24" s="303">
        <v>22</v>
      </c>
      <c r="B24" s="34" t="s">
        <v>25</v>
      </c>
      <c r="C24" s="312">
        <v>8</v>
      </c>
      <c r="D24" s="312">
        <v>15</v>
      </c>
      <c r="E24" s="302">
        <f t="shared" si="0"/>
        <v>60</v>
      </c>
      <c r="F24" s="309">
        <f t="shared" si="1"/>
        <v>47</v>
      </c>
      <c r="G24" s="309">
        <f t="shared" si="2"/>
        <v>13</v>
      </c>
      <c r="H24" s="310">
        <f t="shared" si="3"/>
        <v>0</v>
      </c>
      <c r="I24" s="318">
        <f t="shared" si="24"/>
        <v>60</v>
      </c>
      <c r="J24" s="319">
        <f t="shared" si="25"/>
        <v>13</v>
      </c>
      <c r="K24" s="31">
        <v>0</v>
      </c>
      <c r="L24" s="69">
        <v>2</v>
      </c>
      <c r="M24" s="57">
        <f t="shared" si="28"/>
        <v>-2</v>
      </c>
      <c r="N24" s="57">
        <v>0</v>
      </c>
      <c r="O24" s="59">
        <f t="shared" si="27"/>
        <v>0</v>
      </c>
      <c r="P24" s="31">
        <v>0</v>
      </c>
      <c r="Q24" s="69">
        <v>6</v>
      </c>
      <c r="R24" s="57">
        <f t="shared" si="4"/>
        <v>-6</v>
      </c>
      <c r="S24" s="57">
        <v>0</v>
      </c>
      <c r="T24" s="59">
        <f t="shared" si="5"/>
        <v>0</v>
      </c>
      <c r="U24" s="31">
        <v>0</v>
      </c>
      <c r="V24" s="69">
        <v>5</v>
      </c>
      <c r="W24" s="57">
        <f t="shared" si="6"/>
        <v>-5</v>
      </c>
      <c r="X24" s="57">
        <v>0</v>
      </c>
      <c r="Y24" s="59">
        <f t="shared" si="7"/>
        <v>0</v>
      </c>
      <c r="Z24" s="31">
        <v>0</v>
      </c>
      <c r="AA24" s="69">
        <v>1</v>
      </c>
      <c r="AB24" s="57">
        <f t="shared" si="8"/>
        <v>-1</v>
      </c>
      <c r="AC24" s="57">
        <v>0</v>
      </c>
      <c r="AD24" s="59">
        <f t="shared" si="9"/>
        <v>0</v>
      </c>
      <c r="AE24" s="31">
        <v>60</v>
      </c>
      <c r="AF24" s="69">
        <v>25</v>
      </c>
      <c r="AG24" s="57">
        <f t="shared" si="10"/>
        <v>35</v>
      </c>
      <c r="AH24" s="128">
        <v>0</v>
      </c>
      <c r="AI24" s="59">
        <f t="shared" si="11"/>
        <v>60</v>
      </c>
      <c r="AJ24" s="31">
        <v>0</v>
      </c>
      <c r="AK24" s="69">
        <v>2</v>
      </c>
      <c r="AL24" s="57">
        <f t="shared" si="12"/>
        <v>-2</v>
      </c>
      <c r="AM24" s="57">
        <v>0</v>
      </c>
      <c r="AN24" s="59">
        <f t="shared" si="13"/>
        <v>0</v>
      </c>
      <c r="AO24" s="31">
        <v>0</v>
      </c>
      <c r="AP24" s="69">
        <v>6</v>
      </c>
      <c r="AQ24" s="57">
        <f t="shared" si="14"/>
        <v>-6</v>
      </c>
      <c r="AR24" s="57">
        <v>0</v>
      </c>
      <c r="AS24" s="59">
        <f t="shared" si="15"/>
        <v>0</v>
      </c>
      <c r="AT24" s="333"/>
      <c r="AU24" s="334"/>
      <c r="AV24" s="336">
        <f t="shared" si="16"/>
        <v>0</v>
      </c>
      <c r="AW24" s="336"/>
      <c r="AX24" s="334"/>
      <c r="AY24" s="334"/>
      <c r="AZ24" s="336">
        <f t="shared" si="17"/>
        <v>0</v>
      </c>
      <c r="BA24" s="336"/>
      <c r="BB24" s="334"/>
      <c r="BC24" s="334"/>
      <c r="BD24" s="336">
        <f t="shared" si="18"/>
        <v>0</v>
      </c>
      <c r="BE24" s="336"/>
      <c r="BF24" s="334"/>
      <c r="BG24" s="334"/>
      <c r="BH24" s="336">
        <f t="shared" si="19"/>
        <v>0</v>
      </c>
      <c r="BI24" s="336"/>
      <c r="BJ24" s="334"/>
      <c r="BK24" s="334"/>
      <c r="BL24" s="336">
        <f t="shared" si="20"/>
        <v>0</v>
      </c>
      <c r="BM24" s="336"/>
      <c r="BN24" s="334"/>
      <c r="BO24" s="334"/>
      <c r="BP24" s="57">
        <f t="shared" si="21"/>
        <v>0</v>
      </c>
      <c r="BQ24" s="57"/>
      <c r="BR24" s="334"/>
      <c r="BS24" s="334"/>
      <c r="BT24" s="57">
        <f t="shared" si="22"/>
        <v>0</v>
      </c>
      <c r="BU24" s="57"/>
      <c r="BV24" s="334"/>
      <c r="BW24" s="334"/>
      <c r="BX24" s="106">
        <f t="shared" si="23"/>
        <v>0</v>
      </c>
      <c r="BY24" s="57"/>
    </row>
    <row r="25" ht="120" customHeight="1" spans="1:77">
      <c r="A25" s="308">
        <v>23</v>
      </c>
      <c r="B25" s="34" t="s">
        <v>26</v>
      </c>
      <c r="C25" s="313">
        <v>8</v>
      </c>
      <c r="D25" s="313">
        <v>15</v>
      </c>
      <c r="E25" s="302">
        <f t="shared" si="0"/>
        <v>0</v>
      </c>
      <c r="F25" s="309">
        <f t="shared" si="1"/>
        <v>23</v>
      </c>
      <c r="G25" s="309">
        <f t="shared" si="2"/>
        <v>-23</v>
      </c>
      <c r="H25" s="310">
        <f t="shared" si="3"/>
        <v>23</v>
      </c>
      <c r="I25" s="318">
        <f t="shared" si="24"/>
        <v>23</v>
      </c>
      <c r="J25" s="319">
        <f t="shared" si="25"/>
        <v>0</v>
      </c>
      <c r="K25" s="31">
        <v>0</v>
      </c>
      <c r="L25" s="69">
        <v>4</v>
      </c>
      <c r="M25" s="57">
        <f t="shared" si="28"/>
        <v>-4</v>
      </c>
      <c r="N25" s="57">
        <v>0</v>
      </c>
      <c r="O25" s="59">
        <f t="shared" si="27"/>
        <v>0</v>
      </c>
      <c r="P25" s="31">
        <v>0</v>
      </c>
      <c r="Q25" s="69">
        <v>5</v>
      </c>
      <c r="R25" s="57">
        <f t="shared" si="4"/>
        <v>-5</v>
      </c>
      <c r="S25" s="125">
        <v>5</v>
      </c>
      <c r="T25" s="59">
        <f t="shared" si="5"/>
        <v>5</v>
      </c>
      <c r="U25" s="31">
        <v>0</v>
      </c>
      <c r="V25" s="69">
        <v>2</v>
      </c>
      <c r="W25" s="57">
        <f t="shared" si="6"/>
        <v>-2</v>
      </c>
      <c r="X25" s="125">
        <v>2</v>
      </c>
      <c r="Y25" s="59">
        <f t="shared" si="7"/>
        <v>2</v>
      </c>
      <c r="Z25" s="31">
        <v>0</v>
      </c>
      <c r="AA25" s="69">
        <v>1</v>
      </c>
      <c r="AB25" s="57">
        <f t="shared" si="8"/>
        <v>-1</v>
      </c>
      <c r="AC25" s="125">
        <v>1</v>
      </c>
      <c r="AD25" s="59">
        <f t="shared" si="9"/>
        <v>1</v>
      </c>
      <c r="AE25" s="31">
        <v>0</v>
      </c>
      <c r="AF25" s="69">
        <v>7</v>
      </c>
      <c r="AG25" s="57">
        <f t="shared" si="10"/>
        <v>-7</v>
      </c>
      <c r="AH25" s="128">
        <v>15</v>
      </c>
      <c r="AI25" s="59">
        <f t="shared" si="11"/>
        <v>15</v>
      </c>
      <c r="AJ25" s="31">
        <v>0</v>
      </c>
      <c r="AK25" s="69">
        <v>2</v>
      </c>
      <c r="AL25" s="57">
        <f t="shared" si="12"/>
        <v>-2</v>
      </c>
      <c r="AM25" s="57">
        <v>0</v>
      </c>
      <c r="AN25" s="59">
        <f t="shared" si="13"/>
        <v>0</v>
      </c>
      <c r="AO25" s="31">
        <v>0</v>
      </c>
      <c r="AP25" s="69">
        <v>2</v>
      </c>
      <c r="AQ25" s="57">
        <f t="shared" si="14"/>
        <v>-2</v>
      </c>
      <c r="AR25" s="57">
        <v>0</v>
      </c>
      <c r="AS25" s="59">
        <f t="shared" si="15"/>
        <v>0</v>
      </c>
      <c r="AT25" s="343"/>
      <c r="AU25" s="344"/>
      <c r="AV25" s="338">
        <f t="shared" si="16"/>
        <v>0</v>
      </c>
      <c r="AW25" s="338"/>
      <c r="AX25" s="344"/>
      <c r="AY25" s="344"/>
      <c r="AZ25" s="338">
        <f t="shared" si="17"/>
        <v>0</v>
      </c>
      <c r="BA25" s="338"/>
      <c r="BB25" s="344"/>
      <c r="BC25" s="344"/>
      <c r="BD25" s="338">
        <f t="shared" si="18"/>
        <v>0</v>
      </c>
      <c r="BE25" s="338"/>
      <c r="BF25" s="344"/>
      <c r="BG25" s="344"/>
      <c r="BH25" s="338">
        <f t="shared" si="19"/>
        <v>0</v>
      </c>
      <c r="BI25" s="338"/>
      <c r="BJ25" s="344"/>
      <c r="BK25" s="344"/>
      <c r="BL25" s="338">
        <f t="shared" si="20"/>
        <v>0</v>
      </c>
      <c r="BM25" s="338"/>
      <c r="BN25" s="344"/>
      <c r="BO25" s="344"/>
      <c r="BP25" s="325">
        <f t="shared" si="21"/>
        <v>0</v>
      </c>
      <c r="BQ25" s="325"/>
      <c r="BR25" s="344"/>
      <c r="BS25" s="344"/>
      <c r="BT25" s="325">
        <f t="shared" si="22"/>
        <v>0</v>
      </c>
      <c r="BU25" s="325"/>
      <c r="BV25" s="344"/>
      <c r="BW25" s="344"/>
      <c r="BX25" s="357">
        <f t="shared" si="23"/>
        <v>0</v>
      </c>
      <c r="BY25" s="325"/>
    </row>
    <row r="26" ht="49.8" customHeight="1" spans="1:77">
      <c r="A26" s="303">
        <v>24</v>
      </c>
      <c r="B26" s="314" t="s">
        <v>27</v>
      </c>
      <c r="C26" s="311">
        <v>15</v>
      </c>
      <c r="D26" s="311">
        <v>30</v>
      </c>
      <c r="E26" s="302">
        <f t="shared" ref="E26:E30" si="29">K26+P26+U26+Z26+AE26+AJ26+AO26+AT26+AX26+BB26+BF26+BJ26+BN26+BR26+BV26</f>
        <v>0</v>
      </c>
      <c r="F26" s="309">
        <f t="shared" ref="F26:F30" si="30">L26+Q26+V26+AA26+AF26+AK26+AP26+AU26+AY26+BC26+BG26+BK26+BO26+BS26+BW26</f>
        <v>0</v>
      </c>
      <c r="G26" s="309">
        <f t="shared" ref="G26:G30" si="31">M26+R26+W26+AB26+AG26+AL26+AQ26+AV26+AZ26+BD26+BH26+BL26+BP26+BT26+BX26</f>
        <v>0</v>
      </c>
      <c r="H26" s="310">
        <f t="shared" ref="H26:H30" si="32">N26+S26+X26+AC26+AH26+AM26+AR26+AW26+BA26+BE26+BI26+BM26+BQ26+BU26+BY26</f>
        <v>0</v>
      </c>
      <c r="I26" s="318">
        <f t="shared" si="24"/>
        <v>0</v>
      </c>
      <c r="J26" s="319">
        <f t="shared" si="25"/>
        <v>0</v>
      </c>
      <c r="K26" s="26">
        <v>0</v>
      </c>
      <c r="L26" s="57">
        <v>0</v>
      </c>
      <c r="M26" s="57">
        <f t="shared" si="28"/>
        <v>0</v>
      </c>
      <c r="N26" s="128">
        <v>0</v>
      </c>
      <c r="O26" s="59">
        <f t="shared" si="27"/>
        <v>0</v>
      </c>
      <c r="P26" s="26">
        <v>0</v>
      </c>
      <c r="Q26" s="57">
        <v>0</v>
      </c>
      <c r="R26" s="57">
        <f t="shared" si="4"/>
        <v>0</v>
      </c>
      <c r="S26" s="24">
        <v>0</v>
      </c>
      <c r="T26" s="59">
        <f t="shared" si="5"/>
        <v>0</v>
      </c>
      <c r="U26" s="26">
        <v>0</v>
      </c>
      <c r="V26" s="57">
        <v>0</v>
      </c>
      <c r="W26" s="57">
        <f t="shared" si="6"/>
        <v>0</v>
      </c>
      <c r="X26" s="24">
        <v>0</v>
      </c>
      <c r="Y26" s="59">
        <f t="shared" si="7"/>
        <v>0</v>
      </c>
      <c r="Z26" s="26">
        <v>0</v>
      </c>
      <c r="AA26" s="57">
        <v>0</v>
      </c>
      <c r="AB26" s="57">
        <f t="shared" si="8"/>
        <v>0</v>
      </c>
      <c r="AC26" s="24">
        <v>0</v>
      </c>
      <c r="AD26" s="59">
        <f t="shared" si="9"/>
        <v>0</v>
      </c>
      <c r="AE26" s="26">
        <v>0</v>
      </c>
      <c r="AF26" s="57">
        <v>0</v>
      </c>
      <c r="AG26" s="57">
        <v>0</v>
      </c>
      <c r="AH26" s="24">
        <v>0</v>
      </c>
      <c r="AI26" s="59">
        <f t="shared" si="11"/>
        <v>0</v>
      </c>
      <c r="AJ26" s="26">
        <v>0</v>
      </c>
      <c r="AK26" s="57">
        <v>0</v>
      </c>
      <c r="AL26" s="57">
        <f t="shared" si="12"/>
        <v>0</v>
      </c>
      <c r="AM26" s="24">
        <v>0</v>
      </c>
      <c r="AN26" s="59">
        <f t="shared" si="13"/>
        <v>0</v>
      </c>
      <c r="AO26" s="26">
        <v>0</v>
      </c>
      <c r="AP26" s="57">
        <v>0</v>
      </c>
      <c r="AQ26" s="57">
        <f t="shared" si="14"/>
        <v>0</v>
      </c>
      <c r="AR26" s="24">
        <v>0</v>
      </c>
      <c r="AS26" s="59">
        <f t="shared" si="15"/>
        <v>0</v>
      </c>
      <c r="AT26" s="324"/>
      <c r="AU26" s="325"/>
      <c r="AV26" s="325">
        <f t="shared" si="16"/>
        <v>0</v>
      </c>
      <c r="AW26" s="325"/>
      <c r="AX26" s="325"/>
      <c r="AY26" s="325"/>
      <c r="AZ26" s="325">
        <f t="shared" si="17"/>
        <v>0</v>
      </c>
      <c r="BA26" s="325"/>
      <c r="BB26" s="325"/>
      <c r="BC26" s="325"/>
      <c r="BD26" s="325">
        <f t="shared" si="18"/>
        <v>0</v>
      </c>
      <c r="BE26" s="348"/>
      <c r="BF26" s="348"/>
      <c r="BG26" s="348"/>
      <c r="BH26" s="348">
        <f t="shared" si="19"/>
        <v>0</v>
      </c>
      <c r="BI26" s="348"/>
      <c r="BJ26" s="348"/>
      <c r="BK26" s="348"/>
      <c r="BL26" s="348">
        <f t="shared" si="20"/>
        <v>0</v>
      </c>
      <c r="BM26" s="348"/>
      <c r="BN26" s="348"/>
      <c r="BO26" s="348"/>
      <c r="BP26" s="348">
        <f t="shared" si="21"/>
        <v>0</v>
      </c>
      <c r="BQ26" s="348"/>
      <c r="BR26" s="348"/>
      <c r="BS26" s="348"/>
      <c r="BT26" s="348">
        <f t="shared" si="22"/>
        <v>0</v>
      </c>
      <c r="BU26" s="348"/>
      <c r="BV26" s="348"/>
      <c r="BW26" s="348"/>
      <c r="BX26" s="348">
        <f t="shared" si="23"/>
        <v>0</v>
      </c>
      <c r="BY26" s="357"/>
    </row>
    <row r="27" customHeight="1" spans="1:77">
      <c r="A27" s="308">
        <v>25</v>
      </c>
      <c r="B27" s="21" t="s">
        <v>28</v>
      </c>
      <c r="C27" s="24">
        <v>10</v>
      </c>
      <c r="D27" s="24">
        <v>15</v>
      </c>
      <c r="E27" s="302">
        <f t="shared" si="29"/>
        <v>0</v>
      </c>
      <c r="F27" s="309">
        <f t="shared" si="30"/>
        <v>13</v>
      </c>
      <c r="G27" s="309">
        <f t="shared" si="31"/>
        <v>-13</v>
      </c>
      <c r="H27" s="310">
        <f t="shared" si="32"/>
        <v>13</v>
      </c>
      <c r="I27" s="318">
        <f t="shared" si="24"/>
        <v>13</v>
      </c>
      <c r="J27" s="319">
        <f t="shared" si="25"/>
        <v>0</v>
      </c>
      <c r="K27" s="26">
        <v>0</v>
      </c>
      <c r="L27" s="57">
        <v>1</v>
      </c>
      <c r="M27" s="57">
        <f t="shared" si="28"/>
        <v>-1</v>
      </c>
      <c r="N27" s="125">
        <v>1</v>
      </c>
      <c r="O27" s="59">
        <f t="shared" si="27"/>
        <v>1</v>
      </c>
      <c r="P27" s="26">
        <v>0</v>
      </c>
      <c r="Q27" s="57">
        <v>2</v>
      </c>
      <c r="R27" s="57">
        <f t="shared" si="4"/>
        <v>-2</v>
      </c>
      <c r="S27" s="125">
        <v>2</v>
      </c>
      <c r="T27" s="59">
        <f t="shared" si="5"/>
        <v>2</v>
      </c>
      <c r="U27" s="26">
        <v>0</v>
      </c>
      <c r="V27" s="57">
        <v>3</v>
      </c>
      <c r="W27" s="57">
        <f t="shared" si="6"/>
        <v>-3</v>
      </c>
      <c r="X27" s="125">
        <v>3</v>
      </c>
      <c r="Y27" s="59">
        <f t="shared" si="7"/>
        <v>3</v>
      </c>
      <c r="Z27" s="26">
        <v>0</v>
      </c>
      <c r="AA27" s="57">
        <v>1</v>
      </c>
      <c r="AB27" s="57">
        <f t="shared" si="8"/>
        <v>-1</v>
      </c>
      <c r="AC27" s="125">
        <v>1</v>
      </c>
      <c r="AD27" s="59">
        <f t="shared" si="9"/>
        <v>1</v>
      </c>
      <c r="AE27" s="26">
        <v>0</v>
      </c>
      <c r="AF27" s="57">
        <v>4</v>
      </c>
      <c r="AG27" s="57">
        <f t="shared" ref="AG27:AG30" si="33">AE27-AF27</f>
        <v>-4</v>
      </c>
      <c r="AH27" s="125">
        <v>4</v>
      </c>
      <c r="AI27" s="59">
        <f t="shared" si="11"/>
        <v>4</v>
      </c>
      <c r="AJ27" s="26">
        <v>0</v>
      </c>
      <c r="AK27" s="57">
        <v>1</v>
      </c>
      <c r="AL27" s="57">
        <f t="shared" si="12"/>
        <v>-1</v>
      </c>
      <c r="AM27" s="125">
        <v>1</v>
      </c>
      <c r="AN27" s="59">
        <f t="shared" si="13"/>
        <v>1</v>
      </c>
      <c r="AO27" s="26">
        <v>0</v>
      </c>
      <c r="AP27" s="57">
        <v>1</v>
      </c>
      <c r="AQ27" s="57">
        <f t="shared" si="14"/>
        <v>-1</v>
      </c>
      <c r="AR27" s="125">
        <v>1</v>
      </c>
      <c r="AS27" s="59">
        <f t="shared" si="15"/>
        <v>1</v>
      </c>
      <c r="AT27" s="198"/>
      <c r="AU27" s="57"/>
      <c r="AV27" s="57">
        <f t="shared" si="16"/>
        <v>0</v>
      </c>
      <c r="AW27" s="57"/>
      <c r="AX27" s="57"/>
      <c r="AY27" s="57"/>
      <c r="AZ27" s="57">
        <f t="shared" si="17"/>
        <v>0</v>
      </c>
      <c r="BA27" s="57"/>
      <c r="BB27" s="57"/>
      <c r="BC27" s="57"/>
      <c r="BD27" s="57">
        <f t="shared" si="18"/>
        <v>0</v>
      </c>
      <c r="BE27" s="102"/>
      <c r="BF27" s="102"/>
      <c r="BG27" s="102"/>
      <c r="BH27" s="102">
        <f t="shared" si="19"/>
        <v>0</v>
      </c>
      <c r="BI27" s="102"/>
      <c r="BJ27" s="102"/>
      <c r="BK27" s="102"/>
      <c r="BL27" s="102">
        <f t="shared" si="20"/>
        <v>0</v>
      </c>
      <c r="BM27" s="102"/>
      <c r="BN27" s="102"/>
      <c r="BO27" s="102"/>
      <c r="BP27" s="102">
        <f t="shared" si="21"/>
        <v>0</v>
      </c>
      <c r="BQ27" s="102"/>
      <c r="BR27" s="102"/>
      <c r="BS27" s="102"/>
      <c r="BT27" s="102">
        <f t="shared" si="22"/>
        <v>0</v>
      </c>
      <c r="BU27" s="102"/>
      <c r="BV27" s="102"/>
      <c r="BW27" s="102"/>
      <c r="BX27" s="102">
        <f t="shared" si="23"/>
        <v>0</v>
      </c>
      <c r="BY27" s="106"/>
    </row>
    <row r="28" ht="62.4" customHeight="1" spans="1:77">
      <c r="A28" s="303">
        <v>26</v>
      </c>
      <c r="B28" s="304" t="s">
        <v>29</v>
      </c>
      <c r="C28" s="303">
        <v>4</v>
      </c>
      <c r="D28" s="303">
        <v>6</v>
      </c>
      <c r="E28" s="302">
        <f t="shared" si="29"/>
        <v>0</v>
      </c>
      <c r="F28" s="309">
        <f t="shared" si="30"/>
        <v>0</v>
      </c>
      <c r="G28" s="309">
        <f t="shared" si="31"/>
        <v>0</v>
      </c>
      <c r="H28" s="310">
        <f t="shared" si="32"/>
        <v>0</v>
      </c>
      <c r="I28" s="318">
        <f t="shared" si="24"/>
        <v>0</v>
      </c>
      <c r="J28" s="319">
        <f t="shared" si="25"/>
        <v>0</v>
      </c>
      <c r="K28" s="26">
        <v>0</v>
      </c>
      <c r="L28" s="57">
        <v>0</v>
      </c>
      <c r="M28" s="57">
        <f t="shared" si="28"/>
        <v>0</v>
      </c>
      <c r="N28" s="128">
        <v>0</v>
      </c>
      <c r="O28" s="59">
        <f t="shared" si="27"/>
        <v>0</v>
      </c>
      <c r="P28" s="26">
        <v>0</v>
      </c>
      <c r="Q28" s="57">
        <v>0</v>
      </c>
      <c r="R28" s="57">
        <f t="shared" si="4"/>
        <v>0</v>
      </c>
      <c r="S28" s="24">
        <v>0</v>
      </c>
      <c r="T28" s="59">
        <f t="shared" si="5"/>
        <v>0</v>
      </c>
      <c r="U28" s="26">
        <v>0</v>
      </c>
      <c r="V28" s="57">
        <v>0</v>
      </c>
      <c r="W28" s="57">
        <v>0</v>
      </c>
      <c r="X28" s="24">
        <v>0</v>
      </c>
      <c r="Y28" s="59">
        <f t="shared" si="7"/>
        <v>0</v>
      </c>
      <c r="Z28" s="26">
        <v>0</v>
      </c>
      <c r="AA28" s="57">
        <v>0</v>
      </c>
      <c r="AB28" s="57">
        <f t="shared" si="8"/>
        <v>0</v>
      </c>
      <c r="AC28" s="24">
        <v>0</v>
      </c>
      <c r="AD28" s="59">
        <f t="shared" si="9"/>
        <v>0</v>
      </c>
      <c r="AE28" s="26">
        <v>0</v>
      </c>
      <c r="AF28" s="57">
        <v>0</v>
      </c>
      <c r="AG28" s="57">
        <f t="shared" si="33"/>
        <v>0</v>
      </c>
      <c r="AH28" s="24">
        <v>0</v>
      </c>
      <c r="AI28" s="59">
        <f t="shared" si="11"/>
        <v>0</v>
      </c>
      <c r="AJ28" s="26">
        <v>0</v>
      </c>
      <c r="AK28" s="57">
        <v>0</v>
      </c>
      <c r="AL28" s="57">
        <f t="shared" si="12"/>
        <v>0</v>
      </c>
      <c r="AM28" s="24">
        <v>0</v>
      </c>
      <c r="AN28" s="59">
        <f t="shared" si="13"/>
        <v>0</v>
      </c>
      <c r="AO28" s="26">
        <v>0</v>
      </c>
      <c r="AP28" s="57">
        <v>0</v>
      </c>
      <c r="AQ28" s="57">
        <f t="shared" si="14"/>
        <v>0</v>
      </c>
      <c r="AR28" s="24">
        <v>0</v>
      </c>
      <c r="AS28" s="59">
        <f t="shared" si="15"/>
        <v>0</v>
      </c>
      <c r="AT28" s="324"/>
      <c r="AU28" s="325"/>
      <c r="AV28" s="325">
        <f t="shared" si="16"/>
        <v>0</v>
      </c>
      <c r="AW28" s="325"/>
      <c r="AX28" s="325"/>
      <c r="AY28" s="325"/>
      <c r="AZ28" s="325">
        <f t="shared" si="17"/>
        <v>0</v>
      </c>
      <c r="BA28" s="325"/>
      <c r="BB28" s="325"/>
      <c r="BC28" s="325"/>
      <c r="BD28" s="325">
        <f t="shared" si="18"/>
        <v>0</v>
      </c>
      <c r="BE28" s="348"/>
      <c r="BF28" s="348"/>
      <c r="BG28" s="348"/>
      <c r="BH28" s="348">
        <f t="shared" si="19"/>
        <v>0</v>
      </c>
      <c r="BI28" s="348"/>
      <c r="BJ28" s="348"/>
      <c r="BK28" s="348"/>
      <c r="BL28" s="348">
        <f t="shared" si="20"/>
        <v>0</v>
      </c>
      <c r="BM28" s="348"/>
      <c r="BN28" s="348"/>
      <c r="BO28" s="348"/>
      <c r="BP28" s="348">
        <f t="shared" si="21"/>
        <v>0</v>
      </c>
      <c r="BQ28" s="348"/>
      <c r="BR28" s="348"/>
      <c r="BS28" s="348"/>
      <c r="BT28" s="348">
        <f t="shared" si="22"/>
        <v>0</v>
      </c>
      <c r="BU28" s="348"/>
      <c r="BV28" s="348"/>
      <c r="BW28" s="348"/>
      <c r="BX28" s="348">
        <f t="shared" si="23"/>
        <v>0</v>
      </c>
      <c r="BY28" s="357"/>
    </row>
    <row r="29" ht="80.4" customHeight="1" spans="1:77">
      <c r="A29" s="308">
        <v>27</v>
      </c>
      <c r="B29" s="21" t="s">
        <v>30</v>
      </c>
      <c r="C29" s="303">
        <v>6</v>
      </c>
      <c r="D29" s="303">
        <v>10</v>
      </c>
      <c r="E29" s="302">
        <f t="shared" si="29"/>
        <v>13</v>
      </c>
      <c r="F29" s="309">
        <f t="shared" si="30"/>
        <v>11</v>
      </c>
      <c r="G29" s="309">
        <f t="shared" si="31"/>
        <v>2</v>
      </c>
      <c r="H29" s="310">
        <f t="shared" si="32"/>
        <v>0</v>
      </c>
      <c r="I29" s="318">
        <f t="shared" si="24"/>
        <v>13</v>
      </c>
      <c r="J29" s="319">
        <f t="shared" si="25"/>
        <v>2</v>
      </c>
      <c r="K29" s="66">
        <v>9</v>
      </c>
      <c r="L29" s="67">
        <v>1</v>
      </c>
      <c r="M29" s="57">
        <f t="shared" si="28"/>
        <v>8</v>
      </c>
      <c r="N29" s="125">
        <v>0</v>
      </c>
      <c r="O29" s="59">
        <f t="shared" si="27"/>
        <v>9</v>
      </c>
      <c r="P29" s="66">
        <v>0</v>
      </c>
      <c r="Q29" s="67">
        <v>1</v>
      </c>
      <c r="R29" s="57">
        <f t="shared" si="4"/>
        <v>-1</v>
      </c>
      <c r="S29" s="24">
        <v>0</v>
      </c>
      <c r="T29" s="59">
        <f t="shared" si="5"/>
        <v>0</v>
      </c>
      <c r="U29" s="66">
        <v>0</v>
      </c>
      <c r="V29" s="67">
        <v>2</v>
      </c>
      <c r="W29" s="57">
        <f t="shared" si="6"/>
        <v>-2</v>
      </c>
      <c r="X29" s="24">
        <v>0</v>
      </c>
      <c r="Y29" s="59">
        <f t="shared" si="7"/>
        <v>0</v>
      </c>
      <c r="Z29" s="66">
        <v>0</v>
      </c>
      <c r="AA29" s="67">
        <v>1</v>
      </c>
      <c r="AB29" s="57">
        <f t="shared" si="8"/>
        <v>-1</v>
      </c>
      <c r="AC29" s="24">
        <v>0</v>
      </c>
      <c r="AD29" s="59">
        <f t="shared" si="9"/>
        <v>0</v>
      </c>
      <c r="AE29" s="66">
        <v>4</v>
      </c>
      <c r="AF29" s="67">
        <v>4</v>
      </c>
      <c r="AG29" s="57">
        <f t="shared" si="33"/>
        <v>0</v>
      </c>
      <c r="AH29" s="24">
        <v>0</v>
      </c>
      <c r="AI29" s="59">
        <f t="shared" si="11"/>
        <v>4</v>
      </c>
      <c r="AJ29" s="66">
        <v>0</v>
      </c>
      <c r="AK29" s="67">
        <v>1</v>
      </c>
      <c r="AL29" s="57">
        <f t="shared" si="12"/>
        <v>-1</v>
      </c>
      <c r="AM29" s="24">
        <v>0</v>
      </c>
      <c r="AN29" s="59">
        <f t="shared" si="13"/>
        <v>0</v>
      </c>
      <c r="AO29" s="66">
        <v>0</v>
      </c>
      <c r="AP29" s="67">
        <v>1</v>
      </c>
      <c r="AQ29" s="57">
        <f t="shared" si="14"/>
        <v>-1</v>
      </c>
      <c r="AR29" s="24">
        <v>0</v>
      </c>
      <c r="AS29" s="59">
        <f t="shared" si="15"/>
        <v>0</v>
      </c>
      <c r="AT29" s="345"/>
      <c r="AU29" s="346"/>
      <c r="AV29" s="57">
        <f t="shared" si="16"/>
        <v>0</v>
      </c>
      <c r="AW29" s="57"/>
      <c r="AX29" s="346"/>
      <c r="AY29" s="346"/>
      <c r="AZ29" s="57">
        <f t="shared" si="17"/>
        <v>0</v>
      </c>
      <c r="BA29" s="57"/>
      <c r="BB29" s="346"/>
      <c r="BC29" s="346"/>
      <c r="BD29" s="57">
        <f t="shared" si="18"/>
        <v>0</v>
      </c>
      <c r="BE29" s="102"/>
      <c r="BF29" s="355"/>
      <c r="BG29" s="355"/>
      <c r="BH29" s="102">
        <f t="shared" si="19"/>
        <v>0</v>
      </c>
      <c r="BI29" s="102"/>
      <c r="BJ29" s="355"/>
      <c r="BK29" s="355"/>
      <c r="BL29" s="102">
        <f t="shared" si="20"/>
        <v>0</v>
      </c>
      <c r="BM29" s="102"/>
      <c r="BN29" s="350"/>
      <c r="BO29" s="350"/>
      <c r="BP29" s="102">
        <f t="shared" si="21"/>
        <v>0</v>
      </c>
      <c r="BQ29" s="102"/>
      <c r="BR29" s="350"/>
      <c r="BS29" s="350"/>
      <c r="BT29" s="102">
        <f t="shared" si="22"/>
        <v>0</v>
      </c>
      <c r="BU29" s="102"/>
      <c r="BV29" s="350"/>
      <c r="BW29" s="350"/>
      <c r="BX29" s="102">
        <f t="shared" si="23"/>
        <v>0</v>
      </c>
      <c r="BY29" s="106"/>
    </row>
    <row r="30" ht="79.2" customHeight="1" spans="1:77">
      <c r="A30" s="303">
        <v>28</v>
      </c>
      <c r="B30" s="304" t="s">
        <v>31</v>
      </c>
      <c r="C30" s="24">
        <v>6</v>
      </c>
      <c r="D30" s="24">
        <v>10</v>
      </c>
      <c r="E30" s="302">
        <f t="shared" si="29"/>
        <v>10</v>
      </c>
      <c r="F30" s="309">
        <f t="shared" si="30"/>
        <v>15</v>
      </c>
      <c r="G30" s="309">
        <f t="shared" si="31"/>
        <v>-5</v>
      </c>
      <c r="H30" s="310">
        <f t="shared" si="32"/>
        <v>6</v>
      </c>
      <c r="I30" s="318">
        <f t="shared" si="24"/>
        <v>16</v>
      </c>
      <c r="J30" s="319">
        <f t="shared" si="25"/>
        <v>1</v>
      </c>
      <c r="K30" s="73">
        <v>0</v>
      </c>
      <c r="L30" s="74">
        <v>1</v>
      </c>
      <c r="M30" s="75">
        <f t="shared" si="28"/>
        <v>-1</v>
      </c>
      <c r="N30" s="129">
        <v>1</v>
      </c>
      <c r="O30" s="59">
        <f t="shared" si="27"/>
        <v>1</v>
      </c>
      <c r="P30" s="73">
        <v>0</v>
      </c>
      <c r="Q30" s="74">
        <v>2</v>
      </c>
      <c r="R30" s="75">
        <f t="shared" si="4"/>
        <v>-2</v>
      </c>
      <c r="S30" s="129">
        <v>2</v>
      </c>
      <c r="T30" s="59">
        <f t="shared" si="5"/>
        <v>2</v>
      </c>
      <c r="U30" s="73">
        <v>0</v>
      </c>
      <c r="V30" s="74">
        <v>3</v>
      </c>
      <c r="W30" s="75">
        <f t="shared" si="6"/>
        <v>-3</v>
      </c>
      <c r="X30" s="43">
        <v>0</v>
      </c>
      <c r="Y30" s="59">
        <f t="shared" si="7"/>
        <v>0</v>
      </c>
      <c r="Z30" s="73">
        <v>0</v>
      </c>
      <c r="AA30" s="74">
        <v>1</v>
      </c>
      <c r="AB30" s="75">
        <f t="shared" si="8"/>
        <v>-1</v>
      </c>
      <c r="AC30" s="43">
        <v>0</v>
      </c>
      <c r="AD30" s="59">
        <f t="shared" si="9"/>
        <v>0</v>
      </c>
      <c r="AE30" s="73">
        <v>10</v>
      </c>
      <c r="AF30" s="74">
        <v>5</v>
      </c>
      <c r="AG30" s="75">
        <f t="shared" si="33"/>
        <v>5</v>
      </c>
      <c r="AH30" s="43">
        <v>0</v>
      </c>
      <c r="AI30" s="59">
        <f t="shared" si="11"/>
        <v>10</v>
      </c>
      <c r="AJ30" s="73">
        <v>0</v>
      </c>
      <c r="AK30" s="74">
        <v>1</v>
      </c>
      <c r="AL30" s="75">
        <f t="shared" si="12"/>
        <v>-1</v>
      </c>
      <c r="AM30" s="129">
        <v>1</v>
      </c>
      <c r="AN30" s="59">
        <f t="shared" si="13"/>
        <v>1</v>
      </c>
      <c r="AO30" s="73">
        <v>0</v>
      </c>
      <c r="AP30" s="74">
        <v>2</v>
      </c>
      <c r="AQ30" s="75">
        <f t="shared" si="14"/>
        <v>-2</v>
      </c>
      <c r="AR30" s="129">
        <v>2</v>
      </c>
      <c r="AS30" s="59">
        <f t="shared" si="15"/>
        <v>2</v>
      </c>
      <c r="AT30" s="201"/>
      <c r="AU30" s="98"/>
      <c r="AV30" s="57">
        <f t="shared" si="16"/>
        <v>0</v>
      </c>
      <c r="AW30" s="57"/>
      <c r="AX30" s="98"/>
      <c r="AY30" s="98"/>
      <c r="AZ30" s="57">
        <f t="shared" si="17"/>
        <v>0</v>
      </c>
      <c r="BA30" s="57"/>
      <c r="BB30" s="98"/>
      <c r="BC30" s="98"/>
      <c r="BD30" s="57">
        <f t="shared" si="18"/>
        <v>0</v>
      </c>
      <c r="BE30" s="102"/>
      <c r="BF30" s="98"/>
      <c r="BG30" s="98"/>
      <c r="BH30" s="102">
        <f t="shared" si="19"/>
        <v>0</v>
      </c>
      <c r="BI30" s="102"/>
      <c r="BJ30" s="98"/>
      <c r="BK30" s="98"/>
      <c r="BL30" s="102">
        <f t="shared" si="20"/>
        <v>0</v>
      </c>
      <c r="BM30" s="102"/>
      <c r="BN30" s="166"/>
      <c r="BO30" s="166"/>
      <c r="BP30" s="102">
        <f t="shared" si="21"/>
        <v>0</v>
      </c>
      <c r="BQ30" s="102"/>
      <c r="BR30" s="166"/>
      <c r="BS30" s="166"/>
      <c r="BT30" s="102">
        <f t="shared" si="22"/>
        <v>0</v>
      </c>
      <c r="BU30" s="102"/>
      <c r="BV30" s="166"/>
      <c r="BW30" s="166"/>
      <c r="BX30" s="102">
        <f t="shared" si="23"/>
        <v>0</v>
      </c>
      <c r="BY30" s="106"/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J18" activePane="bottomRight" state="frozen"/>
      <selection activeCell="AH22" sqref="AH22"/>
      <pageMargins left="0.7" right="0.7" top="0.75" bottom="0.75" header="0.3" footer="0.3"/>
      <pageSetup paperSize="9" orientation="portrait"/>
      <headerFooter/>
    </customSheetView>
    <customSheetView guid="{DDA466F2-DEC4-4899-BCA4-70679764665E}" scale="70">
      <pane xSplit="9" ySplit="2" topLeftCell="J9" activePane="bottomRight" state="frozen"/>
      <selection activeCell="A20" sqref="$A20:$XFD20"/>
      <pageMargins left="0.7" right="0.7" top="0.75" bottom="0.75" header="0.3" footer="0.3"/>
      <pageSetup paperSize="9" orientation="portrait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7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F2E46030-49F3-46E6-9036-40A255D924CC}" scale="80"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W1"/>
    <mergeCell ref="AX1:BA1"/>
    <mergeCell ref="BB1:BE1"/>
    <mergeCell ref="BF1:BI1"/>
    <mergeCell ref="BJ1:BM1"/>
    <mergeCell ref="BN1:BQ1"/>
    <mergeCell ref="BR1:BU1"/>
    <mergeCell ref="BV1:BY1"/>
    <mergeCell ref="J1:J2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26" sqref="B26"/>
    </sheetView>
  </sheetViews>
  <sheetFormatPr defaultColWidth="9" defaultRowHeight="41.4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9" width="5.66666666666667" customWidth="1"/>
    <col min="10" max="10" width="13.6666666666667" customWidth="1"/>
    <col min="11" max="12" width="5" customWidth="1"/>
    <col min="13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6" width="5.33333333333333" customWidth="1"/>
    <col min="37" max="38" width="4.55238095238095" customWidth="1"/>
    <col min="39" max="40" width="5.43809523809524" customWidth="1"/>
    <col min="41" max="42" width="5.33333333333333" customWidth="1"/>
    <col min="43" max="44" width="5.55238095238095" customWidth="1"/>
    <col min="45" max="48" width="5.1047619047619" customWidth="1"/>
    <col min="49" max="50" width="5" customWidth="1"/>
    <col min="51" max="51" width="5.88571428571429" customWidth="1"/>
    <col min="52" max="52" width="5.33333333333333" customWidth="1"/>
    <col min="53" max="56" width="5.43809523809524" customWidth="1"/>
    <col min="57" max="58" width="5.55238095238095" customWidth="1"/>
    <col min="59" max="63" width="5.43809523809524" customWidth="1"/>
    <col min="64" max="64" width="6.66666666666667" customWidth="1"/>
    <col min="65" max="66" width="5.88571428571429" customWidth="1"/>
    <col min="67" max="68" width="5.43809523809524" customWidth="1"/>
    <col min="69" max="70" width="6.1047619047619" customWidth="1"/>
    <col min="71" max="72" width="5.43809523809524" customWidth="1"/>
    <col min="73" max="74" width="5.88571428571429" customWidth="1"/>
  </cols>
  <sheetData>
    <row r="1" customHeight="1" spans="1:74">
      <c r="A1" s="287" t="s">
        <v>44</v>
      </c>
      <c r="B1" s="287"/>
      <c r="C1" s="287"/>
      <c r="D1" s="288"/>
      <c r="E1" s="52" t="s">
        <v>287</v>
      </c>
      <c r="F1" s="52"/>
      <c r="G1" s="52"/>
      <c r="H1" s="52"/>
      <c r="I1" s="52"/>
      <c r="J1" s="213" t="s">
        <v>46</v>
      </c>
      <c r="K1" s="290" t="s">
        <v>288</v>
      </c>
      <c r="L1" s="290"/>
      <c r="M1" s="290"/>
      <c r="N1" s="290"/>
      <c r="O1" s="290"/>
      <c r="P1" s="290" t="s">
        <v>289</v>
      </c>
      <c r="Q1" s="290"/>
      <c r="R1" s="290"/>
      <c r="S1" s="290"/>
      <c r="T1" s="290"/>
      <c r="U1" s="293" t="s">
        <v>290</v>
      </c>
      <c r="V1" s="293"/>
      <c r="W1" s="293"/>
      <c r="X1" s="293"/>
      <c r="Y1" s="293"/>
      <c r="Z1" s="296" t="s">
        <v>291</v>
      </c>
      <c r="AA1" s="296"/>
      <c r="AB1" s="296"/>
      <c r="AC1" s="296"/>
      <c r="AD1" s="296"/>
      <c r="AE1" s="261" t="s">
        <v>151</v>
      </c>
      <c r="AF1" s="261"/>
      <c r="AG1" s="261"/>
      <c r="AH1" s="262"/>
      <c r="AI1" s="260" t="s">
        <v>152</v>
      </c>
      <c r="AJ1" s="261"/>
      <c r="AK1" s="261"/>
      <c r="AL1" s="262"/>
      <c r="AM1" s="254" t="s">
        <v>153</v>
      </c>
      <c r="AN1" s="255"/>
      <c r="AO1" s="255"/>
      <c r="AP1" s="256"/>
      <c r="AQ1" s="254" t="s">
        <v>154</v>
      </c>
      <c r="AR1" s="255"/>
      <c r="AS1" s="255"/>
      <c r="AT1" s="256"/>
      <c r="AU1" s="254" t="s">
        <v>155</v>
      </c>
      <c r="AV1" s="255"/>
      <c r="AW1" s="255"/>
      <c r="AX1" s="256"/>
      <c r="AY1" s="260" t="s">
        <v>156</v>
      </c>
      <c r="AZ1" s="261"/>
      <c r="BA1" s="261"/>
      <c r="BB1" s="262"/>
      <c r="BC1" s="254" t="s">
        <v>113</v>
      </c>
      <c r="BD1" s="255"/>
      <c r="BE1" s="255"/>
      <c r="BF1" s="256"/>
      <c r="BG1" s="260" t="s">
        <v>114</v>
      </c>
      <c r="BH1" s="261"/>
      <c r="BI1" s="261"/>
      <c r="BJ1" s="262"/>
      <c r="BK1" s="260" t="s">
        <v>99</v>
      </c>
      <c r="BL1" s="261"/>
      <c r="BM1" s="261"/>
      <c r="BN1" s="262"/>
      <c r="BO1" s="254" t="s">
        <v>82</v>
      </c>
      <c r="BP1" s="255"/>
      <c r="BQ1" s="255"/>
      <c r="BR1" s="256"/>
      <c r="BS1" s="254" t="s">
        <v>61</v>
      </c>
      <c r="BT1" s="255"/>
      <c r="BU1" s="255"/>
      <c r="BV1" s="256"/>
    </row>
    <row r="2" customHeight="1" spans="1:74">
      <c r="A2" s="10" t="s">
        <v>1</v>
      </c>
      <c r="B2" s="10" t="s">
        <v>62</v>
      </c>
      <c r="C2" s="250" t="s">
        <v>63</v>
      </c>
      <c r="D2" s="251" t="s">
        <v>64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213"/>
      <c r="K2" s="10" t="s">
        <v>35</v>
      </c>
      <c r="L2" s="10" t="s">
        <v>36</v>
      </c>
      <c r="M2" s="10" t="s">
        <v>37</v>
      </c>
      <c r="N2" s="10" t="s">
        <v>38</v>
      </c>
      <c r="O2" s="10" t="s">
        <v>39</v>
      </c>
      <c r="P2" s="10" t="s">
        <v>35</v>
      </c>
      <c r="Q2" s="10" t="s">
        <v>36</v>
      </c>
      <c r="R2" s="10" t="s">
        <v>37</v>
      </c>
      <c r="S2" s="10" t="s">
        <v>38</v>
      </c>
      <c r="T2" s="10" t="s">
        <v>39</v>
      </c>
      <c r="U2" s="10" t="s">
        <v>35</v>
      </c>
      <c r="V2" s="10" t="s">
        <v>36</v>
      </c>
      <c r="W2" s="10" t="s">
        <v>37</v>
      </c>
      <c r="X2" s="10" t="s">
        <v>38</v>
      </c>
      <c r="Y2" s="10" t="s">
        <v>39</v>
      </c>
      <c r="Z2" s="10" t="s">
        <v>35</v>
      </c>
      <c r="AA2" s="10" t="s">
        <v>36</v>
      </c>
      <c r="AB2" s="10" t="s">
        <v>37</v>
      </c>
      <c r="AC2" s="10" t="s">
        <v>38</v>
      </c>
      <c r="AD2" s="10" t="s">
        <v>39</v>
      </c>
      <c r="AE2" s="148" t="s">
        <v>35</v>
      </c>
      <c r="AF2" s="149" t="s">
        <v>36</v>
      </c>
      <c r="AG2" s="10" t="s">
        <v>37</v>
      </c>
      <c r="AH2" s="149" t="s">
        <v>38</v>
      </c>
      <c r="AI2" s="149" t="s">
        <v>35</v>
      </c>
      <c r="AJ2" s="149" t="s">
        <v>36</v>
      </c>
      <c r="AK2" s="10" t="s">
        <v>37</v>
      </c>
      <c r="AL2" s="149" t="s">
        <v>38</v>
      </c>
      <c r="AM2" s="149" t="s">
        <v>35</v>
      </c>
      <c r="AN2" s="149" t="s">
        <v>36</v>
      </c>
      <c r="AO2" s="10" t="s">
        <v>37</v>
      </c>
      <c r="AP2" s="10" t="s">
        <v>38</v>
      </c>
      <c r="AQ2" s="149" t="s">
        <v>35</v>
      </c>
      <c r="AR2" s="149" t="s">
        <v>36</v>
      </c>
      <c r="AS2" s="10" t="s">
        <v>37</v>
      </c>
      <c r="AT2" s="149" t="s">
        <v>38</v>
      </c>
      <c r="AU2" s="149" t="s">
        <v>35</v>
      </c>
      <c r="AV2" s="149" t="s">
        <v>36</v>
      </c>
      <c r="AW2" s="10" t="s">
        <v>37</v>
      </c>
      <c r="AX2" s="149" t="s">
        <v>38</v>
      </c>
      <c r="AY2" s="149" t="s">
        <v>35</v>
      </c>
      <c r="AZ2" s="149" t="s">
        <v>36</v>
      </c>
      <c r="BA2" s="239" t="s">
        <v>37</v>
      </c>
      <c r="BB2" s="148" t="s">
        <v>38</v>
      </c>
      <c r="BC2" s="240" t="s">
        <v>35</v>
      </c>
      <c r="BD2" s="10" t="s">
        <v>36</v>
      </c>
      <c r="BE2" s="149" t="s">
        <v>37</v>
      </c>
      <c r="BF2" s="149" t="s">
        <v>38</v>
      </c>
      <c r="BG2" s="10" t="s">
        <v>35</v>
      </c>
      <c r="BH2" s="10" t="s">
        <v>36</v>
      </c>
      <c r="BI2" s="241" t="s">
        <v>37</v>
      </c>
      <c r="BJ2" s="148" t="s">
        <v>38</v>
      </c>
      <c r="BK2" s="240" t="s">
        <v>35</v>
      </c>
      <c r="BL2" s="10" t="s">
        <v>36</v>
      </c>
      <c r="BM2" s="10" t="s">
        <v>37</v>
      </c>
      <c r="BN2" s="10" t="s">
        <v>38</v>
      </c>
      <c r="BO2" s="148" t="s">
        <v>35</v>
      </c>
      <c r="BP2" s="10" t="s">
        <v>36</v>
      </c>
      <c r="BQ2" s="149" t="s">
        <v>37</v>
      </c>
      <c r="BR2" s="149" t="s">
        <v>38</v>
      </c>
      <c r="BS2" s="10" t="s">
        <v>35</v>
      </c>
      <c r="BT2" s="10" t="s">
        <v>36</v>
      </c>
      <c r="BU2" s="149" t="s">
        <v>37</v>
      </c>
      <c r="BV2" s="10" t="s">
        <v>38</v>
      </c>
    </row>
    <row r="3" ht="120" customHeight="1" spans="1:74">
      <c r="A3" s="15">
        <v>1</v>
      </c>
      <c r="B3" s="14" t="s">
        <v>66</v>
      </c>
      <c r="C3" s="15">
        <v>10</v>
      </c>
      <c r="D3" s="109">
        <v>40</v>
      </c>
      <c r="E3" s="289">
        <f t="shared" ref="E3:E25" si="0">K3+P3+U3+Z3+AE3+AI3+AM3+AQ3+AU3+AY3+BC3+BG3+BK3+BO3+BS3</f>
        <v>0</v>
      </c>
      <c r="F3" s="18">
        <f t="shared" ref="F3:F25" si="1">L3+Q3+V3+AA3+AF3+AJ3+AN3+AR3+AV3+AZ3+BD3+BH3+BL3+BP3+BT3</f>
        <v>66</v>
      </c>
      <c r="G3" s="18">
        <f t="shared" ref="G3:G25" si="2">M3+R3+W3+AB3+AG3+AK3+AO3+AS3+AW3+BA3+BE3+BI3+BM3+BQ3+BU3</f>
        <v>-66</v>
      </c>
      <c r="H3" s="18">
        <f t="shared" ref="H3:H25" si="3">N3+S3+X3+AC3+AH3+AL3+AP3+AT3+AX3+BB3+BF3+BJ3+BN3+BR3+BV3</f>
        <v>66</v>
      </c>
      <c r="I3" s="151">
        <f>SUM(O3+T3+Y3+AD3)</f>
        <v>66</v>
      </c>
      <c r="J3" s="291">
        <f>E3+H3-F3</f>
        <v>0</v>
      </c>
      <c r="K3" s="13">
        <v>0</v>
      </c>
      <c r="L3" s="102">
        <v>6</v>
      </c>
      <c r="M3" s="102">
        <f>K3-L3</f>
        <v>-6</v>
      </c>
      <c r="N3" s="150">
        <v>6</v>
      </c>
      <c r="O3" s="151">
        <f>SUM(K3+N3)</f>
        <v>6</v>
      </c>
      <c r="P3" s="13">
        <v>0</v>
      </c>
      <c r="Q3" s="102">
        <v>12</v>
      </c>
      <c r="R3" s="102">
        <f t="shared" ref="R3:R30" si="4">P3-Q3</f>
        <v>-12</v>
      </c>
      <c r="S3" s="102">
        <v>12</v>
      </c>
      <c r="T3" s="151">
        <f t="shared" ref="T3:T30" si="5">SUM(P3+S3)</f>
        <v>12</v>
      </c>
      <c r="U3" s="13">
        <v>0</v>
      </c>
      <c r="V3" s="102">
        <v>43</v>
      </c>
      <c r="W3" s="102">
        <f t="shared" ref="W3:W30" si="6">U3-V3</f>
        <v>-43</v>
      </c>
      <c r="X3" s="102">
        <v>43</v>
      </c>
      <c r="Y3" s="151">
        <f t="shared" ref="Y3:Y30" si="7">SUM(U3+X3)</f>
        <v>43</v>
      </c>
      <c r="Z3" s="13">
        <v>0</v>
      </c>
      <c r="AA3" s="102">
        <v>5</v>
      </c>
      <c r="AB3" s="102">
        <f t="shared" ref="AB3:AB30" si="8">Z3-AA3</f>
        <v>-5</v>
      </c>
      <c r="AC3" s="150">
        <v>5</v>
      </c>
      <c r="AD3" s="151">
        <f t="shared" ref="AD3:AD30" si="9">SUM(Z3+AC3)</f>
        <v>5</v>
      </c>
      <c r="AE3" s="266"/>
      <c r="AF3" s="100"/>
      <c r="AG3" s="102">
        <f t="shared" ref="AG3:AG30" si="10">AE3-AF3</f>
        <v>0</v>
      </c>
      <c r="AH3" s="100"/>
      <c r="AI3" s="100"/>
      <c r="AJ3" s="100"/>
      <c r="AK3" s="102">
        <f t="shared" ref="AK3:AK30" si="11">AI3-AJ3</f>
        <v>0</v>
      </c>
      <c r="AL3" s="100"/>
      <c r="AM3" s="100"/>
      <c r="AN3" s="100"/>
      <c r="AO3" s="102">
        <f t="shared" ref="AO3:AO30" si="12">AM3-AN3</f>
        <v>0</v>
      </c>
      <c r="AP3" s="238"/>
      <c r="AQ3" s="100"/>
      <c r="AR3" s="100"/>
      <c r="AS3" s="102">
        <f t="shared" ref="AS3:AS30" si="13">AQ3-AR3</f>
        <v>0</v>
      </c>
      <c r="AT3" s="100"/>
      <c r="AU3" s="100"/>
      <c r="AV3" s="100"/>
      <c r="AW3" s="102">
        <f t="shared" ref="AW3:AW30" si="14">AU3-AV3</f>
        <v>0</v>
      </c>
      <c r="AX3" s="100"/>
      <c r="AY3" s="100"/>
      <c r="AZ3" s="101"/>
      <c r="BA3" s="102">
        <f t="shared" ref="BA3:BA30" si="15">AY3-AZ3</f>
        <v>0</v>
      </c>
      <c r="BB3" s="102"/>
      <c r="BC3" s="102"/>
      <c r="BD3" s="102"/>
      <c r="BE3" s="102">
        <f t="shared" ref="BE3:BE30" si="16">BC3-BD3</f>
        <v>0</v>
      </c>
      <c r="BF3" s="102"/>
      <c r="BG3" s="102"/>
      <c r="BH3" s="102"/>
      <c r="BI3" s="102">
        <f t="shared" ref="BI3:BI30" si="17">BG3-BH3</f>
        <v>0</v>
      </c>
      <c r="BJ3" s="102"/>
      <c r="BK3" s="102"/>
      <c r="BL3" s="102"/>
      <c r="BM3" s="102">
        <f t="shared" ref="BM3:BM30" si="18">BK3-BL3</f>
        <v>0</v>
      </c>
      <c r="BN3" s="102"/>
      <c r="BO3" s="102"/>
      <c r="BP3" s="102"/>
      <c r="BQ3" s="102">
        <f t="shared" ref="BQ3:BQ30" si="19">BO3-BP3</f>
        <v>0</v>
      </c>
      <c r="BR3" s="102"/>
      <c r="BS3" s="102"/>
      <c r="BT3" s="102"/>
      <c r="BU3" s="105">
        <f t="shared" ref="BU3:BU30" si="20">BS3-BT3</f>
        <v>0</v>
      </c>
      <c r="BV3" s="102"/>
    </row>
    <row r="4" ht="52.8" customHeight="1" spans="1:74">
      <c r="A4" s="24">
        <v>2</v>
      </c>
      <c r="B4" s="21" t="s">
        <v>67</v>
      </c>
      <c r="C4" s="710" t="s">
        <v>42</v>
      </c>
      <c r="D4" s="711" t="s">
        <v>42</v>
      </c>
      <c r="E4" s="172">
        <f t="shared" si="0"/>
        <v>0</v>
      </c>
      <c r="F4" s="173">
        <f t="shared" si="1"/>
        <v>92</v>
      </c>
      <c r="G4" s="173">
        <f t="shared" si="2"/>
        <v>-92</v>
      </c>
      <c r="H4" s="173">
        <f t="shared" si="3"/>
        <v>92</v>
      </c>
      <c r="I4" s="151">
        <f t="shared" ref="I4:I30" si="21">SUM(O4+T4+Y4+AD4)</f>
        <v>92</v>
      </c>
      <c r="J4" s="215">
        <f t="shared" ref="J4:J30" si="22">E4+H4-F4</f>
        <v>0</v>
      </c>
      <c r="K4" s="26">
        <v>0</v>
      </c>
      <c r="L4" s="57">
        <v>9</v>
      </c>
      <c r="M4" s="57">
        <f t="shared" ref="M4:M14" si="23">K4-L4</f>
        <v>-9</v>
      </c>
      <c r="N4" s="57">
        <v>9</v>
      </c>
      <c r="O4" s="151">
        <f t="shared" ref="O4:O30" si="24">SUM(K4+N4)</f>
        <v>9</v>
      </c>
      <c r="P4" s="26">
        <v>0</v>
      </c>
      <c r="Q4" s="57">
        <v>16</v>
      </c>
      <c r="R4" s="57">
        <f t="shared" si="4"/>
        <v>-16</v>
      </c>
      <c r="S4" s="57">
        <v>16</v>
      </c>
      <c r="T4" s="151">
        <f t="shared" si="5"/>
        <v>16</v>
      </c>
      <c r="U4" s="26">
        <v>0</v>
      </c>
      <c r="V4" s="57">
        <v>60</v>
      </c>
      <c r="W4" s="57">
        <f t="shared" si="6"/>
        <v>-60</v>
      </c>
      <c r="X4" s="57">
        <v>60</v>
      </c>
      <c r="Y4" s="151">
        <f t="shared" si="7"/>
        <v>60</v>
      </c>
      <c r="Z4" s="26">
        <v>0</v>
      </c>
      <c r="AA4" s="57">
        <v>7</v>
      </c>
      <c r="AB4" s="57">
        <f t="shared" si="8"/>
        <v>-7</v>
      </c>
      <c r="AC4" s="57">
        <v>7</v>
      </c>
      <c r="AD4" s="151">
        <f t="shared" si="9"/>
        <v>7</v>
      </c>
      <c r="AE4" s="266"/>
      <c r="AF4" s="100"/>
      <c r="AG4" s="102">
        <f t="shared" si="10"/>
        <v>0</v>
      </c>
      <c r="AH4" s="100"/>
      <c r="AI4" s="100"/>
      <c r="AJ4" s="100"/>
      <c r="AK4" s="102">
        <f t="shared" si="11"/>
        <v>0</v>
      </c>
      <c r="AL4" s="100"/>
      <c r="AM4" s="100"/>
      <c r="AN4" s="100"/>
      <c r="AO4" s="102">
        <f t="shared" si="12"/>
        <v>0</v>
      </c>
      <c r="AP4" s="95"/>
      <c r="AQ4" s="100"/>
      <c r="AR4" s="100"/>
      <c r="AS4" s="102">
        <f t="shared" si="13"/>
        <v>0</v>
      </c>
      <c r="AT4" s="100"/>
      <c r="AU4" s="100"/>
      <c r="AV4" s="100"/>
      <c r="AW4" s="102">
        <f t="shared" si="14"/>
        <v>0</v>
      </c>
      <c r="AX4" s="100"/>
      <c r="AY4" s="100"/>
      <c r="AZ4" s="101"/>
      <c r="BA4" s="102">
        <f t="shared" si="15"/>
        <v>0</v>
      </c>
      <c r="BB4" s="102"/>
      <c r="BC4" s="102"/>
      <c r="BD4" s="102"/>
      <c r="BE4" s="102">
        <f t="shared" si="16"/>
        <v>0</v>
      </c>
      <c r="BF4" s="102"/>
      <c r="BG4" s="102"/>
      <c r="BH4" s="102"/>
      <c r="BI4" s="102">
        <f t="shared" si="17"/>
        <v>0</v>
      </c>
      <c r="BJ4" s="102"/>
      <c r="BK4" s="102"/>
      <c r="BL4" s="102"/>
      <c r="BM4" s="102">
        <f t="shared" si="18"/>
        <v>0</v>
      </c>
      <c r="BN4" s="102"/>
      <c r="BO4" s="102"/>
      <c r="BP4" s="102"/>
      <c r="BQ4" s="102">
        <f t="shared" si="19"/>
        <v>0</v>
      </c>
      <c r="BR4" s="102"/>
      <c r="BS4" s="102"/>
      <c r="BT4" s="102"/>
      <c r="BU4" s="105">
        <f t="shared" si="20"/>
        <v>0</v>
      </c>
      <c r="BV4" s="57"/>
    </row>
    <row r="5" customHeight="1" spans="1:74">
      <c r="A5" s="24">
        <v>3</v>
      </c>
      <c r="B5" s="21" t="s">
        <v>6</v>
      </c>
      <c r="C5" s="24">
        <v>4</v>
      </c>
      <c r="D5" s="111">
        <v>35</v>
      </c>
      <c r="E5" s="172">
        <f t="shared" si="0"/>
        <v>198</v>
      </c>
      <c r="F5" s="173">
        <f t="shared" si="1"/>
        <v>286</v>
      </c>
      <c r="G5" s="173">
        <f t="shared" si="2"/>
        <v>-88</v>
      </c>
      <c r="H5" s="173">
        <f t="shared" si="3"/>
        <v>88</v>
      </c>
      <c r="I5" s="151">
        <f t="shared" si="21"/>
        <v>286</v>
      </c>
      <c r="J5" s="215">
        <f t="shared" si="22"/>
        <v>0</v>
      </c>
      <c r="K5" s="26">
        <v>19</v>
      </c>
      <c r="L5" s="57">
        <v>26</v>
      </c>
      <c r="M5" s="57">
        <f t="shared" si="23"/>
        <v>-7</v>
      </c>
      <c r="N5" s="57">
        <v>7</v>
      </c>
      <c r="O5" s="151">
        <f t="shared" si="24"/>
        <v>26</v>
      </c>
      <c r="P5" s="26">
        <v>15</v>
      </c>
      <c r="Q5" s="57">
        <v>49</v>
      </c>
      <c r="R5" s="57">
        <f t="shared" si="4"/>
        <v>-34</v>
      </c>
      <c r="S5" s="57">
        <v>34</v>
      </c>
      <c r="T5" s="151">
        <f t="shared" si="5"/>
        <v>49</v>
      </c>
      <c r="U5" s="62">
        <v>141</v>
      </c>
      <c r="V5" s="57">
        <v>188</v>
      </c>
      <c r="W5" s="57">
        <f t="shared" si="6"/>
        <v>-47</v>
      </c>
      <c r="X5" s="125">
        <v>47</v>
      </c>
      <c r="Y5" s="151">
        <f t="shared" si="7"/>
        <v>188</v>
      </c>
      <c r="Z5" s="62">
        <v>23</v>
      </c>
      <c r="AA5" s="57">
        <v>23</v>
      </c>
      <c r="AB5" s="57">
        <f t="shared" si="8"/>
        <v>0</v>
      </c>
      <c r="AC5" s="125">
        <v>0</v>
      </c>
      <c r="AD5" s="151">
        <f t="shared" si="9"/>
        <v>23</v>
      </c>
      <c r="AE5" s="266"/>
      <c r="AF5" s="100"/>
      <c r="AG5" s="102">
        <f t="shared" si="10"/>
        <v>0</v>
      </c>
      <c r="AH5" s="100"/>
      <c r="AI5" s="100"/>
      <c r="AJ5" s="100"/>
      <c r="AK5" s="102">
        <f t="shared" si="11"/>
        <v>0</v>
      </c>
      <c r="AL5" s="100"/>
      <c r="AM5" s="100"/>
      <c r="AN5" s="100"/>
      <c r="AO5" s="102">
        <f t="shared" si="12"/>
        <v>0</v>
      </c>
      <c r="AP5" s="95"/>
      <c r="AQ5" s="100"/>
      <c r="AR5" s="100"/>
      <c r="AS5" s="102">
        <f t="shared" si="13"/>
        <v>0</v>
      </c>
      <c r="AT5" s="100"/>
      <c r="AU5" s="100"/>
      <c r="AV5" s="100"/>
      <c r="AW5" s="102">
        <f t="shared" si="14"/>
        <v>0</v>
      </c>
      <c r="AX5" s="100"/>
      <c r="AY5" s="100"/>
      <c r="AZ5" s="101"/>
      <c r="BA5" s="102">
        <f t="shared" si="15"/>
        <v>0</v>
      </c>
      <c r="BB5" s="102"/>
      <c r="BC5" s="102"/>
      <c r="BD5" s="102"/>
      <c r="BE5" s="102">
        <f t="shared" si="16"/>
        <v>0</v>
      </c>
      <c r="BF5" s="102"/>
      <c r="BG5" s="102"/>
      <c r="BH5" s="102"/>
      <c r="BI5" s="102">
        <f t="shared" si="17"/>
        <v>0</v>
      </c>
      <c r="BJ5" s="102"/>
      <c r="BK5" s="102"/>
      <c r="BL5" s="102"/>
      <c r="BM5" s="102">
        <f t="shared" si="18"/>
        <v>0</v>
      </c>
      <c r="BN5" s="102"/>
      <c r="BO5" s="102"/>
      <c r="BP5" s="102"/>
      <c r="BQ5" s="102">
        <f t="shared" si="19"/>
        <v>0</v>
      </c>
      <c r="BR5" s="102"/>
      <c r="BS5" s="102"/>
      <c r="BT5" s="102"/>
      <c r="BU5" s="105">
        <f t="shared" si="20"/>
        <v>0</v>
      </c>
      <c r="BV5" s="57"/>
    </row>
    <row r="6" customHeight="1" spans="1:74">
      <c r="A6" s="24">
        <v>4</v>
      </c>
      <c r="B6" s="21" t="s">
        <v>7</v>
      </c>
      <c r="C6" s="24">
        <v>8</v>
      </c>
      <c r="D6" s="111">
        <v>25</v>
      </c>
      <c r="E6" s="172">
        <f t="shared" si="0"/>
        <v>162</v>
      </c>
      <c r="F6" s="173">
        <f t="shared" si="1"/>
        <v>199</v>
      </c>
      <c r="G6" s="173">
        <f t="shared" si="2"/>
        <v>-37</v>
      </c>
      <c r="H6" s="173">
        <f t="shared" si="3"/>
        <v>37</v>
      </c>
      <c r="I6" s="151">
        <f t="shared" si="21"/>
        <v>199</v>
      </c>
      <c r="J6" s="215">
        <f t="shared" si="22"/>
        <v>0</v>
      </c>
      <c r="K6" s="26">
        <v>17</v>
      </c>
      <c r="L6" s="57">
        <v>18</v>
      </c>
      <c r="M6" s="57">
        <f t="shared" si="23"/>
        <v>-1</v>
      </c>
      <c r="N6" s="57">
        <v>1</v>
      </c>
      <c r="O6" s="151">
        <f t="shared" si="24"/>
        <v>18</v>
      </c>
      <c r="P6" s="62">
        <v>11</v>
      </c>
      <c r="Q6" s="57">
        <v>34</v>
      </c>
      <c r="R6" s="57">
        <f t="shared" si="4"/>
        <v>-23</v>
      </c>
      <c r="S6" s="57">
        <v>23</v>
      </c>
      <c r="T6" s="151">
        <f t="shared" si="5"/>
        <v>34</v>
      </c>
      <c r="U6" s="62">
        <v>131</v>
      </c>
      <c r="V6" s="57">
        <v>132</v>
      </c>
      <c r="W6" s="57">
        <f t="shared" si="6"/>
        <v>-1</v>
      </c>
      <c r="X6" s="125">
        <v>1</v>
      </c>
      <c r="Y6" s="151">
        <f t="shared" si="7"/>
        <v>132</v>
      </c>
      <c r="Z6" s="26">
        <v>3</v>
      </c>
      <c r="AA6" s="57">
        <v>15</v>
      </c>
      <c r="AB6" s="57">
        <f t="shared" si="8"/>
        <v>-12</v>
      </c>
      <c r="AC6" s="125">
        <v>12</v>
      </c>
      <c r="AD6" s="151">
        <f t="shared" si="9"/>
        <v>15</v>
      </c>
      <c r="AE6" s="266"/>
      <c r="AF6" s="100"/>
      <c r="AG6" s="102">
        <f t="shared" si="10"/>
        <v>0</v>
      </c>
      <c r="AH6" s="100"/>
      <c r="AI6" s="100"/>
      <c r="AJ6" s="100"/>
      <c r="AK6" s="102">
        <f t="shared" si="11"/>
        <v>0</v>
      </c>
      <c r="AL6" s="100"/>
      <c r="AM6" s="100"/>
      <c r="AN6" s="100"/>
      <c r="AO6" s="102">
        <f t="shared" si="12"/>
        <v>0</v>
      </c>
      <c r="AP6" s="95"/>
      <c r="AQ6" s="100"/>
      <c r="AR6" s="100"/>
      <c r="AS6" s="102">
        <f t="shared" si="13"/>
        <v>0</v>
      </c>
      <c r="AT6" s="100"/>
      <c r="AU6" s="100"/>
      <c r="AV6" s="100"/>
      <c r="AW6" s="102">
        <f t="shared" si="14"/>
        <v>0</v>
      </c>
      <c r="AX6" s="100"/>
      <c r="AY6" s="100"/>
      <c r="AZ6" s="101"/>
      <c r="BA6" s="102">
        <f t="shared" si="15"/>
        <v>0</v>
      </c>
      <c r="BB6" s="102"/>
      <c r="BC6" s="102"/>
      <c r="BD6" s="102"/>
      <c r="BE6" s="102">
        <f t="shared" si="16"/>
        <v>0</v>
      </c>
      <c r="BF6" s="102"/>
      <c r="BG6" s="102"/>
      <c r="BH6" s="102"/>
      <c r="BI6" s="102">
        <f t="shared" si="17"/>
        <v>0</v>
      </c>
      <c r="BJ6" s="102"/>
      <c r="BK6" s="102"/>
      <c r="BL6" s="102"/>
      <c r="BM6" s="102">
        <f t="shared" si="18"/>
        <v>0</v>
      </c>
      <c r="BN6" s="102"/>
      <c r="BO6" s="102"/>
      <c r="BP6" s="102"/>
      <c r="BQ6" s="102">
        <f t="shared" si="19"/>
        <v>0</v>
      </c>
      <c r="BR6" s="102"/>
      <c r="BS6" s="102"/>
      <c r="BT6" s="102"/>
      <c r="BU6" s="105">
        <f t="shared" si="20"/>
        <v>0</v>
      </c>
      <c r="BV6" s="57"/>
    </row>
    <row r="7" customHeight="1" spans="1:74">
      <c r="A7" s="24">
        <v>5</v>
      </c>
      <c r="B7" s="21" t="s">
        <v>8</v>
      </c>
      <c r="C7" s="24">
        <v>20</v>
      </c>
      <c r="D7" s="111">
        <v>50</v>
      </c>
      <c r="E7" s="172">
        <f t="shared" si="0"/>
        <v>177</v>
      </c>
      <c r="F7" s="173">
        <f t="shared" si="1"/>
        <v>354</v>
      </c>
      <c r="G7" s="173">
        <f t="shared" si="2"/>
        <v>-177</v>
      </c>
      <c r="H7" s="173">
        <f t="shared" si="3"/>
        <v>187</v>
      </c>
      <c r="I7" s="151">
        <f t="shared" si="21"/>
        <v>364</v>
      </c>
      <c r="J7" s="215">
        <f t="shared" si="22"/>
        <v>10</v>
      </c>
      <c r="K7" s="66">
        <v>42</v>
      </c>
      <c r="L7" s="67">
        <v>32</v>
      </c>
      <c r="M7" s="57">
        <f t="shared" si="23"/>
        <v>10</v>
      </c>
      <c r="N7" s="57">
        <v>0</v>
      </c>
      <c r="O7" s="151">
        <f t="shared" si="24"/>
        <v>42</v>
      </c>
      <c r="P7" s="66">
        <v>14</v>
      </c>
      <c r="Q7" s="67">
        <v>61</v>
      </c>
      <c r="R7" s="57">
        <f t="shared" si="4"/>
        <v>-47</v>
      </c>
      <c r="S7" s="57">
        <v>47</v>
      </c>
      <c r="T7" s="151">
        <f t="shared" si="5"/>
        <v>61</v>
      </c>
      <c r="U7" s="130">
        <v>121</v>
      </c>
      <c r="V7" s="67">
        <v>234</v>
      </c>
      <c r="W7" s="57">
        <f t="shared" si="6"/>
        <v>-113</v>
      </c>
      <c r="X7" s="125">
        <v>113</v>
      </c>
      <c r="Y7" s="151">
        <f t="shared" si="7"/>
        <v>234</v>
      </c>
      <c r="Z7" s="66">
        <v>0</v>
      </c>
      <c r="AA7" s="67">
        <v>27</v>
      </c>
      <c r="AB7" s="57">
        <f t="shared" si="8"/>
        <v>-27</v>
      </c>
      <c r="AC7" s="125">
        <v>27</v>
      </c>
      <c r="AD7" s="151">
        <f t="shared" si="9"/>
        <v>27</v>
      </c>
      <c r="AE7" s="297"/>
      <c r="AF7" s="67"/>
      <c r="AG7" s="102">
        <f t="shared" si="10"/>
        <v>0</v>
      </c>
      <c r="AH7" s="102"/>
      <c r="AI7" s="96"/>
      <c r="AJ7" s="96"/>
      <c r="AK7" s="102">
        <f t="shared" si="11"/>
        <v>0</v>
      </c>
      <c r="AL7" s="102"/>
      <c r="AM7" s="96"/>
      <c r="AN7" s="96"/>
      <c r="AO7" s="102">
        <f t="shared" si="12"/>
        <v>0</v>
      </c>
      <c r="AP7" s="95"/>
      <c r="AQ7" s="96"/>
      <c r="AR7" s="96"/>
      <c r="AS7" s="102">
        <f t="shared" si="13"/>
        <v>0</v>
      </c>
      <c r="AT7" s="102"/>
      <c r="AU7" s="96"/>
      <c r="AV7" s="96"/>
      <c r="AW7" s="102">
        <f t="shared" si="14"/>
        <v>0</v>
      </c>
      <c r="AX7" s="102"/>
      <c r="AY7" s="96"/>
      <c r="AZ7" s="96"/>
      <c r="BA7" s="102">
        <f t="shared" si="15"/>
        <v>0</v>
      </c>
      <c r="BB7" s="102"/>
      <c r="BC7" s="103"/>
      <c r="BD7" s="103"/>
      <c r="BE7" s="102">
        <f t="shared" si="16"/>
        <v>0</v>
      </c>
      <c r="BF7" s="102"/>
      <c r="BG7" s="103"/>
      <c r="BH7" s="103"/>
      <c r="BI7" s="102">
        <f t="shared" si="17"/>
        <v>0</v>
      </c>
      <c r="BJ7" s="102"/>
      <c r="BK7" s="103"/>
      <c r="BL7" s="103"/>
      <c r="BM7" s="102">
        <f t="shared" si="18"/>
        <v>0</v>
      </c>
      <c r="BN7" s="102"/>
      <c r="BO7" s="103"/>
      <c r="BP7" s="103"/>
      <c r="BQ7" s="102">
        <f t="shared" si="19"/>
        <v>0</v>
      </c>
      <c r="BR7" s="102"/>
      <c r="BS7" s="103"/>
      <c r="BT7" s="103"/>
      <c r="BU7" s="105">
        <f t="shared" si="20"/>
        <v>0</v>
      </c>
      <c r="BV7" s="57"/>
    </row>
    <row r="8" customHeight="1" spans="1:74">
      <c r="A8" s="24">
        <v>6</v>
      </c>
      <c r="B8" s="21" t="s">
        <v>9</v>
      </c>
      <c r="C8" s="24">
        <v>8</v>
      </c>
      <c r="D8" s="111">
        <v>35</v>
      </c>
      <c r="E8" s="172">
        <f t="shared" si="0"/>
        <v>191</v>
      </c>
      <c r="F8" s="173">
        <f t="shared" si="1"/>
        <v>242</v>
      </c>
      <c r="G8" s="173">
        <f t="shared" si="2"/>
        <v>-51</v>
      </c>
      <c r="H8" s="173">
        <f t="shared" si="3"/>
        <v>60</v>
      </c>
      <c r="I8" s="151">
        <f t="shared" si="21"/>
        <v>251</v>
      </c>
      <c r="J8" s="215">
        <f t="shared" si="22"/>
        <v>9</v>
      </c>
      <c r="K8" s="66">
        <v>32</v>
      </c>
      <c r="L8" s="67">
        <v>23</v>
      </c>
      <c r="M8" s="57">
        <f t="shared" si="23"/>
        <v>9</v>
      </c>
      <c r="N8" s="57">
        <v>0</v>
      </c>
      <c r="O8" s="151">
        <f t="shared" si="24"/>
        <v>32</v>
      </c>
      <c r="P8" s="66">
        <v>15</v>
      </c>
      <c r="Q8" s="67">
        <v>41</v>
      </c>
      <c r="R8" s="57">
        <f t="shared" si="4"/>
        <v>-26</v>
      </c>
      <c r="S8" s="57">
        <v>26</v>
      </c>
      <c r="T8" s="151">
        <f t="shared" si="5"/>
        <v>41</v>
      </c>
      <c r="U8" s="130">
        <v>138</v>
      </c>
      <c r="V8" s="67">
        <v>159</v>
      </c>
      <c r="W8" s="57">
        <f t="shared" si="6"/>
        <v>-21</v>
      </c>
      <c r="X8" s="125">
        <v>21</v>
      </c>
      <c r="Y8" s="151">
        <f t="shared" si="7"/>
        <v>159</v>
      </c>
      <c r="Z8" s="66">
        <v>6</v>
      </c>
      <c r="AA8" s="67">
        <v>19</v>
      </c>
      <c r="AB8" s="57">
        <f t="shared" si="8"/>
        <v>-13</v>
      </c>
      <c r="AC8" s="125">
        <v>13</v>
      </c>
      <c r="AD8" s="151">
        <f t="shared" si="9"/>
        <v>19</v>
      </c>
      <c r="AE8" s="297"/>
      <c r="AF8" s="67"/>
      <c r="AG8" s="102">
        <f t="shared" si="10"/>
        <v>0</v>
      </c>
      <c r="AH8" s="102"/>
      <c r="AI8" s="96"/>
      <c r="AJ8" s="96"/>
      <c r="AK8" s="102">
        <f t="shared" si="11"/>
        <v>0</v>
      </c>
      <c r="AL8" s="102"/>
      <c r="AM8" s="96"/>
      <c r="AN8" s="96"/>
      <c r="AO8" s="102">
        <f t="shared" si="12"/>
        <v>0</v>
      </c>
      <c r="AP8" s="95"/>
      <c r="AQ8" s="96"/>
      <c r="AR8" s="96"/>
      <c r="AS8" s="102">
        <f t="shared" si="13"/>
        <v>0</v>
      </c>
      <c r="AT8" s="102"/>
      <c r="AU8" s="96"/>
      <c r="AV8" s="96"/>
      <c r="AW8" s="102">
        <f t="shared" si="14"/>
        <v>0</v>
      </c>
      <c r="AX8" s="102"/>
      <c r="AY8" s="96"/>
      <c r="AZ8" s="96"/>
      <c r="BA8" s="102">
        <f t="shared" si="15"/>
        <v>0</v>
      </c>
      <c r="BB8" s="102"/>
      <c r="BC8" s="103"/>
      <c r="BD8" s="103"/>
      <c r="BE8" s="102">
        <f t="shared" si="16"/>
        <v>0</v>
      </c>
      <c r="BF8" s="102"/>
      <c r="BG8" s="103"/>
      <c r="BH8" s="103"/>
      <c r="BI8" s="102">
        <f t="shared" si="17"/>
        <v>0</v>
      </c>
      <c r="BJ8" s="102"/>
      <c r="BK8" s="103"/>
      <c r="BL8" s="103"/>
      <c r="BM8" s="102">
        <f t="shared" si="18"/>
        <v>0</v>
      </c>
      <c r="BN8" s="102"/>
      <c r="BO8" s="103"/>
      <c r="BP8" s="103"/>
      <c r="BQ8" s="102">
        <f t="shared" si="19"/>
        <v>0</v>
      </c>
      <c r="BR8" s="102"/>
      <c r="BS8" s="103"/>
      <c r="BT8" s="103"/>
      <c r="BU8" s="105">
        <f t="shared" si="20"/>
        <v>0</v>
      </c>
      <c r="BV8" s="57"/>
    </row>
    <row r="9" customHeight="1" spans="1:74">
      <c r="A9" s="115">
        <v>7</v>
      </c>
      <c r="B9" s="21" t="s">
        <v>10</v>
      </c>
      <c r="C9" s="24">
        <v>8</v>
      </c>
      <c r="D9" s="111">
        <v>30</v>
      </c>
      <c r="E9" s="172">
        <f t="shared" si="0"/>
        <v>51</v>
      </c>
      <c r="F9" s="173">
        <f t="shared" si="1"/>
        <v>103</v>
      </c>
      <c r="G9" s="173">
        <f t="shared" si="2"/>
        <v>-52</v>
      </c>
      <c r="H9" s="173">
        <f t="shared" si="3"/>
        <v>52</v>
      </c>
      <c r="I9" s="151">
        <f t="shared" si="21"/>
        <v>103</v>
      </c>
      <c r="J9" s="215">
        <f t="shared" si="22"/>
        <v>0</v>
      </c>
      <c r="K9" s="153">
        <v>9</v>
      </c>
      <c r="L9" s="98">
        <v>10</v>
      </c>
      <c r="M9" s="57">
        <f t="shared" si="23"/>
        <v>-1</v>
      </c>
      <c r="N9" s="125">
        <v>1</v>
      </c>
      <c r="O9" s="151">
        <f t="shared" si="24"/>
        <v>10</v>
      </c>
      <c r="P9" s="153">
        <v>4</v>
      </c>
      <c r="Q9" s="98">
        <v>18</v>
      </c>
      <c r="R9" s="57">
        <f t="shared" si="4"/>
        <v>-14</v>
      </c>
      <c r="S9" s="57">
        <v>14</v>
      </c>
      <c r="T9" s="151">
        <f t="shared" si="5"/>
        <v>18</v>
      </c>
      <c r="U9" s="294">
        <v>38</v>
      </c>
      <c r="V9" s="98">
        <v>66</v>
      </c>
      <c r="W9" s="57">
        <f t="shared" si="6"/>
        <v>-28</v>
      </c>
      <c r="X9" s="125">
        <v>28</v>
      </c>
      <c r="Y9" s="151">
        <f t="shared" si="7"/>
        <v>66</v>
      </c>
      <c r="Z9" s="153">
        <v>0</v>
      </c>
      <c r="AA9" s="98">
        <v>9</v>
      </c>
      <c r="AB9" s="57">
        <f t="shared" si="8"/>
        <v>-9</v>
      </c>
      <c r="AC9" s="125">
        <v>9</v>
      </c>
      <c r="AD9" s="151">
        <f t="shared" si="9"/>
        <v>9</v>
      </c>
      <c r="AE9" s="201"/>
      <c r="AF9" s="98"/>
      <c r="AG9" s="102">
        <f t="shared" si="10"/>
        <v>0</v>
      </c>
      <c r="AH9" s="102"/>
      <c r="AI9" s="298"/>
      <c r="AJ9" s="298"/>
      <c r="AK9" s="102">
        <f t="shared" si="11"/>
        <v>0</v>
      </c>
      <c r="AL9" s="102"/>
      <c r="AM9" s="298"/>
      <c r="AN9" s="136"/>
      <c r="AO9" s="102">
        <f t="shared" si="12"/>
        <v>0</v>
      </c>
      <c r="AP9" s="95"/>
      <c r="AQ9" s="136"/>
      <c r="AR9" s="136"/>
      <c r="AS9" s="102">
        <f t="shared" si="13"/>
        <v>0</v>
      </c>
      <c r="AT9" s="102"/>
      <c r="AU9" s="136"/>
      <c r="AV9" s="136"/>
      <c r="AW9" s="102">
        <f t="shared" si="14"/>
        <v>0</v>
      </c>
      <c r="AX9" s="102"/>
      <c r="AY9" s="136"/>
      <c r="AZ9" s="136"/>
      <c r="BA9" s="102">
        <f t="shared" si="15"/>
        <v>0</v>
      </c>
      <c r="BB9" s="102"/>
      <c r="BC9" s="136"/>
      <c r="BD9" s="136"/>
      <c r="BE9" s="102">
        <f t="shared" si="16"/>
        <v>0</v>
      </c>
      <c r="BF9" s="102"/>
      <c r="BG9" s="136"/>
      <c r="BH9" s="136"/>
      <c r="BI9" s="102">
        <f t="shared" si="17"/>
        <v>0</v>
      </c>
      <c r="BJ9" s="102"/>
      <c r="BK9" s="136"/>
      <c r="BL9" s="136"/>
      <c r="BM9" s="102">
        <f t="shared" si="18"/>
        <v>0</v>
      </c>
      <c r="BN9" s="102"/>
      <c r="BO9" s="136"/>
      <c r="BP9" s="136"/>
      <c r="BQ9" s="102">
        <f t="shared" si="19"/>
        <v>0</v>
      </c>
      <c r="BR9" s="102"/>
      <c r="BS9" s="136"/>
      <c r="BT9" s="136"/>
      <c r="BU9" s="105">
        <f t="shared" si="20"/>
        <v>0</v>
      </c>
      <c r="BV9" s="57"/>
    </row>
    <row r="10" customHeight="1" spans="1:74">
      <c r="A10" s="205">
        <v>8</v>
      </c>
      <c r="B10" s="21" t="s">
        <v>11</v>
      </c>
      <c r="C10" s="24">
        <v>20</v>
      </c>
      <c r="D10" s="111">
        <v>30</v>
      </c>
      <c r="E10" s="172">
        <f t="shared" si="0"/>
        <v>78</v>
      </c>
      <c r="F10" s="173">
        <f t="shared" si="1"/>
        <v>134</v>
      </c>
      <c r="G10" s="173">
        <f t="shared" si="2"/>
        <v>-56</v>
      </c>
      <c r="H10" s="173">
        <f t="shared" si="3"/>
        <v>56</v>
      </c>
      <c r="I10" s="151">
        <f t="shared" si="21"/>
        <v>134</v>
      </c>
      <c r="J10" s="215">
        <f t="shared" si="22"/>
        <v>0</v>
      </c>
      <c r="K10" s="153">
        <v>0</v>
      </c>
      <c r="L10" s="98">
        <v>11</v>
      </c>
      <c r="M10" s="57">
        <f t="shared" si="23"/>
        <v>-11</v>
      </c>
      <c r="N10" s="125">
        <v>11</v>
      </c>
      <c r="O10" s="151">
        <f t="shared" si="24"/>
        <v>11</v>
      </c>
      <c r="P10" s="153">
        <v>18</v>
      </c>
      <c r="Q10" s="98">
        <v>24</v>
      </c>
      <c r="R10" s="57">
        <f t="shared" si="4"/>
        <v>-6</v>
      </c>
      <c r="S10" s="125">
        <v>6</v>
      </c>
      <c r="T10" s="151">
        <f t="shared" si="5"/>
        <v>24</v>
      </c>
      <c r="U10" s="153">
        <v>60</v>
      </c>
      <c r="V10" s="98">
        <v>88</v>
      </c>
      <c r="W10" s="57">
        <f t="shared" si="6"/>
        <v>-28</v>
      </c>
      <c r="X10" s="125">
        <v>28</v>
      </c>
      <c r="Y10" s="151">
        <f t="shared" si="7"/>
        <v>88</v>
      </c>
      <c r="Z10" s="153">
        <v>0</v>
      </c>
      <c r="AA10" s="98">
        <v>11</v>
      </c>
      <c r="AB10" s="57">
        <f t="shared" si="8"/>
        <v>-11</v>
      </c>
      <c r="AC10" s="125">
        <v>11</v>
      </c>
      <c r="AD10" s="151">
        <f t="shared" si="9"/>
        <v>11</v>
      </c>
      <c r="AE10" s="201"/>
      <c r="AF10" s="98"/>
      <c r="AG10" s="102">
        <f t="shared" si="10"/>
        <v>0</v>
      </c>
      <c r="AH10" s="102"/>
      <c r="AI10" s="166"/>
      <c r="AJ10" s="166"/>
      <c r="AK10" s="102">
        <f t="shared" si="11"/>
        <v>0</v>
      </c>
      <c r="AL10" s="102"/>
      <c r="AM10" s="166"/>
      <c r="AN10" s="138"/>
      <c r="AO10" s="102">
        <f t="shared" si="12"/>
        <v>0</v>
      </c>
      <c r="AP10" s="95"/>
      <c r="AQ10" s="138"/>
      <c r="AR10" s="138"/>
      <c r="AS10" s="102">
        <f t="shared" si="13"/>
        <v>0</v>
      </c>
      <c r="AT10" s="102"/>
      <c r="AU10" s="138"/>
      <c r="AV10" s="138"/>
      <c r="AW10" s="102">
        <f t="shared" si="14"/>
        <v>0</v>
      </c>
      <c r="AX10" s="102"/>
      <c r="AY10" s="138"/>
      <c r="AZ10" s="138"/>
      <c r="BA10" s="102">
        <f t="shared" si="15"/>
        <v>0</v>
      </c>
      <c r="BB10" s="102"/>
      <c r="BC10" s="138"/>
      <c r="BD10" s="138"/>
      <c r="BE10" s="102">
        <f t="shared" si="16"/>
        <v>0</v>
      </c>
      <c r="BF10" s="102"/>
      <c r="BG10" s="138"/>
      <c r="BH10" s="138"/>
      <c r="BI10" s="102">
        <f t="shared" si="17"/>
        <v>0</v>
      </c>
      <c r="BJ10" s="102"/>
      <c r="BK10" s="138"/>
      <c r="BL10" s="138"/>
      <c r="BM10" s="102">
        <f t="shared" si="18"/>
        <v>0</v>
      </c>
      <c r="BN10" s="102"/>
      <c r="BO10" s="138"/>
      <c r="BP10" s="138"/>
      <c r="BQ10" s="102">
        <f t="shared" si="19"/>
        <v>0</v>
      </c>
      <c r="BR10" s="102"/>
      <c r="BS10" s="138"/>
      <c r="BT10" s="138"/>
      <c r="BU10" s="105">
        <f t="shared" si="20"/>
        <v>0</v>
      </c>
      <c r="BV10" s="57"/>
    </row>
    <row r="11" customHeight="1" spans="1:74">
      <c r="A11" s="115">
        <v>9</v>
      </c>
      <c r="B11" s="21" t="s">
        <v>12</v>
      </c>
      <c r="C11" s="24">
        <v>20</v>
      </c>
      <c r="D11" s="111">
        <v>30</v>
      </c>
      <c r="E11" s="172">
        <f t="shared" si="0"/>
        <v>45</v>
      </c>
      <c r="F11" s="173">
        <f t="shared" si="1"/>
        <v>287</v>
      </c>
      <c r="G11" s="173">
        <f t="shared" si="2"/>
        <v>-242</v>
      </c>
      <c r="H11" s="173">
        <f t="shared" si="3"/>
        <v>242</v>
      </c>
      <c r="I11" s="151">
        <f t="shared" si="21"/>
        <v>287</v>
      </c>
      <c r="J11" s="215">
        <f t="shared" si="22"/>
        <v>0</v>
      </c>
      <c r="K11" s="153">
        <v>0</v>
      </c>
      <c r="L11" s="98">
        <v>29</v>
      </c>
      <c r="M11" s="57">
        <f t="shared" si="23"/>
        <v>-29</v>
      </c>
      <c r="N11" s="125">
        <v>29</v>
      </c>
      <c r="O11" s="151">
        <f t="shared" si="24"/>
        <v>29</v>
      </c>
      <c r="P11" s="153">
        <v>0</v>
      </c>
      <c r="Q11" s="98">
        <v>51</v>
      </c>
      <c r="R11" s="57">
        <f t="shared" si="4"/>
        <v>-51</v>
      </c>
      <c r="S11" s="125">
        <v>51</v>
      </c>
      <c r="T11" s="151">
        <f t="shared" si="5"/>
        <v>51</v>
      </c>
      <c r="U11" s="153">
        <v>45</v>
      </c>
      <c r="V11" s="98">
        <v>185</v>
      </c>
      <c r="W11" s="57">
        <f t="shared" si="6"/>
        <v>-140</v>
      </c>
      <c r="X11" s="125">
        <v>140</v>
      </c>
      <c r="Y11" s="151">
        <f t="shared" si="7"/>
        <v>185</v>
      </c>
      <c r="Z11" s="153">
        <v>0</v>
      </c>
      <c r="AA11" s="98">
        <v>22</v>
      </c>
      <c r="AB11" s="57">
        <f t="shared" si="8"/>
        <v>-22</v>
      </c>
      <c r="AC11" s="125">
        <v>22</v>
      </c>
      <c r="AD11" s="151">
        <f t="shared" si="9"/>
        <v>22</v>
      </c>
      <c r="AE11" s="201"/>
      <c r="AF11" s="98"/>
      <c r="AG11" s="102">
        <f t="shared" si="10"/>
        <v>0</v>
      </c>
      <c r="AH11" s="102"/>
      <c r="AI11" s="298"/>
      <c r="AJ11" s="298"/>
      <c r="AK11" s="102">
        <f t="shared" si="11"/>
        <v>0</v>
      </c>
      <c r="AL11" s="102"/>
      <c r="AM11" s="298"/>
      <c r="AN11" s="136"/>
      <c r="AO11" s="102">
        <f t="shared" si="12"/>
        <v>0</v>
      </c>
      <c r="AP11" s="95"/>
      <c r="AQ11" s="136"/>
      <c r="AR11" s="136"/>
      <c r="AS11" s="102">
        <f t="shared" si="13"/>
        <v>0</v>
      </c>
      <c r="AT11" s="102"/>
      <c r="AU11" s="136"/>
      <c r="AV11" s="136"/>
      <c r="AW11" s="102">
        <f t="shared" si="14"/>
        <v>0</v>
      </c>
      <c r="AX11" s="102"/>
      <c r="AY11" s="136"/>
      <c r="AZ11" s="136"/>
      <c r="BA11" s="102">
        <f t="shared" si="15"/>
        <v>0</v>
      </c>
      <c r="BB11" s="102"/>
      <c r="BC11" s="136"/>
      <c r="BD11" s="136"/>
      <c r="BE11" s="102">
        <f t="shared" si="16"/>
        <v>0</v>
      </c>
      <c r="BF11" s="102"/>
      <c r="BG11" s="136"/>
      <c r="BH11" s="136"/>
      <c r="BI11" s="102">
        <f t="shared" si="17"/>
        <v>0</v>
      </c>
      <c r="BJ11" s="102"/>
      <c r="BK11" s="136"/>
      <c r="BL11" s="136"/>
      <c r="BM11" s="102">
        <f t="shared" si="18"/>
        <v>0</v>
      </c>
      <c r="BN11" s="102"/>
      <c r="BO11" s="136"/>
      <c r="BP11" s="136"/>
      <c r="BQ11" s="102">
        <f t="shared" si="19"/>
        <v>0</v>
      </c>
      <c r="BR11" s="102"/>
      <c r="BS11" s="136"/>
      <c r="BT11" s="136"/>
      <c r="BU11" s="105">
        <f t="shared" si="20"/>
        <v>0</v>
      </c>
      <c r="BV11" s="57"/>
    </row>
    <row r="12" customHeight="1" spans="1:74">
      <c r="A12" s="24">
        <v>10</v>
      </c>
      <c r="B12" s="21" t="s">
        <v>13</v>
      </c>
      <c r="C12" s="24">
        <v>10</v>
      </c>
      <c r="D12" s="111">
        <v>50</v>
      </c>
      <c r="E12" s="172">
        <f t="shared" si="0"/>
        <v>20</v>
      </c>
      <c r="F12" s="173">
        <f t="shared" si="1"/>
        <v>11</v>
      </c>
      <c r="G12" s="173">
        <f t="shared" si="2"/>
        <v>9</v>
      </c>
      <c r="H12" s="173">
        <f t="shared" si="3"/>
        <v>4</v>
      </c>
      <c r="I12" s="151">
        <f t="shared" si="21"/>
        <v>24</v>
      </c>
      <c r="J12" s="215">
        <f t="shared" si="22"/>
        <v>13</v>
      </c>
      <c r="K12" s="26">
        <v>0</v>
      </c>
      <c r="L12" s="57">
        <v>1</v>
      </c>
      <c r="M12" s="57">
        <f t="shared" si="23"/>
        <v>-1</v>
      </c>
      <c r="N12" s="125">
        <v>1</v>
      </c>
      <c r="O12" s="151">
        <f t="shared" si="24"/>
        <v>1</v>
      </c>
      <c r="P12" s="26">
        <v>0</v>
      </c>
      <c r="Q12" s="57">
        <v>2</v>
      </c>
      <c r="R12" s="57">
        <f t="shared" si="4"/>
        <v>-2</v>
      </c>
      <c r="S12" s="125">
        <v>2</v>
      </c>
      <c r="T12" s="151">
        <f t="shared" si="5"/>
        <v>2</v>
      </c>
      <c r="U12" s="62">
        <v>20</v>
      </c>
      <c r="V12" s="57">
        <v>7</v>
      </c>
      <c r="W12" s="57">
        <f t="shared" si="6"/>
        <v>13</v>
      </c>
      <c r="X12" s="57">
        <v>0</v>
      </c>
      <c r="Y12" s="151">
        <f t="shared" si="7"/>
        <v>20</v>
      </c>
      <c r="Z12" s="26">
        <v>0</v>
      </c>
      <c r="AA12" s="57">
        <v>1</v>
      </c>
      <c r="AB12" s="57">
        <f t="shared" si="8"/>
        <v>-1</v>
      </c>
      <c r="AC12" s="125">
        <v>1</v>
      </c>
      <c r="AD12" s="151">
        <f t="shared" si="9"/>
        <v>1</v>
      </c>
      <c r="AE12" s="266"/>
      <c r="AF12" s="100"/>
      <c r="AG12" s="102">
        <f t="shared" si="10"/>
        <v>0</v>
      </c>
      <c r="AH12" s="102"/>
      <c r="AI12" s="100"/>
      <c r="AJ12" s="100"/>
      <c r="AK12" s="102">
        <f t="shared" si="11"/>
        <v>0</v>
      </c>
      <c r="AL12" s="102"/>
      <c r="AM12" s="100"/>
      <c r="AN12" s="100"/>
      <c r="AO12" s="102">
        <f t="shared" si="12"/>
        <v>0</v>
      </c>
      <c r="AP12" s="102"/>
      <c r="AQ12" s="100"/>
      <c r="AR12" s="100"/>
      <c r="AS12" s="102">
        <f t="shared" si="13"/>
        <v>0</v>
      </c>
      <c r="AT12" s="102"/>
      <c r="AU12" s="100"/>
      <c r="AV12" s="100"/>
      <c r="AW12" s="102">
        <f t="shared" si="14"/>
        <v>0</v>
      </c>
      <c r="AX12" s="100"/>
      <c r="AY12" s="100"/>
      <c r="AZ12" s="101"/>
      <c r="BA12" s="102">
        <f t="shared" si="15"/>
        <v>0</v>
      </c>
      <c r="BB12" s="102"/>
      <c r="BC12" s="102"/>
      <c r="BD12" s="102"/>
      <c r="BE12" s="102">
        <f t="shared" si="16"/>
        <v>0</v>
      </c>
      <c r="BF12" s="102"/>
      <c r="BG12" s="102"/>
      <c r="BH12" s="102"/>
      <c r="BI12" s="102">
        <f t="shared" si="17"/>
        <v>0</v>
      </c>
      <c r="BJ12" s="102"/>
      <c r="BK12" s="102"/>
      <c r="BL12" s="102"/>
      <c r="BM12" s="102">
        <f t="shared" si="18"/>
        <v>0</v>
      </c>
      <c r="BN12" s="102"/>
      <c r="BO12" s="102"/>
      <c r="BP12" s="102"/>
      <c r="BQ12" s="102">
        <f t="shared" si="19"/>
        <v>0</v>
      </c>
      <c r="BR12" s="102"/>
      <c r="BS12" s="102"/>
      <c r="BT12" s="102"/>
      <c r="BU12" s="102">
        <f t="shared" si="20"/>
        <v>0</v>
      </c>
      <c r="BV12" s="57"/>
    </row>
    <row r="13" customHeight="1" spans="1:74">
      <c r="A13" s="206">
        <v>11</v>
      </c>
      <c r="B13" s="21" t="s">
        <v>14</v>
      </c>
      <c r="C13" s="710" t="s">
        <v>42</v>
      </c>
      <c r="D13" s="711" t="s">
        <v>42</v>
      </c>
      <c r="E13" s="172">
        <f t="shared" si="0"/>
        <v>477</v>
      </c>
      <c r="F13" s="173">
        <f t="shared" si="1"/>
        <v>0</v>
      </c>
      <c r="G13" s="173">
        <f t="shared" si="2"/>
        <v>477</v>
      </c>
      <c r="H13" s="173">
        <f t="shared" si="3"/>
        <v>0</v>
      </c>
      <c r="I13" s="151">
        <f t="shared" si="21"/>
        <v>477</v>
      </c>
      <c r="J13" s="215">
        <f t="shared" si="22"/>
        <v>477</v>
      </c>
      <c r="K13" s="153">
        <v>80</v>
      </c>
      <c r="L13" s="98">
        <v>0</v>
      </c>
      <c r="M13" s="57">
        <f t="shared" si="23"/>
        <v>80</v>
      </c>
      <c r="N13" s="57">
        <v>0</v>
      </c>
      <c r="O13" s="151">
        <f t="shared" si="24"/>
        <v>80</v>
      </c>
      <c r="P13" s="153">
        <v>86</v>
      </c>
      <c r="Q13" s="98">
        <v>0</v>
      </c>
      <c r="R13" s="57">
        <f t="shared" si="4"/>
        <v>86</v>
      </c>
      <c r="S13" s="57">
        <v>0</v>
      </c>
      <c r="T13" s="151">
        <f t="shared" si="5"/>
        <v>86</v>
      </c>
      <c r="U13" s="153">
        <v>278</v>
      </c>
      <c r="V13" s="98">
        <v>0</v>
      </c>
      <c r="W13" s="57">
        <f t="shared" si="6"/>
        <v>278</v>
      </c>
      <c r="X13" s="57">
        <v>0</v>
      </c>
      <c r="Y13" s="151">
        <f t="shared" si="7"/>
        <v>278</v>
      </c>
      <c r="Z13" s="153">
        <v>33</v>
      </c>
      <c r="AA13" s="98">
        <v>0</v>
      </c>
      <c r="AB13" s="57">
        <f t="shared" si="8"/>
        <v>33</v>
      </c>
      <c r="AC13" s="57">
        <v>0</v>
      </c>
      <c r="AD13" s="151">
        <f t="shared" si="9"/>
        <v>33</v>
      </c>
      <c r="AE13" s="201"/>
      <c r="AF13" s="98"/>
      <c r="AG13" s="102">
        <f t="shared" si="10"/>
        <v>0</v>
      </c>
      <c r="AH13" s="102"/>
      <c r="AI13" s="299"/>
      <c r="AJ13" s="299"/>
      <c r="AK13" s="102">
        <f t="shared" si="11"/>
        <v>0</v>
      </c>
      <c r="AL13" s="102"/>
      <c r="AM13" s="299"/>
      <c r="AN13" s="140"/>
      <c r="AO13" s="102">
        <f t="shared" si="12"/>
        <v>0</v>
      </c>
      <c r="AP13" s="102"/>
      <c r="AQ13" s="140"/>
      <c r="AR13" s="140"/>
      <c r="AS13" s="102">
        <f t="shared" si="13"/>
        <v>0</v>
      </c>
      <c r="AT13" s="102"/>
      <c r="AU13" s="140"/>
      <c r="AV13" s="140"/>
      <c r="AW13" s="102">
        <f t="shared" si="14"/>
        <v>0</v>
      </c>
      <c r="AX13" s="100"/>
      <c r="AY13" s="140"/>
      <c r="AZ13" s="140"/>
      <c r="BA13" s="102">
        <f t="shared" si="15"/>
        <v>0</v>
      </c>
      <c r="BB13" s="102"/>
      <c r="BC13" s="140"/>
      <c r="BD13" s="140"/>
      <c r="BE13" s="102">
        <f t="shared" si="16"/>
        <v>0</v>
      </c>
      <c r="BF13" s="102"/>
      <c r="BG13" s="140"/>
      <c r="BH13" s="140"/>
      <c r="BI13" s="102">
        <f t="shared" si="17"/>
        <v>0</v>
      </c>
      <c r="BJ13" s="102"/>
      <c r="BK13" s="140"/>
      <c r="BL13" s="140"/>
      <c r="BM13" s="102">
        <f t="shared" si="18"/>
        <v>0</v>
      </c>
      <c r="BN13" s="102"/>
      <c r="BO13" s="140"/>
      <c r="BP13" s="140"/>
      <c r="BQ13" s="102">
        <f t="shared" si="19"/>
        <v>0</v>
      </c>
      <c r="BR13" s="102"/>
      <c r="BS13" s="140"/>
      <c r="BT13" s="140"/>
      <c r="BU13" s="102">
        <f t="shared" si="20"/>
        <v>0</v>
      </c>
      <c r="BV13" s="57"/>
    </row>
    <row r="14" customHeight="1" spans="1:74">
      <c r="A14" s="24">
        <v>12</v>
      </c>
      <c r="B14" s="34" t="s">
        <v>15</v>
      </c>
      <c r="C14" s="24">
        <v>8</v>
      </c>
      <c r="D14" s="111">
        <v>12</v>
      </c>
      <c r="E14" s="172">
        <f t="shared" si="0"/>
        <v>28</v>
      </c>
      <c r="F14" s="173">
        <f t="shared" si="1"/>
        <v>39</v>
      </c>
      <c r="G14" s="173">
        <f t="shared" si="2"/>
        <v>-11</v>
      </c>
      <c r="H14" s="173">
        <f t="shared" si="3"/>
        <v>11</v>
      </c>
      <c r="I14" s="151">
        <f t="shared" si="21"/>
        <v>39</v>
      </c>
      <c r="J14" s="215">
        <f t="shared" si="22"/>
        <v>0</v>
      </c>
      <c r="K14" s="26">
        <v>0</v>
      </c>
      <c r="L14" s="57">
        <v>3</v>
      </c>
      <c r="M14" s="57">
        <f t="shared" si="23"/>
        <v>-3</v>
      </c>
      <c r="N14" s="57">
        <v>0</v>
      </c>
      <c r="O14" s="151">
        <f t="shared" si="24"/>
        <v>0</v>
      </c>
      <c r="P14" s="26">
        <v>0</v>
      </c>
      <c r="Q14" s="57">
        <v>7</v>
      </c>
      <c r="R14" s="57">
        <f t="shared" si="4"/>
        <v>-7</v>
      </c>
      <c r="S14" s="125">
        <v>7</v>
      </c>
      <c r="T14" s="151">
        <f t="shared" si="5"/>
        <v>7</v>
      </c>
      <c r="U14" s="26">
        <v>28</v>
      </c>
      <c r="V14" s="57">
        <v>25</v>
      </c>
      <c r="W14" s="57">
        <f t="shared" si="6"/>
        <v>3</v>
      </c>
      <c r="X14" s="128">
        <v>0</v>
      </c>
      <c r="Y14" s="151">
        <f t="shared" si="7"/>
        <v>28</v>
      </c>
      <c r="Z14" s="26">
        <v>0</v>
      </c>
      <c r="AA14" s="57">
        <v>4</v>
      </c>
      <c r="AB14" s="57">
        <f t="shared" si="8"/>
        <v>-4</v>
      </c>
      <c r="AC14" s="125">
        <v>4</v>
      </c>
      <c r="AD14" s="151">
        <f t="shared" si="9"/>
        <v>4</v>
      </c>
      <c r="AE14" s="266"/>
      <c r="AF14" s="100"/>
      <c r="AG14" s="102">
        <f t="shared" si="10"/>
        <v>0</v>
      </c>
      <c r="AH14" s="100"/>
      <c r="AI14" s="100"/>
      <c r="AJ14" s="100"/>
      <c r="AK14" s="102">
        <f t="shared" si="11"/>
        <v>0</v>
      </c>
      <c r="AL14" s="100"/>
      <c r="AM14" s="100"/>
      <c r="AN14" s="100"/>
      <c r="AO14" s="102">
        <f t="shared" si="12"/>
        <v>0</v>
      </c>
      <c r="AP14" s="100"/>
      <c r="AQ14" s="100"/>
      <c r="AR14" s="100"/>
      <c r="AS14" s="102">
        <f t="shared" si="13"/>
        <v>0</v>
      </c>
      <c r="AT14" s="100"/>
      <c r="AU14" s="100"/>
      <c r="AV14" s="100"/>
      <c r="AW14" s="102">
        <f t="shared" si="14"/>
        <v>0</v>
      </c>
      <c r="AX14" s="100"/>
      <c r="AY14" s="100"/>
      <c r="AZ14" s="101"/>
      <c r="BA14" s="102">
        <f t="shared" si="15"/>
        <v>0</v>
      </c>
      <c r="BB14" s="102"/>
      <c r="BC14" s="102"/>
      <c r="BD14" s="102"/>
      <c r="BE14" s="102">
        <f t="shared" si="16"/>
        <v>0</v>
      </c>
      <c r="BF14" s="102"/>
      <c r="BG14" s="102"/>
      <c r="BH14" s="102"/>
      <c r="BI14" s="102">
        <f t="shared" si="17"/>
        <v>0</v>
      </c>
      <c r="BJ14" s="102"/>
      <c r="BK14" s="102"/>
      <c r="BL14" s="102"/>
      <c r="BM14" s="102">
        <f t="shared" si="18"/>
        <v>0</v>
      </c>
      <c r="BN14" s="102"/>
      <c r="BO14" s="102"/>
      <c r="BP14" s="102"/>
      <c r="BQ14" s="102">
        <f t="shared" si="19"/>
        <v>0</v>
      </c>
      <c r="BR14" s="102"/>
      <c r="BS14" s="102"/>
      <c r="BT14" s="102"/>
      <c r="BU14" s="105">
        <f t="shared" si="20"/>
        <v>0</v>
      </c>
      <c r="BV14" s="102"/>
    </row>
    <row r="15" customHeight="1" spans="1:74">
      <c r="A15" s="206">
        <v>13</v>
      </c>
      <c r="B15" s="34" t="s">
        <v>16</v>
      </c>
      <c r="C15" s="710" t="s">
        <v>83</v>
      </c>
      <c r="D15" s="711" t="s">
        <v>84</v>
      </c>
      <c r="E15" s="172">
        <f t="shared" si="0"/>
        <v>0</v>
      </c>
      <c r="F15" s="173">
        <f t="shared" si="1"/>
        <v>0</v>
      </c>
      <c r="G15" s="173">
        <f t="shared" si="2"/>
        <v>0</v>
      </c>
      <c r="H15" s="173">
        <f t="shared" si="3"/>
        <v>0</v>
      </c>
      <c r="I15" s="151">
        <f t="shared" si="21"/>
        <v>0</v>
      </c>
      <c r="J15" s="215">
        <f t="shared" si="22"/>
        <v>0</v>
      </c>
      <c r="K15" s="26">
        <v>0</v>
      </c>
      <c r="L15" s="57">
        <v>0</v>
      </c>
      <c r="M15" s="57">
        <f t="shared" ref="M15:M30" si="25">K15-L15</f>
        <v>0</v>
      </c>
      <c r="N15" s="128">
        <v>0</v>
      </c>
      <c r="O15" s="151">
        <f t="shared" si="24"/>
        <v>0</v>
      </c>
      <c r="P15" s="26">
        <v>0</v>
      </c>
      <c r="Q15" s="57">
        <v>0</v>
      </c>
      <c r="R15" s="57">
        <f t="shared" si="4"/>
        <v>0</v>
      </c>
      <c r="S15" s="128">
        <v>0</v>
      </c>
      <c r="T15" s="151">
        <f t="shared" si="5"/>
        <v>0</v>
      </c>
      <c r="U15" s="26">
        <v>0</v>
      </c>
      <c r="V15" s="57">
        <v>0</v>
      </c>
      <c r="W15" s="57">
        <f t="shared" si="6"/>
        <v>0</v>
      </c>
      <c r="X15" s="128">
        <v>0</v>
      </c>
      <c r="Y15" s="151">
        <f t="shared" si="7"/>
        <v>0</v>
      </c>
      <c r="Z15" s="26">
        <v>0</v>
      </c>
      <c r="AA15" s="57">
        <v>0</v>
      </c>
      <c r="AB15" s="57">
        <f t="shared" si="8"/>
        <v>0</v>
      </c>
      <c r="AC15" s="128">
        <v>0</v>
      </c>
      <c r="AD15" s="151">
        <f t="shared" si="9"/>
        <v>0</v>
      </c>
      <c r="AE15" s="266"/>
      <c r="AF15" s="100"/>
      <c r="AG15" s="102">
        <f t="shared" si="10"/>
        <v>0</v>
      </c>
      <c r="AH15" s="100"/>
      <c r="AI15" s="100"/>
      <c r="AJ15" s="100"/>
      <c r="AK15" s="102">
        <f t="shared" si="11"/>
        <v>0</v>
      </c>
      <c r="AL15" s="100"/>
      <c r="AM15" s="100"/>
      <c r="AN15" s="100"/>
      <c r="AO15" s="102">
        <f t="shared" si="12"/>
        <v>0</v>
      </c>
      <c r="AP15" s="100"/>
      <c r="AQ15" s="100"/>
      <c r="AR15" s="100"/>
      <c r="AS15" s="102">
        <f t="shared" si="13"/>
        <v>0</v>
      </c>
      <c r="AT15" s="100"/>
      <c r="AU15" s="100"/>
      <c r="AV15" s="100"/>
      <c r="AW15" s="102">
        <f t="shared" si="14"/>
        <v>0</v>
      </c>
      <c r="AX15" s="100"/>
      <c r="AY15" s="100"/>
      <c r="AZ15" s="101"/>
      <c r="BA15" s="102">
        <f t="shared" si="15"/>
        <v>0</v>
      </c>
      <c r="BB15" s="102"/>
      <c r="BC15" s="102"/>
      <c r="BD15" s="102"/>
      <c r="BE15" s="102">
        <f t="shared" si="16"/>
        <v>0</v>
      </c>
      <c r="BF15" s="102"/>
      <c r="BG15" s="102"/>
      <c r="BH15" s="102"/>
      <c r="BI15" s="102">
        <f t="shared" si="17"/>
        <v>0</v>
      </c>
      <c r="BJ15" s="102"/>
      <c r="BK15" s="102"/>
      <c r="BL15" s="102"/>
      <c r="BM15" s="102">
        <f t="shared" si="18"/>
        <v>0</v>
      </c>
      <c r="BN15" s="102"/>
      <c r="BO15" s="102"/>
      <c r="BP15" s="102"/>
      <c r="BQ15" s="102">
        <f t="shared" si="19"/>
        <v>0</v>
      </c>
      <c r="BR15" s="102"/>
      <c r="BS15" s="102"/>
      <c r="BT15" s="102"/>
      <c r="BU15" s="105">
        <f t="shared" si="20"/>
        <v>0</v>
      </c>
      <c r="BV15" s="57"/>
    </row>
    <row r="16" customHeight="1" spans="1:74">
      <c r="A16" s="24">
        <v>14</v>
      </c>
      <c r="B16" s="34" t="s">
        <v>17</v>
      </c>
      <c r="C16" s="24">
        <v>8</v>
      </c>
      <c r="D16" s="111">
        <v>12</v>
      </c>
      <c r="E16" s="172">
        <f t="shared" si="0"/>
        <v>36</v>
      </c>
      <c r="F16" s="173">
        <f t="shared" si="1"/>
        <v>37</v>
      </c>
      <c r="G16" s="173">
        <f t="shared" si="2"/>
        <v>-1</v>
      </c>
      <c r="H16" s="173">
        <f t="shared" si="3"/>
        <v>0</v>
      </c>
      <c r="I16" s="151">
        <f t="shared" si="21"/>
        <v>36</v>
      </c>
      <c r="J16" s="215">
        <f t="shared" si="22"/>
        <v>-1</v>
      </c>
      <c r="K16" s="26">
        <v>14</v>
      </c>
      <c r="L16" s="57">
        <v>3</v>
      </c>
      <c r="M16" s="57">
        <f t="shared" si="25"/>
        <v>11</v>
      </c>
      <c r="N16" s="128">
        <v>0</v>
      </c>
      <c r="O16" s="151">
        <f t="shared" si="24"/>
        <v>14</v>
      </c>
      <c r="P16" s="26">
        <v>0</v>
      </c>
      <c r="Q16" s="57">
        <v>7</v>
      </c>
      <c r="R16" s="57">
        <f t="shared" si="4"/>
        <v>-7</v>
      </c>
      <c r="S16" s="57">
        <v>0</v>
      </c>
      <c r="T16" s="151">
        <f t="shared" si="5"/>
        <v>0</v>
      </c>
      <c r="U16" s="26">
        <v>22</v>
      </c>
      <c r="V16" s="57">
        <v>24</v>
      </c>
      <c r="W16" s="57">
        <f t="shared" si="6"/>
        <v>-2</v>
      </c>
      <c r="X16" s="128">
        <v>0</v>
      </c>
      <c r="Y16" s="151">
        <f t="shared" si="7"/>
        <v>22</v>
      </c>
      <c r="Z16" s="26">
        <v>0</v>
      </c>
      <c r="AA16" s="57">
        <v>3</v>
      </c>
      <c r="AB16" s="57">
        <f t="shared" si="8"/>
        <v>-3</v>
      </c>
      <c r="AC16" s="57">
        <v>0</v>
      </c>
      <c r="AD16" s="151">
        <f t="shared" si="9"/>
        <v>0</v>
      </c>
      <c r="AE16" s="266"/>
      <c r="AF16" s="100"/>
      <c r="AG16" s="102">
        <f t="shared" si="10"/>
        <v>0</v>
      </c>
      <c r="AH16" s="100"/>
      <c r="AI16" s="100"/>
      <c r="AJ16" s="100"/>
      <c r="AK16" s="102">
        <f t="shared" si="11"/>
        <v>0</v>
      </c>
      <c r="AL16" s="100"/>
      <c r="AM16" s="100"/>
      <c r="AN16" s="100"/>
      <c r="AO16" s="102">
        <f t="shared" si="12"/>
        <v>0</v>
      </c>
      <c r="AP16" s="100"/>
      <c r="AQ16" s="100"/>
      <c r="AR16" s="100"/>
      <c r="AS16" s="102">
        <f t="shared" si="13"/>
        <v>0</v>
      </c>
      <c r="AT16" s="100"/>
      <c r="AU16" s="100"/>
      <c r="AV16" s="100"/>
      <c r="AW16" s="102">
        <f t="shared" si="14"/>
        <v>0</v>
      </c>
      <c r="AX16" s="100"/>
      <c r="AY16" s="100"/>
      <c r="AZ16" s="101"/>
      <c r="BA16" s="102">
        <f t="shared" si="15"/>
        <v>0</v>
      </c>
      <c r="BB16" s="102"/>
      <c r="BC16" s="102"/>
      <c r="BD16" s="102"/>
      <c r="BE16" s="102">
        <f t="shared" si="16"/>
        <v>0</v>
      </c>
      <c r="BF16" s="102"/>
      <c r="BG16" s="102"/>
      <c r="BH16" s="102"/>
      <c r="BI16" s="102">
        <f t="shared" si="17"/>
        <v>0</v>
      </c>
      <c r="BJ16" s="102"/>
      <c r="BK16" s="102"/>
      <c r="BL16" s="102"/>
      <c r="BM16" s="102">
        <f t="shared" si="18"/>
        <v>0</v>
      </c>
      <c r="BN16" s="102"/>
      <c r="BO16" s="102"/>
      <c r="BP16" s="102"/>
      <c r="BQ16" s="102">
        <f t="shared" si="19"/>
        <v>0</v>
      </c>
      <c r="BR16" s="102"/>
      <c r="BS16" s="102"/>
      <c r="BT16" s="102"/>
      <c r="BU16" s="105">
        <f t="shared" si="20"/>
        <v>0</v>
      </c>
      <c r="BV16" s="57"/>
    </row>
    <row r="17" ht="46.8" customHeight="1" spans="1:74">
      <c r="A17" s="206">
        <v>15</v>
      </c>
      <c r="B17" s="34" t="s">
        <v>18</v>
      </c>
      <c r="C17" s="24">
        <v>8</v>
      </c>
      <c r="D17" s="111">
        <v>20</v>
      </c>
      <c r="E17" s="172">
        <f t="shared" si="0"/>
        <v>135</v>
      </c>
      <c r="F17" s="173">
        <f t="shared" si="1"/>
        <v>134</v>
      </c>
      <c r="G17" s="173">
        <f t="shared" si="2"/>
        <v>1</v>
      </c>
      <c r="H17" s="173">
        <f t="shared" si="3"/>
        <v>0</v>
      </c>
      <c r="I17" s="151">
        <f t="shared" si="21"/>
        <v>135</v>
      </c>
      <c r="J17" s="215">
        <f t="shared" si="22"/>
        <v>1</v>
      </c>
      <c r="K17" s="26">
        <v>0</v>
      </c>
      <c r="L17" s="57">
        <v>11</v>
      </c>
      <c r="M17" s="57">
        <f t="shared" si="25"/>
        <v>-11</v>
      </c>
      <c r="N17" s="57">
        <v>0</v>
      </c>
      <c r="O17" s="151">
        <f t="shared" si="24"/>
        <v>0</v>
      </c>
      <c r="P17" s="26">
        <v>0</v>
      </c>
      <c r="Q17" s="57">
        <v>32</v>
      </c>
      <c r="R17" s="57">
        <f t="shared" si="4"/>
        <v>-32</v>
      </c>
      <c r="S17" s="57">
        <v>0</v>
      </c>
      <c r="T17" s="151">
        <f t="shared" si="5"/>
        <v>0</v>
      </c>
      <c r="U17" s="26">
        <v>15</v>
      </c>
      <c r="V17" s="57">
        <v>74</v>
      </c>
      <c r="W17" s="57">
        <f t="shared" si="6"/>
        <v>-59</v>
      </c>
      <c r="X17" s="57">
        <v>0</v>
      </c>
      <c r="Y17" s="151">
        <f t="shared" si="7"/>
        <v>15</v>
      </c>
      <c r="Z17" s="26">
        <v>120</v>
      </c>
      <c r="AA17" s="57">
        <v>17</v>
      </c>
      <c r="AB17" s="57">
        <f t="shared" si="8"/>
        <v>103</v>
      </c>
      <c r="AC17" s="128">
        <v>0</v>
      </c>
      <c r="AD17" s="151">
        <f t="shared" si="9"/>
        <v>120</v>
      </c>
      <c r="AE17" s="266"/>
      <c r="AF17" s="100"/>
      <c r="AG17" s="102">
        <f t="shared" si="10"/>
        <v>0</v>
      </c>
      <c r="AH17" s="100"/>
      <c r="AI17" s="100"/>
      <c r="AJ17" s="100"/>
      <c r="AK17" s="102">
        <f t="shared" si="11"/>
        <v>0</v>
      </c>
      <c r="AL17" s="100"/>
      <c r="AM17" s="100"/>
      <c r="AN17" s="100"/>
      <c r="AO17" s="102">
        <f t="shared" si="12"/>
        <v>0</v>
      </c>
      <c r="AP17" s="100"/>
      <c r="AQ17" s="100"/>
      <c r="AR17" s="100"/>
      <c r="AS17" s="102">
        <f t="shared" si="13"/>
        <v>0</v>
      </c>
      <c r="AT17" s="100"/>
      <c r="AU17" s="100"/>
      <c r="AV17" s="100"/>
      <c r="AW17" s="102">
        <f t="shared" si="14"/>
        <v>0</v>
      </c>
      <c r="AX17" s="100"/>
      <c r="AY17" s="100"/>
      <c r="AZ17" s="101"/>
      <c r="BA17" s="102">
        <f t="shared" si="15"/>
        <v>0</v>
      </c>
      <c r="BB17" s="102"/>
      <c r="BC17" s="102"/>
      <c r="BD17" s="102"/>
      <c r="BE17" s="102">
        <f t="shared" si="16"/>
        <v>0</v>
      </c>
      <c r="BF17" s="102"/>
      <c r="BG17" s="102"/>
      <c r="BH17" s="102"/>
      <c r="BI17" s="102">
        <f t="shared" si="17"/>
        <v>0</v>
      </c>
      <c r="BJ17" s="102"/>
      <c r="BK17" s="102"/>
      <c r="BL17" s="102"/>
      <c r="BM17" s="102">
        <f t="shared" si="18"/>
        <v>0</v>
      </c>
      <c r="BN17" s="102"/>
      <c r="BO17" s="102"/>
      <c r="BP17" s="102"/>
      <c r="BQ17" s="102">
        <f t="shared" si="19"/>
        <v>0</v>
      </c>
      <c r="BR17" s="102"/>
      <c r="BS17" s="102"/>
      <c r="BT17" s="102"/>
      <c r="BU17" s="105">
        <f t="shared" si="20"/>
        <v>0</v>
      </c>
      <c r="BV17" s="57"/>
    </row>
    <row r="18" ht="47.4" customHeight="1" spans="1:74">
      <c r="A18" s="24">
        <v>16</v>
      </c>
      <c r="B18" s="34" t="s">
        <v>19</v>
      </c>
      <c r="C18" s="24">
        <v>8</v>
      </c>
      <c r="D18" s="111">
        <v>30</v>
      </c>
      <c r="E18" s="172">
        <f t="shared" si="0"/>
        <v>214</v>
      </c>
      <c r="F18" s="173">
        <f t="shared" si="1"/>
        <v>116</v>
      </c>
      <c r="G18" s="173">
        <f t="shared" si="2"/>
        <v>98</v>
      </c>
      <c r="H18" s="173">
        <f t="shared" si="3"/>
        <v>0</v>
      </c>
      <c r="I18" s="151">
        <f t="shared" si="21"/>
        <v>214</v>
      </c>
      <c r="J18" s="215">
        <f t="shared" si="22"/>
        <v>98</v>
      </c>
      <c r="K18" s="66">
        <v>0</v>
      </c>
      <c r="L18" s="67">
        <v>11</v>
      </c>
      <c r="M18" s="57">
        <f t="shared" si="25"/>
        <v>-11</v>
      </c>
      <c r="N18" s="128">
        <v>0</v>
      </c>
      <c r="O18" s="151">
        <f t="shared" si="24"/>
        <v>0</v>
      </c>
      <c r="P18" s="66">
        <v>8</v>
      </c>
      <c r="Q18" s="67">
        <v>17</v>
      </c>
      <c r="R18" s="57">
        <f t="shared" si="4"/>
        <v>-9</v>
      </c>
      <c r="S18" s="57">
        <v>0</v>
      </c>
      <c r="T18" s="151">
        <f t="shared" si="5"/>
        <v>8</v>
      </c>
      <c r="U18" s="130">
        <v>206</v>
      </c>
      <c r="V18" s="67">
        <v>75</v>
      </c>
      <c r="W18" s="57">
        <f t="shared" si="6"/>
        <v>131</v>
      </c>
      <c r="X18" s="57">
        <v>0</v>
      </c>
      <c r="Y18" s="151">
        <f t="shared" si="7"/>
        <v>206</v>
      </c>
      <c r="Z18" s="66">
        <v>0</v>
      </c>
      <c r="AA18" s="67">
        <v>13</v>
      </c>
      <c r="AB18" s="57">
        <f t="shared" si="8"/>
        <v>-13</v>
      </c>
      <c r="AC18" s="57">
        <v>0</v>
      </c>
      <c r="AD18" s="151">
        <f t="shared" si="9"/>
        <v>0</v>
      </c>
      <c r="AE18" s="297"/>
      <c r="AF18" s="67"/>
      <c r="AG18" s="102">
        <f t="shared" si="10"/>
        <v>0</v>
      </c>
      <c r="AH18" s="102"/>
      <c r="AI18" s="96"/>
      <c r="AJ18" s="96"/>
      <c r="AK18" s="102">
        <f t="shared" si="11"/>
        <v>0</v>
      </c>
      <c r="AL18" s="102"/>
      <c r="AM18" s="96"/>
      <c r="AN18" s="96"/>
      <c r="AO18" s="102">
        <f t="shared" si="12"/>
        <v>0</v>
      </c>
      <c r="AP18" s="102"/>
      <c r="AQ18" s="96"/>
      <c r="AR18" s="96"/>
      <c r="AS18" s="102">
        <f t="shared" si="13"/>
        <v>0</v>
      </c>
      <c r="AT18" s="102"/>
      <c r="AU18" s="96"/>
      <c r="AV18" s="96"/>
      <c r="AW18" s="102">
        <f t="shared" si="14"/>
        <v>0</v>
      </c>
      <c r="AX18" s="102"/>
      <c r="AY18" s="96"/>
      <c r="AZ18" s="96"/>
      <c r="BA18" s="102">
        <f t="shared" si="15"/>
        <v>0</v>
      </c>
      <c r="BB18" s="102"/>
      <c r="BC18" s="103"/>
      <c r="BD18" s="103"/>
      <c r="BE18" s="102">
        <f t="shared" si="16"/>
        <v>0</v>
      </c>
      <c r="BF18" s="102"/>
      <c r="BG18" s="103"/>
      <c r="BH18" s="103"/>
      <c r="BI18" s="102">
        <f t="shared" si="17"/>
        <v>0</v>
      </c>
      <c r="BJ18" s="102"/>
      <c r="BK18" s="103"/>
      <c r="BL18" s="103"/>
      <c r="BM18" s="102">
        <f t="shared" si="18"/>
        <v>0</v>
      </c>
      <c r="BN18" s="102"/>
      <c r="BO18" s="103"/>
      <c r="BP18" s="103"/>
      <c r="BQ18" s="102">
        <f t="shared" si="19"/>
        <v>0</v>
      </c>
      <c r="BR18" s="102"/>
      <c r="BS18" s="103"/>
      <c r="BT18" s="103"/>
      <c r="BU18" s="106">
        <f t="shared" si="20"/>
        <v>0</v>
      </c>
      <c r="BV18" s="57"/>
    </row>
    <row r="19" ht="46.2" customHeight="1" spans="1:74">
      <c r="A19" s="206">
        <v>17</v>
      </c>
      <c r="B19" s="34" t="s">
        <v>20</v>
      </c>
      <c r="C19" s="24">
        <v>8</v>
      </c>
      <c r="D19" s="111">
        <v>30</v>
      </c>
      <c r="E19" s="172">
        <f t="shared" si="0"/>
        <v>0</v>
      </c>
      <c r="F19" s="173">
        <f t="shared" si="1"/>
        <v>283</v>
      </c>
      <c r="G19" s="173">
        <f t="shared" si="2"/>
        <v>-283</v>
      </c>
      <c r="H19" s="173">
        <f t="shared" si="3"/>
        <v>283</v>
      </c>
      <c r="I19" s="151">
        <f t="shared" si="21"/>
        <v>283</v>
      </c>
      <c r="J19" s="215">
        <f t="shared" si="22"/>
        <v>0</v>
      </c>
      <c r="K19" s="66">
        <v>0</v>
      </c>
      <c r="L19" s="67">
        <v>13</v>
      </c>
      <c r="M19" s="57">
        <f t="shared" si="25"/>
        <v>-13</v>
      </c>
      <c r="N19" s="125">
        <v>13</v>
      </c>
      <c r="O19" s="151">
        <f t="shared" si="24"/>
        <v>13</v>
      </c>
      <c r="P19" s="66">
        <v>0</v>
      </c>
      <c r="Q19" s="67">
        <v>18</v>
      </c>
      <c r="R19" s="57">
        <f t="shared" si="4"/>
        <v>-18</v>
      </c>
      <c r="S19" s="125">
        <v>18</v>
      </c>
      <c r="T19" s="151">
        <f t="shared" si="5"/>
        <v>18</v>
      </c>
      <c r="U19" s="66">
        <v>0</v>
      </c>
      <c r="V19" s="67">
        <v>234</v>
      </c>
      <c r="W19" s="57">
        <f t="shared" si="6"/>
        <v>-234</v>
      </c>
      <c r="X19" s="125">
        <v>234</v>
      </c>
      <c r="Y19" s="151">
        <f t="shared" si="7"/>
        <v>234</v>
      </c>
      <c r="Z19" s="66">
        <v>0</v>
      </c>
      <c r="AA19" s="67">
        <v>18</v>
      </c>
      <c r="AB19" s="57">
        <f t="shared" si="8"/>
        <v>-18</v>
      </c>
      <c r="AC19" s="125">
        <v>18</v>
      </c>
      <c r="AD19" s="151">
        <f t="shared" si="9"/>
        <v>18</v>
      </c>
      <c r="AE19" s="297"/>
      <c r="AF19" s="67"/>
      <c r="AG19" s="102">
        <f t="shared" si="10"/>
        <v>0</v>
      </c>
      <c r="AH19" s="102"/>
      <c r="AI19" s="96"/>
      <c r="AJ19" s="96"/>
      <c r="AK19" s="102">
        <f t="shared" si="11"/>
        <v>0</v>
      </c>
      <c r="AL19" s="102"/>
      <c r="AM19" s="96"/>
      <c r="AN19" s="96"/>
      <c r="AO19" s="102">
        <f t="shared" si="12"/>
        <v>0</v>
      </c>
      <c r="AP19" s="102"/>
      <c r="AQ19" s="96"/>
      <c r="AR19" s="96"/>
      <c r="AS19" s="102">
        <f t="shared" si="13"/>
        <v>0</v>
      </c>
      <c r="AT19" s="102"/>
      <c r="AU19" s="96"/>
      <c r="AV19" s="96"/>
      <c r="AW19" s="102">
        <f t="shared" si="14"/>
        <v>0</v>
      </c>
      <c r="AX19" s="102"/>
      <c r="AY19" s="96"/>
      <c r="AZ19" s="96"/>
      <c r="BA19" s="102">
        <f t="shared" si="15"/>
        <v>0</v>
      </c>
      <c r="BB19" s="102"/>
      <c r="BC19" s="103"/>
      <c r="BD19" s="103"/>
      <c r="BE19" s="102">
        <f t="shared" si="16"/>
        <v>0</v>
      </c>
      <c r="BF19" s="102"/>
      <c r="BG19" s="103"/>
      <c r="BH19" s="103"/>
      <c r="BI19" s="102">
        <f t="shared" si="17"/>
        <v>0</v>
      </c>
      <c r="BJ19" s="102"/>
      <c r="BK19" s="103"/>
      <c r="BL19" s="103"/>
      <c r="BM19" s="102">
        <f t="shared" si="18"/>
        <v>0</v>
      </c>
      <c r="BN19" s="102"/>
      <c r="BO19" s="103"/>
      <c r="BP19" s="103"/>
      <c r="BQ19" s="102">
        <f t="shared" si="19"/>
        <v>0</v>
      </c>
      <c r="BR19" s="102"/>
      <c r="BS19" s="103"/>
      <c r="BT19" s="103"/>
      <c r="BU19" s="105">
        <f t="shared" si="20"/>
        <v>0</v>
      </c>
      <c r="BV19" s="57"/>
    </row>
    <row r="20" ht="49.8" customHeight="1" spans="1:74">
      <c r="A20" s="24">
        <v>18</v>
      </c>
      <c r="B20" s="34" t="s">
        <v>21</v>
      </c>
      <c r="C20" s="24">
        <v>8</v>
      </c>
      <c r="D20" s="111">
        <v>20</v>
      </c>
      <c r="E20" s="172">
        <f t="shared" si="0"/>
        <v>0</v>
      </c>
      <c r="F20" s="173">
        <f t="shared" si="1"/>
        <v>43</v>
      </c>
      <c r="G20" s="173">
        <f t="shared" si="2"/>
        <v>-43</v>
      </c>
      <c r="H20" s="173">
        <f t="shared" si="3"/>
        <v>43</v>
      </c>
      <c r="I20" s="151">
        <f t="shared" si="21"/>
        <v>43</v>
      </c>
      <c r="J20" s="215">
        <f t="shared" si="22"/>
        <v>0</v>
      </c>
      <c r="K20" s="153">
        <v>0</v>
      </c>
      <c r="L20" s="98">
        <v>4</v>
      </c>
      <c r="M20" s="57">
        <f t="shared" si="25"/>
        <v>-4</v>
      </c>
      <c r="N20" s="57">
        <v>0</v>
      </c>
      <c r="O20" s="151">
        <f t="shared" si="24"/>
        <v>0</v>
      </c>
      <c r="P20" s="153">
        <v>0</v>
      </c>
      <c r="Q20" s="98">
        <v>8</v>
      </c>
      <c r="R20" s="57">
        <f t="shared" si="4"/>
        <v>-8</v>
      </c>
      <c r="S20" s="128">
        <v>15</v>
      </c>
      <c r="T20" s="151">
        <f t="shared" si="5"/>
        <v>15</v>
      </c>
      <c r="U20" s="153">
        <v>0</v>
      </c>
      <c r="V20" s="98">
        <v>28</v>
      </c>
      <c r="W20" s="57">
        <f t="shared" si="6"/>
        <v>-28</v>
      </c>
      <c r="X20" s="125">
        <v>28</v>
      </c>
      <c r="Y20" s="151">
        <f t="shared" si="7"/>
        <v>28</v>
      </c>
      <c r="Z20" s="153">
        <v>0</v>
      </c>
      <c r="AA20" s="98">
        <v>3</v>
      </c>
      <c r="AB20" s="57">
        <f t="shared" si="8"/>
        <v>-3</v>
      </c>
      <c r="AC20" s="57">
        <v>0</v>
      </c>
      <c r="AD20" s="151">
        <f t="shared" si="9"/>
        <v>0</v>
      </c>
      <c r="AE20" s="201"/>
      <c r="AF20" s="98"/>
      <c r="AG20" s="102">
        <f t="shared" si="10"/>
        <v>0</v>
      </c>
      <c r="AH20" s="102"/>
      <c r="AI20" s="166"/>
      <c r="AJ20" s="166"/>
      <c r="AK20" s="102">
        <f t="shared" si="11"/>
        <v>0</v>
      </c>
      <c r="AL20" s="102"/>
      <c r="AM20" s="166"/>
      <c r="AN20" s="138"/>
      <c r="AO20" s="102">
        <f t="shared" si="12"/>
        <v>0</v>
      </c>
      <c r="AP20" s="102"/>
      <c r="AQ20" s="138"/>
      <c r="AR20" s="138"/>
      <c r="AS20" s="102">
        <f t="shared" si="13"/>
        <v>0</v>
      </c>
      <c r="AT20" s="102"/>
      <c r="AU20" s="138"/>
      <c r="AV20" s="138"/>
      <c r="AW20" s="102">
        <f t="shared" si="14"/>
        <v>0</v>
      </c>
      <c r="AX20" s="102"/>
      <c r="AY20" s="138"/>
      <c r="AZ20" s="138"/>
      <c r="BA20" s="102">
        <f t="shared" si="15"/>
        <v>0</v>
      </c>
      <c r="BB20" s="102"/>
      <c r="BC20" s="138"/>
      <c r="BD20" s="138"/>
      <c r="BE20" s="102">
        <f t="shared" si="16"/>
        <v>0</v>
      </c>
      <c r="BF20" s="102"/>
      <c r="BG20" s="138"/>
      <c r="BH20" s="138"/>
      <c r="BI20" s="102">
        <f t="shared" si="17"/>
        <v>0</v>
      </c>
      <c r="BJ20" s="102"/>
      <c r="BK20" s="138"/>
      <c r="BL20" s="138"/>
      <c r="BM20" s="102">
        <f t="shared" si="18"/>
        <v>0</v>
      </c>
      <c r="BN20" s="102"/>
      <c r="BO20" s="138"/>
      <c r="BP20" s="138"/>
      <c r="BQ20" s="102">
        <f t="shared" si="19"/>
        <v>0</v>
      </c>
      <c r="BR20" s="102"/>
      <c r="BS20" s="138"/>
      <c r="BT20" s="138"/>
      <c r="BU20" s="105">
        <f t="shared" si="20"/>
        <v>0</v>
      </c>
      <c r="BV20" s="57"/>
    </row>
    <row r="21" ht="47.4" customHeight="1" spans="1:74">
      <c r="A21" s="206">
        <v>19</v>
      </c>
      <c r="B21" s="34" t="s">
        <v>22</v>
      </c>
      <c r="C21" s="24">
        <v>8</v>
      </c>
      <c r="D21" s="111">
        <v>30</v>
      </c>
      <c r="E21" s="172">
        <f t="shared" si="0"/>
        <v>0</v>
      </c>
      <c r="F21" s="173">
        <f t="shared" si="1"/>
        <v>21</v>
      </c>
      <c r="G21" s="173">
        <f t="shared" si="2"/>
        <v>-21</v>
      </c>
      <c r="H21" s="173">
        <f t="shared" si="3"/>
        <v>21</v>
      </c>
      <c r="I21" s="151">
        <f t="shared" si="21"/>
        <v>21</v>
      </c>
      <c r="J21" s="215">
        <f t="shared" si="22"/>
        <v>0</v>
      </c>
      <c r="K21" s="153">
        <v>0</v>
      </c>
      <c r="L21" s="98">
        <v>3</v>
      </c>
      <c r="M21" s="57">
        <f t="shared" si="25"/>
        <v>-3</v>
      </c>
      <c r="N21" s="125">
        <v>3</v>
      </c>
      <c r="O21" s="151">
        <f t="shared" si="24"/>
        <v>3</v>
      </c>
      <c r="P21" s="153">
        <v>0</v>
      </c>
      <c r="Q21" s="98">
        <v>3</v>
      </c>
      <c r="R21" s="57">
        <f t="shared" si="4"/>
        <v>-3</v>
      </c>
      <c r="S21" s="125">
        <v>3</v>
      </c>
      <c r="T21" s="151">
        <f t="shared" si="5"/>
        <v>3</v>
      </c>
      <c r="U21" s="153">
        <v>0</v>
      </c>
      <c r="V21" s="98">
        <v>13</v>
      </c>
      <c r="W21" s="57">
        <f t="shared" si="6"/>
        <v>-13</v>
      </c>
      <c r="X21" s="125">
        <v>13</v>
      </c>
      <c r="Y21" s="151">
        <f t="shared" si="7"/>
        <v>13</v>
      </c>
      <c r="Z21" s="153">
        <v>0</v>
      </c>
      <c r="AA21" s="98">
        <v>2</v>
      </c>
      <c r="AB21" s="57">
        <f t="shared" si="8"/>
        <v>-2</v>
      </c>
      <c r="AC21" s="125">
        <v>2</v>
      </c>
      <c r="AD21" s="151">
        <f t="shared" si="9"/>
        <v>2</v>
      </c>
      <c r="AE21" s="201"/>
      <c r="AF21" s="98"/>
      <c r="AG21" s="57">
        <f t="shared" si="10"/>
        <v>0</v>
      </c>
      <c r="AH21" s="57"/>
      <c r="AI21" s="166"/>
      <c r="AJ21" s="166"/>
      <c r="AK21" s="57">
        <f t="shared" si="11"/>
        <v>0</v>
      </c>
      <c r="AL21" s="57"/>
      <c r="AM21" s="166"/>
      <c r="AN21" s="138"/>
      <c r="AO21" s="57">
        <f t="shared" si="12"/>
        <v>0</v>
      </c>
      <c r="AP21" s="57"/>
      <c r="AQ21" s="138"/>
      <c r="AR21" s="138"/>
      <c r="AS21" s="57">
        <f t="shared" si="13"/>
        <v>0</v>
      </c>
      <c r="AT21" s="57"/>
      <c r="AU21" s="138"/>
      <c r="AV21" s="138"/>
      <c r="AW21" s="57">
        <f t="shared" si="14"/>
        <v>0</v>
      </c>
      <c r="AX21" s="57"/>
      <c r="AY21" s="138"/>
      <c r="AZ21" s="138"/>
      <c r="BA21" s="57">
        <f t="shared" si="15"/>
        <v>0</v>
      </c>
      <c r="BB21" s="57"/>
      <c r="BC21" s="138"/>
      <c r="BD21" s="138"/>
      <c r="BE21" s="57">
        <f t="shared" si="16"/>
        <v>0</v>
      </c>
      <c r="BF21" s="57"/>
      <c r="BG21" s="138"/>
      <c r="BH21" s="138"/>
      <c r="BI21" s="57">
        <f t="shared" si="17"/>
        <v>0</v>
      </c>
      <c r="BJ21" s="57"/>
      <c r="BK21" s="138"/>
      <c r="BL21" s="138"/>
      <c r="BM21" s="57">
        <f t="shared" si="18"/>
        <v>0</v>
      </c>
      <c r="BN21" s="57"/>
      <c r="BO21" s="138"/>
      <c r="BP21" s="138"/>
      <c r="BQ21" s="57">
        <f t="shared" si="19"/>
        <v>0</v>
      </c>
      <c r="BR21" s="57"/>
      <c r="BS21" s="138"/>
      <c r="BT21" s="138"/>
      <c r="BU21" s="106">
        <f t="shared" si="20"/>
        <v>0</v>
      </c>
      <c r="BV21" s="57"/>
    </row>
    <row r="22" customHeight="1" spans="1:74">
      <c r="A22" s="24">
        <v>20</v>
      </c>
      <c r="B22" s="34" t="s">
        <v>23</v>
      </c>
      <c r="C22" s="119">
        <v>15</v>
      </c>
      <c r="D22" s="212">
        <v>120</v>
      </c>
      <c r="E22" s="172">
        <f t="shared" si="0"/>
        <v>174</v>
      </c>
      <c r="F22" s="173">
        <f t="shared" si="1"/>
        <v>235</v>
      </c>
      <c r="G22" s="173">
        <f t="shared" si="2"/>
        <v>-61</v>
      </c>
      <c r="H22" s="173">
        <f t="shared" si="3"/>
        <v>61</v>
      </c>
      <c r="I22" s="151">
        <f t="shared" si="21"/>
        <v>235</v>
      </c>
      <c r="J22" s="215">
        <f t="shared" si="22"/>
        <v>0</v>
      </c>
      <c r="K22" s="153">
        <v>0</v>
      </c>
      <c r="L22" s="98">
        <v>23</v>
      </c>
      <c r="M22" s="57">
        <f t="shared" si="25"/>
        <v>-23</v>
      </c>
      <c r="N22" s="128">
        <v>20</v>
      </c>
      <c r="O22" s="151">
        <f t="shared" si="24"/>
        <v>20</v>
      </c>
      <c r="P22" s="153">
        <v>54</v>
      </c>
      <c r="Q22" s="98">
        <v>44</v>
      </c>
      <c r="R22" s="57">
        <f t="shared" si="4"/>
        <v>10</v>
      </c>
      <c r="S22" s="128">
        <v>0</v>
      </c>
      <c r="T22" s="151">
        <f t="shared" si="5"/>
        <v>54</v>
      </c>
      <c r="U22" s="153">
        <v>120</v>
      </c>
      <c r="V22" s="98">
        <v>152</v>
      </c>
      <c r="W22" s="57">
        <f t="shared" si="6"/>
        <v>-32</v>
      </c>
      <c r="X22" s="128">
        <v>21</v>
      </c>
      <c r="Y22" s="151">
        <f t="shared" si="7"/>
        <v>141</v>
      </c>
      <c r="Z22" s="153">
        <v>0</v>
      </c>
      <c r="AA22" s="98">
        <v>16</v>
      </c>
      <c r="AB22" s="57">
        <f t="shared" si="8"/>
        <v>-16</v>
      </c>
      <c r="AC22" s="128">
        <v>20</v>
      </c>
      <c r="AD22" s="151">
        <f t="shared" si="9"/>
        <v>20</v>
      </c>
      <c r="AE22" s="201"/>
      <c r="AF22" s="98"/>
      <c r="AG22" s="57">
        <f t="shared" si="10"/>
        <v>0</v>
      </c>
      <c r="AH22" s="57"/>
      <c r="AI22" s="299"/>
      <c r="AJ22" s="299"/>
      <c r="AK22" s="57">
        <f t="shared" si="11"/>
        <v>0</v>
      </c>
      <c r="AL22" s="57"/>
      <c r="AM22" s="299"/>
      <c r="AN22" s="140"/>
      <c r="AO22" s="57">
        <f t="shared" si="12"/>
        <v>0</v>
      </c>
      <c r="AP22" s="57"/>
      <c r="AQ22" s="140"/>
      <c r="AR22" s="140"/>
      <c r="AS22" s="57">
        <f t="shared" si="13"/>
        <v>0</v>
      </c>
      <c r="AT22" s="57"/>
      <c r="AU22" s="140"/>
      <c r="AV22" s="140"/>
      <c r="AW22" s="57">
        <f t="shared" si="14"/>
        <v>0</v>
      </c>
      <c r="AX22" s="57"/>
      <c r="AY22" s="140"/>
      <c r="AZ22" s="140"/>
      <c r="BA22" s="57">
        <f t="shared" si="15"/>
        <v>0</v>
      </c>
      <c r="BB22" s="57"/>
      <c r="BC22" s="140"/>
      <c r="BD22" s="140"/>
      <c r="BE22" s="57">
        <f t="shared" si="16"/>
        <v>0</v>
      </c>
      <c r="BF22" s="57"/>
      <c r="BG22" s="140"/>
      <c r="BH22" s="140"/>
      <c r="BI22" s="57">
        <f t="shared" si="17"/>
        <v>0</v>
      </c>
      <c r="BJ22" s="57"/>
      <c r="BK22" s="140"/>
      <c r="BL22" s="140"/>
      <c r="BM22" s="57">
        <f t="shared" si="18"/>
        <v>0</v>
      </c>
      <c r="BN22" s="57"/>
      <c r="BO22" s="140"/>
      <c r="BP22" s="140"/>
      <c r="BQ22" s="57">
        <f t="shared" si="19"/>
        <v>0</v>
      </c>
      <c r="BR22" s="57"/>
      <c r="BS22" s="140"/>
      <c r="BT22" s="140"/>
      <c r="BU22" s="106">
        <f t="shared" si="20"/>
        <v>0</v>
      </c>
      <c r="BV22" s="57"/>
    </row>
    <row r="23" ht="120" customHeight="1" spans="1:74">
      <c r="A23" s="206">
        <v>21</v>
      </c>
      <c r="B23" s="34" t="s">
        <v>100</v>
      </c>
      <c r="C23" s="39">
        <v>6</v>
      </c>
      <c r="D23" s="122">
        <v>9</v>
      </c>
      <c r="E23" s="172">
        <f t="shared" si="0"/>
        <v>0</v>
      </c>
      <c r="F23" s="173">
        <f t="shared" si="1"/>
        <v>10</v>
      </c>
      <c r="G23" s="173">
        <f t="shared" si="2"/>
        <v>-10</v>
      </c>
      <c r="H23" s="173">
        <f t="shared" si="3"/>
        <v>10</v>
      </c>
      <c r="I23" s="151">
        <f t="shared" si="21"/>
        <v>10</v>
      </c>
      <c r="J23" s="215">
        <f t="shared" si="22"/>
        <v>0</v>
      </c>
      <c r="K23" s="153">
        <v>0</v>
      </c>
      <c r="L23" s="98">
        <v>1</v>
      </c>
      <c r="M23" s="57">
        <f t="shared" si="25"/>
        <v>-1</v>
      </c>
      <c r="N23" s="125">
        <v>1</v>
      </c>
      <c r="O23" s="151">
        <f t="shared" si="24"/>
        <v>1</v>
      </c>
      <c r="P23" s="153">
        <v>0</v>
      </c>
      <c r="Q23" s="98">
        <v>2</v>
      </c>
      <c r="R23" s="57">
        <f t="shared" si="4"/>
        <v>-2</v>
      </c>
      <c r="S23" s="125">
        <v>2</v>
      </c>
      <c r="T23" s="151">
        <f t="shared" si="5"/>
        <v>2</v>
      </c>
      <c r="U23" s="153">
        <v>0</v>
      </c>
      <c r="V23" s="98">
        <v>6</v>
      </c>
      <c r="W23" s="57">
        <f t="shared" si="6"/>
        <v>-6</v>
      </c>
      <c r="X23" s="125">
        <v>6</v>
      </c>
      <c r="Y23" s="151">
        <f t="shared" si="7"/>
        <v>6</v>
      </c>
      <c r="Z23" s="153">
        <v>0</v>
      </c>
      <c r="AA23" s="98">
        <v>1</v>
      </c>
      <c r="AB23" s="57">
        <f t="shared" si="8"/>
        <v>-1</v>
      </c>
      <c r="AC23" s="125">
        <v>1</v>
      </c>
      <c r="AD23" s="151">
        <f t="shared" si="9"/>
        <v>1</v>
      </c>
      <c r="AE23" s="201"/>
      <c r="AF23" s="98"/>
      <c r="AG23" s="57">
        <f t="shared" si="10"/>
        <v>0</v>
      </c>
      <c r="AH23" s="57"/>
      <c r="AI23" s="300"/>
      <c r="AJ23" s="300"/>
      <c r="AK23" s="57">
        <f t="shared" si="11"/>
        <v>0</v>
      </c>
      <c r="AL23" s="57"/>
      <c r="AM23" s="300"/>
      <c r="AN23" s="142"/>
      <c r="AO23" s="57">
        <f t="shared" si="12"/>
        <v>0</v>
      </c>
      <c r="AP23" s="57"/>
      <c r="AQ23" s="142"/>
      <c r="AR23" s="142"/>
      <c r="AS23" s="57">
        <f t="shared" si="13"/>
        <v>0</v>
      </c>
      <c r="AT23" s="57"/>
      <c r="AU23" s="142"/>
      <c r="AV23" s="142"/>
      <c r="AW23" s="57">
        <f t="shared" si="14"/>
        <v>0</v>
      </c>
      <c r="AX23" s="57"/>
      <c r="AY23" s="142"/>
      <c r="AZ23" s="142"/>
      <c r="BA23" s="57">
        <f t="shared" si="15"/>
        <v>0</v>
      </c>
      <c r="BB23" s="57"/>
      <c r="BC23" s="142"/>
      <c r="BD23" s="142"/>
      <c r="BE23" s="57">
        <f t="shared" si="16"/>
        <v>0</v>
      </c>
      <c r="BF23" s="57"/>
      <c r="BG23" s="142"/>
      <c r="BH23" s="142"/>
      <c r="BI23" s="57">
        <f t="shared" si="17"/>
        <v>0</v>
      </c>
      <c r="BJ23" s="57"/>
      <c r="BK23" s="142"/>
      <c r="BL23" s="142"/>
      <c r="BM23" s="57">
        <f t="shared" si="18"/>
        <v>0</v>
      </c>
      <c r="BN23" s="57"/>
      <c r="BO23" s="142"/>
      <c r="BP23" s="142"/>
      <c r="BQ23" s="57">
        <f t="shared" si="19"/>
        <v>0</v>
      </c>
      <c r="BR23" s="57"/>
      <c r="BS23" s="142"/>
      <c r="BT23" s="142"/>
      <c r="BU23" s="106">
        <f t="shared" si="20"/>
        <v>0</v>
      </c>
      <c r="BV23" s="57"/>
    </row>
    <row r="24" ht="120" customHeight="1" spans="1:74">
      <c r="A24" s="24">
        <v>22</v>
      </c>
      <c r="B24" s="34" t="s">
        <v>25</v>
      </c>
      <c r="C24" s="119">
        <v>8</v>
      </c>
      <c r="D24" s="212">
        <v>15</v>
      </c>
      <c r="E24" s="172">
        <f t="shared" si="0"/>
        <v>0</v>
      </c>
      <c r="F24" s="173">
        <f t="shared" si="1"/>
        <v>36</v>
      </c>
      <c r="G24" s="173">
        <f t="shared" si="2"/>
        <v>-36</v>
      </c>
      <c r="H24" s="173">
        <f t="shared" si="3"/>
        <v>36</v>
      </c>
      <c r="I24" s="151">
        <f t="shared" si="21"/>
        <v>36</v>
      </c>
      <c r="J24" s="215">
        <f t="shared" si="22"/>
        <v>0</v>
      </c>
      <c r="K24" s="153">
        <v>0</v>
      </c>
      <c r="L24" s="98">
        <v>4</v>
      </c>
      <c r="M24" s="57">
        <f t="shared" si="25"/>
        <v>-4</v>
      </c>
      <c r="N24" s="125">
        <v>4</v>
      </c>
      <c r="O24" s="151">
        <f t="shared" si="24"/>
        <v>4</v>
      </c>
      <c r="P24" s="153">
        <v>0</v>
      </c>
      <c r="Q24" s="98">
        <v>6</v>
      </c>
      <c r="R24" s="57">
        <f t="shared" si="4"/>
        <v>-6</v>
      </c>
      <c r="S24" s="125">
        <v>6</v>
      </c>
      <c r="T24" s="151">
        <f t="shared" si="5"/>
        <v>6</v>
      </c>
      <c r="U24" s="153">
        <v>0</v>
      </c>
      <c r="V24" s="98">
        <v>23</v>
      </c>
      <c r="W24" s="57">
        <f t="shared" si="6"/>
        <v>-23</v>
      </c>
      <c r="X24" s="125">
        <v>23</v>
      </c>
      <c r="Y24" s="151">
        <f t="shared" si="7"/>
        <v>23</v>
      </c>
      <c r="Z24" s="153">
        <v>0</v>
      </c>
      <c r="AA24" s="98">
        <v>3</v>
      </c>
      <c r="AB24" s="57">
        <f t="shared" si="8"/>
        <v>-3</v>
      </c>
      <c r="AC24" s="125">
        <v>3</v>
      </c>
      <c r="AD24" s="151">
        <f t="shared" si="9"/>
        <v>3</v>
      </c>
      <c r="AE24" s="201"/>
      <c r="AF24" s="98"/>
      <c r="AG24" s="57">
        <f t="shared" si="10"/>
        <v>0</v>
      </c>
      <c r="AH24" s="57"/>
      <c r="AI24" s="299"/>
      <c r="AJ24" s="299"/>
      <c r="AK24" s="57">
        <f t="shared" si="11"/>
        <v>0</v>
      </c>
      <c r="AL24" s="57"/>
      <c r="AM24" s="299"/>
      <c r="AN24" s="140"/>
      <c r="AO24" s="57">
        <f t="shared" si="12"/>
        <v>0</v>
      </c>
      <c r="AP24" s="57"/>
      <c r="AQ24" s="140"/>
      <c r="AR24" s="140"/>
      <c r="AS24" s="57">
        <f t="shared" si="13"/>
        <v>0</v>
      </c>
      <c r="AT24" s="57"/>
      <c r="AU24" s="140"/>
      <c r="AV24" s="140"/>
      <c r="AW24" s="57">
        <f t="shared" si="14"/>
        <v>0</v>
      </c>
      <c r="AX24" s="57"/>
      <c r="AY24" s="140"/>
      <c r="AZ24" s="140"/>
      <c r="BA24" s="57">
        <f t="shared" si="15"/>
        <v>0</v>
      </c>
      <c r="BB24" s="57"/>
      <c r="BC24" s="140"/>
      <c r="BD24" s="140"/>
      <c r="BE24" s="57">
        <f t="shared" si="16"/>
        <v>0</v>
      </c>
      <c r="BF24" s="57"/>
      <c r="BG24" s="140"/>
      <c r="BH24" s="140"/>
      <c r="BI24" s="57">
        <f t="shared" si="17"/>
        <v>0</v>
      </c>
      <c r="BJ24" s="57"/>
      <c r="BK24" s="140"/>
      <c r="BL24" s="140"/>
      <c r="BM24" s="57">
        <f t="shared" si="18"/>
        <v>0</v>
      </c>
      <c r="BN24" s="57"/>
      <c r="BO24" s="140"/>
      <c r="BP24" s="140"/>
      <c r="BQ24" s="57">
        <f t="shared" si="19"/>
        <v>0</v>
      </c>
      <c r="BR24" s="57"/>
      <c r="BS24" s="140"/>
      <c r="BT24" s="140"/>
      <c r="BU24" s="106">
        <f t="shared" si="20"/>
        <v>0</v>
      </c>
      <c r="BV24" s="57"/>
    </row>
    <row r="25" ht="120" customHeight="1" spans="1:74">
      <c r="A25" s="206">
        <v>23</v>
      </c>
      <c r="B25" s="34" t="s">
        <v>101</v>
      </c>
      <c r="C25" s="39">
        <v>8</v>
      </c>
      <c r="D25" s="122">
        <v>15</v>
      </c>
      <c r="E25" s="172">
        <f t="shared" si="0"/>
        <v>0</v>
      </c>
      <c r="F25" s="173">
        <f t="shared" si="1"/>
        <v>28</v>
      </c>
      <c r="G25" s="173">
        <f t="shared" si="2"/>
        <v>-28</v>
      </c>
      <c r="H25" s="173">
        <f t="shared" si="3"/>
        <v>28</v>
      </c>
      <c r="I25" s="151">
        <f t="shared" si="21"/>
        <v>28</v>
      </c>
      <c r="J25" s="215">
        <f t="shared" si="22"/>
        <v>0</v>
      </c>
      <c r="K25" s="153">
        <v>0</v>
      </c>
      <c r="L25" s="98">
        <v>3</v>
      </c>
      <c r="M25" s="57">
        <f t="shared" si="25"/>
        <v>-3</v>
      </c>
      <c r="N25" s="57">
        <v>0</v>
      </c>
      <c r="O25" s="151">
        <f t="shared" si="24"/>
        <v>0</v>
      </c>
      <c r="P25" s="153">
        <v>0</v>
      </c>
      <c r="Q25" s="98">
        <v>9</v>
      </c>
      <c r="R25" s="57">
        <f t="shared" si="4"/>
        <v>-9</v>
      </c>
      <c r="S25" s="57">
        <v>15</v>
      </c>
      <c r="T25" s="151">
        <f t="shared" si="5"/>
        <v>15</v>
      </c>
      <c r="U25" s="153">
        <v>0</v>
      </c>
      <c r="V25" s="98">
        <v>14</v>
      </c>
      <c r="W25" s="57">
        <f t="shared" si="6"/>
        <v>-14</v>
      </c>
      <c r="X25" s="125">
        <v>13</v>
      </c>
      <c r="Y25" s="151">
        <f t="shared" si="7"/>
        <v>13</v>
      </c>
      <c r="Z25" s="153">
        <v>0</v>
      </c>
      <c r="AA25" s="98">
        <v>2</v>
      </c>
      <c r="AB25" s="57">
        <f t="shared" si="8"/>
        <v>-2</v>
      </c>
      <c r="AC25" s="57">
        <v>0</v>
      </c>
      <c r="AD25" s="151">
        <f t="shared" si="9"/>
        <v>0</v>
      </c>
      <c r="AE25" s="201"/>
      <c r="AF25" s="98"/>
      <c r="AG25" s="57">
        <f t="shared" si="10"/>
        <v>0</v>
      </c>
      <c r="AH25" s="57"/>
      <c r="AI25" s="300"/>
      <c r="AJ25" s="300"/>
      <c r="AK25" s="57">
        <f t="shared" si="11"/>
        <v>0</v>
      </c>
      <c r="AL25" s="57"/>
      <c r="AM25" s="300"/>
      <c r="AN25" s="142"/>
      <c r="AO25" s="57">
        <f t="shared" si="12"/>
        <v>0</v>
      </c>
      <c r="AP25" s="57"/>
      <c r="AQ25" s="142"/>
      <c r="AR25" s="142"/>
      <c r="AS25" s="57">
        <f t="shared" si="13"/>
        <v>0</v>
      </c>
      <c r="AT25" s="57"/>
      <c r="AU25" s="142"/>
      <c r="AV25" s="142"/>
      <c r="AW25" s="57">
        <f t="shared" si="14"/>
        <v>0</v>
      </c>
      <c r="AX25" s="57"/>
      <c r="AY25" s="142"/>
      <c r="AZ25" s="142"/>
      <c r="BA25" s="57">
        <f t="shared" si="15"/>
        <v>0</v>
      </c>
      <c r="BB25" s="57"/>
      <c r="BC25" s="142"/>
      <c r="BD25" s="142"/>
      <c r="BE25" s="57">
        <f t="shared" si="16"/>
        <v>0</v>
      </c>
      <c r="BF25" s="57"/>
      <c r="BG25" s="142"/>
      <c r="BH25" s="142"/>
      <c r="BI25" s="57">
        <f t="shared" si="17"/>
        <v>0</v>
      </c>
      <c r="BJ25" s="57"/>
      <c r="BK25" s="142"/>
      <c r="BL25" s="142"/>
      <c r="BM25" s="57">
        <f t="shared" si="18"/>
        <v>0</v>
      </c>
      <c r="BN25" s="57"/>
      <c r="BO25" s="142"/>
      <c r="BP25" s="142"/>
      <c r="BQ25" s="57">
        <f t="shared" si="19"/>
        <v>0</v>
      </c>
      <c r="BR25" s="57"/>
      <c r="BS25" s="142"/>
      <c r="BT25" s="142"/>
      <c r="BU25" s="106">
        <f t="shared" si="20"/>
        <v>0</v>
      </c>
      <c r="BV25" s="57"/>
    </row>
    <row r="26" ht="55.2" customHeight="1" spans="1:74">
      <c r="A26" s="24">
        <v>24</v>
      </c>
      <c r="B26" s="123" t="s">
        <v>27</v>
      </c>
      <c r="C26" s="710" t="s">
        <v>116</v>
      </c>
      <c r="D26" s="711" t="s">
        <v>85</v>
      </c>
      <c r="E26" s="172">
        <f t="shared" ref="E26:E30" si="26">K26+P26+U26+Z26+AE26+AI26+AM26+AQ26+AU26+AY26+BC26+BG26+BK26+BO26+BS26</f>
        <v>40</v>
      </c>
      <c r="F26" s="173">
        <f t="shared" ref="F26:F30" si="27">L26+Q26+V26+AA26+AF26+AJ26+AN26+AR26+AV26+AZ26+BD26+BH26+BL26+BP26+BT26</f>
        <v>0</v>
      </c>
      <c r="G26" s="173">
        <f t="shared" ref="G26:G30" si="28">M26+R26+W26+AB26+AG26+AK26+AO26+AS26+AW26+BA26+BE26+BI26+BM26+BQ26+BU26</f>
        <v>40</v>
      </c>
      <c r="H26" s="173">
        <f t="shared" ref="H26:H30" si="29">N26+S26+X26+AC26+AH26+AL26+AP26+AT26+AX26+BB26+BF26+BJ26+BN26+BR26+BV26</f>
        <v>0</v>
      </c>
      <c r="I26" s="151">
        <f t="shared" si="21"/>
        <v>40</v>
      </c>
      <c r="J26" s="215">
        <f t="shared" si="22"/>
        <v>40</v>
      </c>
      <c r="K26" s="62">
        <v>25</v>
      </c>
      <c r="L26" s="57">
        <v>0</v>
      </c>
      <c r="M26" s="57">
        <f t="shared" si="25"/>
        <v>25</v>
      </c>
      <c r="N26" s="128">
        <v>0</v>
      </c>
      <c r="O26" s="151">
        <f t="shared" si="24"/>
        <v>25</v>
      </c>
      <c r="P26" s="26">
        <v>0</v>
      </c>
      <c r="Q26" s="57">
        <v>0</v>
      </c>
      <c r="R26" s="57">
        <f t="shared" si="4"/>
        <v>0</v>
      </c>
      <c r="S26" s="24">
        <v>0</v>
      </c>
      <c r="T26" s="151">
        <f t="shared" si="5"/>
        <v>0</v>
      </c>
      <c r="U26" s="26">
        <v>15</v>
      </c>
      <c r="V26" s="57">
        <v>0</v>
      </c>
      <c r="W26" s="57">
        <f t="shared" si="6"/>
        <v>15</v>
      </c>
      <c r="X26" s="24">
        <v>0</v>
      </c>
      <c r="Y26" s="151">
        <f t="shared" si="7"/>
        <v>15</v>
      </c>
      <c r="Z26" s="26">
        <v>0</v>
      </c>
      <c r="AA26" s="57">
        <v>0</v>
      </c>
      <c r="AB26" s="57">
        <f t="shared" si="8"/>
        <v>0</v>
      </c>
      <c r="AC26" s="24">
        <v>0</v>
      </c>
      <c r="AD26" s="151">
        <f t="shared" si="9"/>
        <v>0</v>
      </c>
      <c r="AE26" s="266"/>
      <c r="AF26" s="100"/>
      <c r="AG26" s="102">
        <f t="shared" si="10"/>
        <v>0</v>
      </c>
      <c r="AH26" s="102"/>
      <c r="AI26" s="100"/>
      <c r="AJ26" s="100"/>
      <c r="AK26" s="102">
        <f t="shared" si="11"/>
        <v>0</v>
      </c>
      <c r="AL26" s="102"/>
      <c r="AM26" s="100"/>
      <c r="AN26" s="100"/>
      <c r="AO26" s="102">
        <f t="shared" si="12"/>
        <v>0</v>
      </c>
      <c r="AP26" s="102"/>
      <c r="AQ26" s="100"/>
      <c r="AR26" s="100"/>
      <c r="AS26" s="102">
        <f t="shared" si="13"/>
        <v>0</v>
      </c>
      <c r="AT26" s="102"/>
      <c r="AU26" s="100"/>
      <c r="AV26" s="100"/>
      <c r="AW26" s="102">
        <f t="shared" si="14"/>
        <v>0</v>
      </c>
      <c r="AX26" s="100"/>
      <c r="AY26" s="100"/>
      <c r="AZ26" s="101"/>
      <c r="BA26" s="102">
        <f t="shared" si="15"/>
        <v>0</v>
      </c>
      <c r="BB26" s="102"/>
      <c r="BC26" s="102"/>
      <c r="BD26" s="102"/>
      <c r="BE26" s="102">
        <f t="shared" si="16"/>
        <v>0</v>
      </c>
      <c r="BF26" s="102"/>
      <c r="BG26" s="102"/>
      <c r="BH26" s="102"/>
      <c r="BI26" s="102">
        <f t="shared" si="17"/>
        <v>0</v>
      </c>
      <c r="BJ26" s="102"/>
      <c r="BK26" s="102"/>
      <c r="BL26" s="102"/>
      <c r="BM26" s="102">
        <f t="shared" si="18"/>
        <v>0</v>
      </c>
      <c r="BN26" s="102"/>
      <c r="BO26" s="102"/>
      <c r="BP26" s="102"/>
      <c r="BQ26" s="102">
        <f t="shared" si="19"/>
        <v>0</v>
      </c>
      <c r="BR26" s="102"/>
      <c r="BS26" s="102"/>
      <c r="BT26" s="102"/>
      <c r="BU26" s="102">
        <f t="shared" si="20"/>
        <v>0</v>
      </c>
      <c r="BV26" s="106"/>
    </row>
    <row r="27" ht="57.6" customHeight="1" spans="1:74">
      <c r="A27" s="206">
        <v>25</v>
      </c>
      <c r="B27" s="21" t="s">
        <v>28</v>
      </c>
      <c r="C27" s="24">
        <v>10</v>
      </c>
      <c r="D27" s="111">
        <v>15</v>
      </c>
      <c r="E27" s="172">
        <f t="shared" si="26"/>
        <v>0</v>
      </c>
      <c r="F27" s="173">
        <f t="shared" si="27"/>
        <v>18</v>
      </c>
      <c r="G27" s="173">
        <f t="shared" si="28"/>
        <v>-18</v>
      </c>
      <c r="H27" s="173">
        <f t="shared" si="29"/>
        <v>18</v>
      </c>
      <c r="I27" s="151">
        <f t="shared" si="21"/>
        <v>18</v>
      </c>
      <c r="J27" s="215">
        <f t="shared" si="22"/>
        <v>0</v>
      </c>
      <c r="K27" s="26">
        <v>0</v>
      </c>
      <c r="L27" s="57">
        <v>2</v>
      </c>
      <c r="M27" s="57">
        <f t="shared" si="25"/>
        <v>-2</v>
      </c>
      <c r="N27" s="125">
        <v>2</v>
      </c>
      <c r="O27" s="151">
        <f t="shared" si="24"/>
        <v>2</v>
      </c>
      <c r="P27" s="26">
        <v>0</v>
      </c>
      <c r="Q27" s="57">
        <v>3</v>
      </c>
      <c r="R27" s="57">
        <f t="shared" si="4"/>
        <v>-3</v>
      </c>
      <c r="S27" s="125">
        <v>3</v>
      </c>
      <c r="T27" s="151">
        <f t="shared" si="5"/>
        <v>3</v>
      </c>
      <c r="U27" s="159">
        <v>0</v>
      </c>
      <c r="V27" s="57">
        <v>11</v>
      </c>
      <c r="W27" s="57">
        <f t="shared" si="6"/>
        <v>-11</v>
      </c>
      <c r="X27" s="125">
        <v>11</v>
      </c>
      <c r="Y27" s="151">
        <f t="shared" si="7"/>
        <v>11</v>
      </c>
      <c r="Z27" s="26">
        <v>0</v>
      </c>
      <c r="AA27" s="57">
        <v>2</v>
      </c>
      <c r="AB27" s="57">
        <f t="shared" si="8"/>
        <v>-2</v>
      </c>
      <c r="AC27" s="125">
        <v>2</v>
      </c>
      <c r="AD27" s="151">
        <f t="shared" si="9"/>
        <v>2</v>
      </c>
      <c r="AE27" s="266"/>
      <c r="AF27" s="100"/>
      <c r="AG27" s="102">
        <f t="shared" si="10"/>
        <v>0</v>
      </c>
      <c r="AH27" s="102"/>
      <c r="AI27" s="100"/>
      <c r="AJ27" s="100"/>
      <c r="AK27" s="102">
        <f t="shared" si="11"/>
        <v>0</v>
      </c>
      <c r="AL27" s="102"/>
      <c r="AM27" s="100"/>
      <c r="AN27" s="100"/>
      <c r="AO27" s="102">
        <f t="shared" si="12"/>
        <v>0</v>
      </c>
      <c r="AP27" s="102"/>
      <c r="AQ27" s="100"/>
      <c r="AR27" s="100"/>
      <c r="AS27" s="102">
        <f t="shared" si="13"/>
        <v>0</v>
      </c>
      <c r="AT27" s="102"/>
      <c r="AU27" s="100"/>
      <c r="AV27" s="100"/>
      <c r="AW27" s="102">
        <f t="shared" si="14"/>
        <v>0</v>
      </c>
      <c r="AX27" s="100"/>
      <c r="AY27" s="100"/>
      <c r="AZ27" s="101"/>
      <c r="BA27" s="102">
        <f t="shared" si="15"/>
        <v>0</v>
      </c>
      <c r="BB27" s="102"/>
      <c r="BC27" s="102"/>
      <c r="BD27" s="102"/>
      <c r="BE27" s="102">
        <f t="shared" si="16"/>
        <v>0</v>
      </c>
      <c r="BF27" s="102"/>
      <c r="BG27" s="102"/>
      <c r="BH27" s="102"/>
      <c r="BI27" s="102">
        <f t="shared" si="17"/>
        <v>0</v>
      </c>
      <c r="BJ27" s="102"/>
      <c r="BK27" s="102"/>
      <c r="BL27" s="102"/>
      <c r="BM27" s="102">
        <f t="shared" si="18"/>
        <v>0</v>
      </c>
      <c r="BN27" s="102"/>
      <c r="BO27" s="102"/>
      <c r="BP27" s="102"/>
      <c r="BQ27" s="102">
        <f t="shared" si="19"/>
        <v>0</v>
      </c>
      <c r="BR27" s="102"/>
      <c r="BS27" s="102"/>
      <c r="BT27" s="102"/>
      <c r="BU27" s="102">
        <f t="shared" si="20"/>
        <v>0</v>
      </c>
      <c r="BV27" s="106"/>
    </row>
    <row r="28" ht="61.2" customHeight="1" spans="1:74">
      <c r="A28" s="24">
        <v>26</v>
      </c>
      <c r="B28" s="21" t="s">
        <v>29</v>
      </c>
      <c r="C28" s="24">
        <v>4</v>
      </c>
      <c r="D28" s="111">
        <v>6</v>
      </c>
      <c r="E28" s="172">
        <f t="shared" si="26"/>
        <v>4</v>
      </c>
      <c r="F28" s="173">
        <f t="shared" si="27"/>
        <v>0</v>
      </c>
      <c r="G28" s="173">
        <f t="shared" si="28"/>
        <v>4</v>
      </c>
      <c r="H28" s="173">
        <f t="shared" si="29"/>
        <v>0</v>
      </c>
      <c r="I28" s="151">
        <f t="shared" si="21"/>
        <v>4</v>
      </c>
      <c r="J28" s="215">
        <f t="shared" si="22"/>
        <v>4</v>
      </c>
      <c r="K28" s="26">
        <v>0</v>
      </c>
      <c r="L28" s="57">
        <v>0</v>
      </c>
      <c r="M28" s="57">
        <f t="shared" si="25"/>
        <v>0</v>
      </c>
      <c r="N28" s="128">
        <v>0</v>
      </c>
      <c r="O28" s="151">
        <f t="shared" si="24"/>
        <v>0</v>
      </c>
      <c r="P28" s="26">
        <v>0</v>
      </c>
      <c r="Q28" s="57">
        <v>0</v>
      </c>
      <c r="R28" s="57">
        <f t="shared" si="4"/>
        <v>0</v>
      </c>
      <c r="S28" s="24">
        <v>0</v>
      </c>
      <c r="T28" s="151">
        <f t="shared" si="5"/>
        <v>0</v>
      </c>
      <c r="U28" s="26">
        <v>4</v>
      </c>
      <c r="V28" s="57">
        <v>0</v>
      </c>
      <c r="W28" s="57">
        <f t="shared" si="6"/>
        <v>4</v>
      </c>
      <c r="X28" s="24">
        <v>0</v>
      </c>
      <c r="Y28" s="151">
        <f t="shared" si="7"/>
        <v>4</v>
      </c>
      <c r="Z28" s="26">
        <v>0</v>
      </c>
      <c r="AA28" s="57">
        <v>0</v>
      </c>
      <c r="AB28" s="57">
        <f t="shared" si="8"/>
        <v>0</v>
      </c>
      <c r="AC28" s="24">
        <v>0</v>
      </c>
      <c r="AD28" s="151">
        <f t="shared" si="9"/>
        <v>0</v>
      </c>
      <c r="AE28" s="266"/>
      <c r="AF28" s="100"/>
      <c r="AG28" s="102">
        <f t="shared" si="10"/>
        <v>0</v>
      </c>
      <c r="AH28" s="102"/>
      <c r="AI28" s="100"/>
      <c r="AJ28" s="100"/>
      <c r="AK28" s="102">
        <f t="shared" si="11"/>
        <v>0</v>
      </c>
      <c r="AL28" s="102"/>
      <c r="AM28" s="100"/>
      <c r="AN28" s="100"/>
      <c r="AO28" s="102">
        <f t="shared" si="12"/>
        <v>0</v>
      </c>
      <c r="AP28" s="102"/>
      <c r="AQ28" s="100"/>
      <c r="AR28" s="100"/>
      <c r="AS28" s="102">
        <f t="shared" si="13"/>
        <v>0</v>
      </c>
      <c r="AT28" s="102"/>
      <c r="AU28" s="100"/>
      <c r="AV28" s="100"/>
      <c r="AW28" s="102">
        <f t="shared" si="14"/>
        <v>0</v>
      </c>
      <c r="AX28" s="100"/>
      <c r="AY28" s="100"/>
      <c r="AZ28" s="101"/>
      <c r="BA28" s="102">
        <f t="shared" si="15"/>
        <v>0</v>
      </c>
      <c r="BB28" s="102"/>
      <c r="BC28" s="102"/>
      <c r="BD28" s="102"/>
      <c r="BE28" s="102">
        <f t="shared" si="16"/>
        <v>0</v>
      </c>
      <c r="BF28" s="102"/>
      <c r="BG28" s="102"/>
      <c r="BH28" s="102"/>
      <c r="BI28" s="102">
        <f t="shared" si="17"/>
        <v>0</v>
      </c>
      <c r="BJ28" s="102"/>
      <c r="BK28" s="102"/>
      <c r="BL28" s="102"/>
      <c r="BM28" s="102">
        <f t="shared" si="18"/>
        <v>0</v>
      </c>
      <c r="BN28" s="102"/>
      <c r="BO28" s="102"/>
      <c r="BP28" s="102"/>
      <c r="BQ28" s="102">
        <f t="shared" si="19"/>
        <v>0</v>
      </c>
      <c r="BR28" s="102"/>
      <c r="BS28" s="102"/>
      <c r="BT28" s="102"/>
      <c r="BU28" s="102">
        <f t="shared" si="20"/>
        <v>0</v>
      </c>
      <c r="BV28" s="106"/>
    </row>
    <row r="29" ht="77.4" customHeight="1" spans="1:74">
      <c r="A29" s="206">
        <v>27</v>
      </c>
      <c r="B29" s="21" t="s">
        <v>30</v>
      </c>
      <c r="C29" s="24">
        <v>6</v>
      </c>
      <c r="D29" s="111">
        <v>10</v>
      </c>
      <c r="E29" s="172">
        <f t="shared" si="26"/>
        <v>4</v>
      </c>
      <c r="F29" s="173">
        <f t="shared" si="27"/>
        <v>16</v>
      </c>
      <c r="G29" s="173">
        <f t="shared" si="28"/>
        <v>-12</v>
      </c>
      <c r="H29" s="173">
        <f t="shared" si="29"/>
        <v>12</v>
      </c>
      <c r="I29" s="151">
        <f t="shared" si="21"/>
        <v>16</v>
      </c>
      <c r="J29" s="215">
        <f t="shared" si="22"/>
        <v>0</v>
      </c>
      <c r="K29" s="66">
        <v>0</v>
      </c>
      <c r="L29" s="67">
        <v>2</v>
      </c>
      <c r="M29" s="57">
        <f t="shared" si="25"/>
        <v>-2</v>
      </c>
      <c r="N29" s="125">
        <v>2</v>
      </c>
      <c r="O29" s="151">
        <f t="shared" si="24"/>
        <v>2</v>
      </c>
      <c r="P29" s="66">
        <v>0</v>
      </c>
      <c r="Q29" s="67">
        <v>3</v>
      </c>
      <c r="R29" s="57">
        <f t="shared" si="4"/>
        <v>-3</v>
      </c>
      <c r="S29" s="125">
        <v>3</v>
      </c>
      <c r="T29" s="151">
        <f t="shared" si="5"/>
        <v>3</v>
      </c>
      <c r="U29" s="66">
        <v>4</v>
      </c>
      <c r="V29" s="67">
        <v>9</v>
      </c>
      <c r="W29" s="57">
        <f t="shared" si="6"/>
        <v>-5</v>
      </c>
      <c r="X29" s="125">
        <v>5</v>
      </c>
      <c r="Y29" s="151">
        <f t="shared" si="7"/>
        <v>9</v>
      </c>
      <c r="Z29" s="66">
        <v>0</v>
      </c>
      <c r="AA29" s="67">
        <v>2</v>
      </c>
      <c r="AB29" s="57">
        <f t="shared" si="8"/>
        <v>-2</v>
      </c>
      <c r="AC29" s="125">
        <v>2</v>
      </c>
      <c r="AD29" s="151">
        <f t="shared" si="9"/>
        <v>2</v>
      </c>
      <c r="AE29" s="297"/>
      <c r="AF29" s="67"/>
      <c r="AG29" s="102">
        <f t="shared" si="10"/>
        <v>0</v>
      </c>
      <c r="AH29" s="102"/>
      <c r="AI29" s="96"/>
      <c r="AJ29" s="96"/>
      <c r="AK29" s="102">
        <f t="shared" si="11"/>
        <v>0</v>
      </c>
      <c r="AL29" s="102"/>
      <c r="AM29" s="96"/>
      <c r="AN29" s="96"/>
      <c r="AO29" s="102">
        <f t="shared" si="12"/>
        <v>0</v>
      </c>
      <c r="AP29" s="102"/>
      <c r="AQ29" s="96"/>
      <c r="AR29" s="96"/>
      <c r="AS29" s="102">
        <f t="shared" si="13"/>
        <v>0</v>
      </c>
      <c r="AT29" s="102"/>
      <c r="AU29" s="96"/>
      <c r="AV29" s="96"/>
      <c r="AW29" s="102">
        <f t="shared" si="14"/>
        <v>0</v>
      </c>
      <c r="AX29" s="102"/>
      <c r="AY29" s="96"/>
      <c r="AZ29" s="96"/>
      <c r="BA29" s="102">
        <f t="shared" si="15"/>
        <v>0</v>
      </c>
      <c r="BB29" s="102"/>
      <c r="BC29" s="103"/>
      <c r="BD29" s="103"/>
      <c r="BE29" s="102">
        <f t="shared" si="16"/>
        <v>0</v>
      </c>
      <c r="BF29" s="102"/>
      <c r="BG29" s="103"/>
      <c r="BH29" s="103"/>
      <c r="BI29" s="102">
        <f t="shared" si="17"/>
        <v>0</v>
      </c>
      <c r="BJ29" s="102"/>
      <c r="BK29" s="103"/>
      <c r="BL29" s="103"/>
      <c r="BM29" s="102">
        <f t="shared" si="18"/>
        <v>0</v>
      </c>
      <c r="BN29" s="102"/>
      <c r="BO29" s="103"/>
      <c r="BP29" s="103"/>
      <c r="BQ29" s="102">
        <f t="shared" si="19"/>
        <v>0</v>
      </c>
      <c r="BR29" s="102"/>
      <c r="BS29" s="103"/>
      <c r="BT29" s="103"/>
      <c r="BU29" s="102">
        <f t="shared" si="20"/>
        <v>0</v>
      </c>
      <c r="BV29" s="106"/>
    </row>
    <row r="30" ht="84" customHeight="1" spans="1:74">
      <c r="A30" s="24">
        <v>28</v>
      </c>
      <c r="B30" s="21" t="s">
        <v>31</v>
      </c>
      <c r="C30" s="24">
        <v>6</v>
      </c>
      <c r="D30" s="111">
        <v>10</v>
      </c>
      <c r="E30" s="180">
        <f t="shared" si="26"/>
        <v>15</v>
      </c>
      <c r="F30" s="181">
        <f t="shared" si="27"/>
        <v>19</v>
      </c>
      <c r="G30" s="181">
        <f t="shared" si="28"/>
        <v>-4</v>
      </c>
      <c r="H30" s="181">
        <f t="shared" si="29"/>
        <v>4</v>
      </c>
      <c r="I30" s="151">
        <f t="shared" si="21"/>
        <v>19</v>
      </c>
      <c r="J30" s="215">
        <f t="shared" si="22"/>
        <v>0</v>
      </c>
      <c r="K30" s="73">
        <v>0</v>
      </c>
      <c r="L30" s="74">
        <v>2</v>
      </c>
      <c r="M30" s="75">
        <f t="shared" si="25"/>
        <v>-2</v>
      </c>
      <c r="N30" s="75">
        <v>0</v>
      </c>
      <c r="O30" s="151">
        <f t="shared" si="24"/>
        <v>0</v>
      </c>
      <c r="P30" s="73">
        <v>0</v>
      </c>
      <c r="Q30" s="74">
        <v>3</v>
      </c>
      <c r="R30" s="75">
        <f t="shared" si="4"/>
        <v>-3</v>
      </c>
      <c r="S30" s="129">
        <v>3</v>
      </c>
      <c r="T30" s="151">
        <f t="shared" si="5"/>
        <v>3</v>
      </c>
      <c r="U30" s="295">
        <v>15</v>
      </c>
      <c r="V30" s="74">
        <v>12</v>
      </c>
      <c r="W30" s="75">
        <f t="shared" si="6"/>
        <v>3</v>
      </c>
      <c r="X30" s="43">
        <v>0</v>
      </c>
      <c r="Y30" s="151">
        <f t="shared" si="7"/>
        <v>15</v>
      </c>
      <c r="Z30" s="73">
        <v>0</v>
      </c>
      <c r="AA30" s="74">
        <v>2</v>
      </c>
      <c r="AB30" s="75">
        <f t="shared" si="8"/>
        <v>-2</v>
      </c>
      <c r="AC30" s="129">
        <v>1</v>
      </c>
      <c r="AD30" s="151">
        <f t="shared" si="9"/>
        <v>1</v>
      </c>
      <c r="AE30" s="201"/>
      <c r="AF30" s="98"/>
      <c r="AG30" s="102">
        <f t="shared" si="10"/>
        <v>0</v>
      </c>
      <c r="AH30" s="102"/>
      <c r="AI30" s="166"/>
      <c r="AJ30" s="166"/>
      <c r="AK30" s="102">
        <f t="shared" si="11"/>
        <v>0</v>
      </c>
      <c r="AL30" s="102"/>
      <c r="AM30" s="166"/>
      <c r="AN30" s="166"/>
      <c r="AO30" s="102">
        <f t="shared" si="12"/>
        <v>0</v>
      </c>
      <c r="AP30" s="102"/>
      <c r="AQ30" s="166"/>
      <c r="AR30" s="166"/>
      <c r="AS30" s="102">
        <f t="shared" si="13"/>
        <v>0</v>
      </c>
      <c r="AT30" s="102"/>
      <c r="AU30" s="166"/>
      <c r="AV30" s="166"/>
      <c r="AW30" s="102">
        <f t="shared" si="14"/>
        <v>0</v>
      </c>
      <c r="AX30" s="102"/>
      <c r="AY30" s="166"/>
      <c r="AZ30" s="166"/>
      <c r="BA30" s="102">
        <f t="shared" si="15"/>
        <v>0</v>
      </c>
      <c r="BB30" s="102"/>
      <c r="BC30" s="166"/>
      <c r="BD30" s="166"/>
      <c r="BE30" s="102">
        <f t="shared" si="16"/>
        <v>0</v>
      </c>
      <c r="BF30" s="102"/>
      <c r="BG30" s="166"/>
      <c r="BH30" s="166"/>
      <c r="BI30" s="102">
        <f t="shared" si="17"/>
        <v>0</v>
      </c>
      <c r="BJ30" s="102"/>
      <c r="BK30" s="166"/>
      <c r="BL30" s="166"/>
      <c r="BM30" s="102">
        <f t="shared" si="18"/>
        <v>0</v>
      </c>
      <c r="BN30" s="102"/>
      <c r="BO30" s="166"/>
      <c r="BP30" s="166"/>
      <c r="BQ30" s="102">
        <f t="shared" si="19"/>
        <v>0</v>
      </c>
      <c r="BR30" s="102"/>
      <c r="BS30" s="166"/>
      <c r="BT30" s="166"/>
      <c r="BU30" s="102">
        <f t="shared" si="20"/>
        <v>0</v>
      </c>
      <c r="BV30" s="106"/>
    </row>
    <row r="31" customHeight="1" spans="11:39"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J3" activePane="bottomRight" state="frozen"/>
      <selection activeCell="N3" sqref="N3"/>
      <pageMargins left="0.7" right="0.7" top="0.75" bottom="0.75" header="0.3" footer="0.3"/>
      <pageSetup paperSize="9" orientation="portrait"/>
      <headerFooter/>
    </customSheetView>
    <customSheetView guid="{DDA466F2-DEC4-4899-BCA4-70679764665E}" scale="8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1F1E3F11-2EEF-4BC4-A39B-8CB5D2CF0C2F}" scale="80">
      <pane xSplit="9" ySplit="2" topLeftCell="J21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FE079330-EA52-4CE0-9E5A-80865C54CE2C}" scale="8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F2E46030-49F3-46E6-9036-40A255D924CC}" scale="80">
      <pane xSplit="9" ySplit="2" topLeftCell="J12" activePane="bottomRight" state="frozen"/>
      <selection activeCell="A15" sqref="$A15:$XFD15"/>
      <pageMargins left="0.7" right="0.7" top="0.75" bottom="0.75" header="0.3" footer="0.3"/>
      <pageSetup paperSize="9" orientation="portrait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H1"/>
    <mergeCell ref="AI1:AL1"/>
    <mergeCell ref="AM1:AP1"/>
    <mergeCell ref="AQ1:AT1"/>
    <mergeCell ref="AU1:AX1"/>
    <mergeCell ref="AY1:BB1"/>
    <mergeCell ref="BC1:BF1"/>
    <mergeCell ref="BG1:BJ1"/>
    <mergeCell ref="BK1:BN1"/>
    <mergeCell ref="BO1:BR1"/>
    <mergeCell ref="BS1:BV1"/>
    <mergeCell ref="J1:J2"/>
  </mergeCells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B30"/>
  <sheetViews>
    <sheetView zoomScale="80" zoomScaleNormal="80" workbookViewId="0">
      <pane xSplit="10" ySplit="2" topLeftCell="AE3" activePane="bottomRight" state="frozen"/>
      <selection/>
      <selection pane="topRight"/>
      <selection pane="bottomLeft"/>
      <selection pane="bottomRight" activeCell="B16" sqref="B16"/>
    </sheetView>
  </sheetViews>
  <sheetFormatPr defaultColWidth="9" defaultRowHeight="52.2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7" width="5.66666666666667" customWidth="1"/>
    <col min="8" max="8" width="4.1047619047619" customWidth="1"/>
    <col min="9" max="9" width="6.1047619047619" customWidth="1"/>
    <col min="10" max="10" width="13.6666666666667" customWidth="1"/>
    <col min="11" max="60" width="5.78095238095238" customWidth="1"/>
    <col min="61" max="62" width="5.43809523809524" customWidth="1"/>
    <col min="63" max="64" width="5.55238095238095" customWidth="1"/>
    <col min="65" max="69" width="5.43809523809524" customWidth="1"/>
    <col min="70" max="70" width="6.66666666666667" customWidth="1"/>
    <col min="71" max="72" width="5.88571428571429" customWidth="1"/>
    <col min="73" max="74" width="5.43809523809524" customWidth="1"/>
    <col min="75" max="76" width="6.1047619047619" customWidth="1"/>
    <col min="77" max="78" width="5.43809523809524" customWidth="1"/>
    <col min="79" max="80" width="5.88571428571429" customWidth="1"/>
  </cols>
  <sheetData>
    <row r="1" customHeight="1" spans="1:80">
      <c r="A1" s="245" t="s">
        <v>44</v>
      </c>
      <c r="B1" s="245"/>
      <c r="C1" s="245"/>
      <c r="D1" s="246"/>
      <c r="E1" s="247" t="s">
        <v>292</v>
      </c>
      <c r="F1" s="248"/>
      <c r="G1" s="248"/>
      <c r="H1" s="248"/>
      <c r="I1" s="252"/>
      <c r="J1" s="253" t="s">
        <v>46</v>
      </c>
      <c r="K1" s="254" t="s">
        <v>293</v>
      </c>
      <c r="L1" s="255"/>
      <c r="M1" s="255"/>
      <c r="N1" s="255"/>
      <c r="O1" s="256"/>
      <c r="P1" s="254" t="s">
        <v>294</v>
      </c>
      <c r="Q1" s="255"/>
      <c r="R1" s="255"/>
      <c r="S1" s="255"/>
      <c r="T1" s="256"/>
      <c r="U1" s="260" t="s">
        <v>295</v>
      </c>
      <c r="V1" s="261"/>
      <c r="W1" s="261"/>
      <c r="X1" s="261"/>
      <c r="Y1" s="262"/>
      <c r="Z1" s="260" t="s">
        <v>296</v>
      </c>
      <c r="AA1" s="261"/>
      <c r="AB1" s="261"/>
      <c r="AC1" s="261"/>
      <c r="AD1" s="262"/>
      <c r="AE1" s="260" t="s">
        <v>297</v>
      </c>
      <c r="AF1" s="261"/>
      <c r="AG1" s="261"/>
      <c r="AH1" s="261"/>
      <c r="AI1" s="262"/>
      <c r="AJ1" s="260" t="s">
        <v>298</v>
      </c>
      <c r="AK1" s="261"/>
      <c r="AL1" s="261"/>
      <c r="AM1" s="261"/>
      <c r="AN1" s="262"/>
      <c r="AO1" s="254" t="s">
        <v>299</v>
      </c>
      <c r="AP1" s="255"/>
      <c r="AQ1" s="255"/>
      <c r="AR1" s="255"/>
      <c r="AS1" s="256"/>
      <c r="AT1" s="254" t="s">
        <v>300</v>
      </c>
      <c r="AU1" s="255"/>
      <c r="AV1" s="255"/>
      <c r="AW1" s="255"/>
      <c r="AX1" s="256"/>
      <c r="AY1" s="254" t="s">
        <v>301</v>
      </c>
      <c r="AZ1" s="255"/>
      <c r="BA1" s="255"/>
      <c r="BB1" s="255"/>
      <c r="BC1" s="256"/>
      <c r="BD1" s="260" t="s">
        <v>302</v>
      </c>
      <c r="BE1" s="261"/>
      <c r="BF1" s="261"/>
      <c r="BG1" s="261"/>
      <c r="BH1" s="262"/>
      <c r="BI1" s="255" t="s">
        <v>113</v>
      </c>
      <c r="BJ1" s="255"/>
      <c r="BK1" s="255"/>
      <c r="BL1" s="256"/>
      <c r="BM1" s="260" t="s">
        <v>114</v>
      </c>
      <c r="BN1" s="261"/>
      <c r="BO1" s="261"/>
      <c r="BP1" s="262"/>
      <c r="BQ1" s="260" t="s">
        <v>99</v>
      </c>
      <c r="BR1" s="261"/>
      <c r="BS1" s="261"/>
      <c r="BT1" s="262"/>
      <c r="BU1" s="254" t="s">
        <v>82</v>
      </c>
      <c r="BV1" s="255"/>
      <c r="BW1" s="255"/>
      <c r="BX1" s="256"/>
      <c r="BY1" s="254" t="s">
        <v>61</v>
      </c>
      <c r="BZ1" s="255"/>
      <c r="CA1" s="255"/>
      <c r="CB1" s="256"/>
    </row>
    <row r="2" customHeight="1" spans="1:80">
      <c r="A2" s="249" t="s">
        <v>1</v>
      </c>
      <c r="B2" s="249" t="s">
        <v>62</v>
      </c>
      <c r="C2" s="250" t="s">
        <v>63</v>
      </c>
      <c r="D2" s="251" t="s">
        <v>64</v>
      </c>
      <c r="E2" s="249" t="s">
        <v>35</v>
      </c>
      <c r="F2" s="249" t="s">
        <v>36</v>
      </c>
      <c r="G2" s="249" t="s">
        <v>37</v>
      </c>
      <c r="H2" s="249" t="s">
        <v>38</v>
      </c>
      <c r="I2" s="249" t="s">
        <v>39</v>
      </c>
      <c r="J2" s="253"/>
      <c r="K2" s="249" t="s">
        <v>35</v>
      </c>
      <c r="L2" s="249" t="s">
        <v>36</v>
      </c>
      <c r="M2" s="249" t="s">
        <v>37</v>
      </c>
      <c r="N2" s="249" t="s">
        <v>38</v>
      </c>
      <c r="O2" s="249" t="s">
        <v>39</v>
      </c>
      <c r="P2" s="249" t="s">
        <v>35</v>
      </c>
      <c r="Q2" s="249" t="s">
        <v>36</v>
      </c>
      <c r="R2" s="249" t="s">
        <v>37</v>
      </c>
      <c r="S2" s="249" t="s">
        <v>38</v>
      </c>
      <c r="T2" s="249" t="s">
        <v>39</v>
      </c>
      <c r="U2" s="249" t="s">
        <v>35</v>
      </c>
      <c r="V2" s="249" t="s">
        <v>36</v>
      </c>
      <c r="W2" s="249" t="s">
        <v>37</v>
      </c>
      <c r="X2" s="249" t="s">
        <v>38</v>
      </c>
      <c r="Y2" s="249" t="s">
        <v>39</v>
      </c>
      <c r="Z2" s="249" t="s">
        <v>35</v>
      </c>
      <c r="AA2" s="249" t="s">
        <v>36</v>
      </c>
      <c r="AB2" s="249" t="s">
        <v>37</v>
      </c>
      <c r="AC2" s="249" t="s">
        <v>38</v>
      </c>
      <c r="AD2" s="249" t="s">
        <v>39</v>
      </c>
      <c r="AE2" s="249" t="s">
        <v>35</v>
      </c>
      <c r="AF2" s="249" t="s">
        <v>36</v>
      </c>
      <c r="AG2" s="249" t="s">
        <v>37</v>
      </c>
      <c r="AH2" s="249" t="s">
        <v>38</v>
      </c>
      <c r="AI2" s="249" t="s">
        <v>39</v>
      </c>
      <c r="AJ2" s="249" t="s">
        <v>35</v>
      </c>
      <c r="AK2" s="249" t="s">
        <v>36</v>
      </c>
      <c r="AL2" s="249" t="s">
        <v>37</v>
      </c>
      <c r="AM2" s="249" t="s">
        <v>38</v>
      </c>
      <c r="AN2" s="249" t="s">
        <v>39</v>
      </c>
      <c r="AO2" s="249" t="s">
        <v>35</v>
      </c>
      <c r="AP2" s="249" t="s">
        <v>36</v>
      </c>
      <c r="AQ2" s="249" t="s">
        <v>37</v>
      </c>
      <c r="AR2" s="249" t="s">
        <v>38</v>
      </c>
      <c r="AS2" s="249" t="s">
        <v>39</v>
      </c>
      <c r="AT2" s="249" t="s">
        <v>35</v>
      </c>
      <c r="AU2" s="249" t="s">
        <v>36</v>
      </c>
      <c r="AV2" s="249" t="s">
        <v>37</v>
      </c>
      <c r="AW2" s="249" t="s">
        <v>38</v>
      </c>
      <c r="AX2" s="249" t="s">
        <v>39</v>
      </c>
      <c r="AY2" s="249" t="s">
        <v>35</v>
      </c>
      <c r="AZ2" s="249" t="s">
        <v>36</v>
      </c>
      <c r="BA2" s="249" t="s">
        <v>37</v>
      </c>
      <c r="BB2" s="249" t="s">
        <v>38</v>
      </c>
      <c r="BC2" s="249" t="s">
        <v>39</v>
      </c>
      <c r="BD2" s="249" t="s">
        <v>35</v>
      </c>
      <c r="BE2" s="249" t="s">
        <v>36</v>
      </c>
      <c r="BF2" s="249" t="s">
        <v>37</v>
      </c>
      <c r="BG2" s="249" t="s">
        <v>38</v>
      </c>
      <c r="BH2" s="249" t="s">
        <v>39</v>
      </c>
      <c r="BI2" s="264" t="s">
        <v>35</v>
      </c>
      <c r="BJ2" s="249" t="s">
        <v>36</v>
      </c>
      <c r="BK2" s="265" t="s">
        <v>37</v>
      </c>
      <c r="BL2" s="265" t="s">
        <v>38</v>
      </c>
      <c r="BM2" s="249" t="s">
        <v>35</v>
      </c>
      <c r="BN2" s="249" t="s">
        <v>36</v>
      </c>
      <c r="BO2" s="281" t="s">
        <v>37</v>
      </c>
      <c r="BP2" s="264" t="s">
        <v>38</v>
      </c>
      <c r="BQ2" s="282" t="s">
        <v>35</v>
      </c>
      <c r="BR2" s="249" t="s">
        <v>36</v>
      </c>
      <c r="BS2" s="249" t="s">
        <v>37</v>
      </c>
      <c r="BT2" s="249" t="s">
        <v>38</v>
      </c>
      <c r="BU2" s="264" t="s">
        <v>35</v>
      </c>
      <c r="BV2" s="249" t="s">
        <v>36</v>
      </c>
      <c r="BW2" s="265" t="s">
        <v>37</v>
      </c>
      <c r="BX2" s="265" t="s">
        <v>38</v>
      </c>
      <c r="BY2" s="249" t="s">
        <v>35</v>
      </c>
      <c r="BZ2" s="249" t="s">
        <v>36</v>
      </c>
      <c r="CA2" s="265" t="s">
        <v>37</v>
      </c>
      <c r="CB2" s="249" t="s">
        <v>38</v>
      </c>
    </row>
    <row r="3" ht="120" customHeight="1" spans="1:80">
      <c r="A3" s="13">
        <v>1</v>
      </c>
      <c r="B3" s="14" t="s">
        <v>66</v>
      </c>
      <c r="C3" s="15">
        <v>10</v>
      </c>
      <c r="D3" s="109">
        <v>40</v>
      </c>
      <c r="E3" s="17">
        <f t="shared" ref="E3:E25" si="0">K3+P3+U3+Z3+AE3+AJ3+AO3+AT3+AY3+BD3+BI3+BM3+BQ3+BU3+BY3</f>
        <v>0</v>
      </c>
      <c r="F3" s="18">
        <f t="shared" ref="F3:F25" si="1">L3+Q3+V3+AA3+AF3+AK3+AP3+AU3+AZ3+BE3+BJ3+BN3+BR3+BV3+BZ3</f>
        <v>39</v>
      </c>
      <c r="G3" s="19">
        <f t="shared" ref="G3:G25" si="2">M3+R3+W3+AB3+AG3+AL3+AQ3+AV3+BA3+BF3+BK3+BO3+BS3+BW3+CA3</f>
        <v>-39</v>
      </c>
      <c r="H3" s="19">
        <f t="shared" ref="H3:H25" si="3">N3+S3+X3+AC3+AH3+AM3+AR3+AW3+BB3+BG3+BL3+BP3+BT3+BX3+CB3</f>
        <v>39</v>
      </c>
      <c r="I3" s="55">
        <f>SUM(O3+T3+Y3+AD3+AI3+AN3+AS3+AX3+BC3+BH3)</f>
        <v>39</v>
      </c>
      <c r="J3" s="56">
        <f>E3+H3-F3</f>
        <v>0</v>
      </c>
      <c r="K3" s="257">
        <v>0</v>
      </c>
      <c r="L3" s="102">
        <v>2</v>
      </c>
      <c r="M3" s="102">
        <f>K3-L3</f>
        <v>-2</v>
      </c>
      <c r="N3" s="258">
        <v>2</v>
      </c>
      <c r="O3" s="259">
        <f>SUM(K3+N3)</f>
        <v>2</v>
      </c>
      <c r="P3" s="257">
        <v>0</v>
      </c>
      <c r="Q3" s="102">
        <v>1</v>
      </c>
      <c r="R3" s="102">
        <f t="shared" ref="R3:R30" si="4">P3-Q3</f>
        <v>-1</v>
      </c>
      <c r="S3" s="150">
        <v>1</v>
      </c>
      <c r="T3" s="259">
        <f t="shared" ref="T3:T30" si="5">SUM(P3+S3)</f>
        <v>1</v>
      </c>
      <c r="U3" s="257">
        <v>0</v>
      </c>
      <c r="V3" s="102">
        <v>4</v>
      </c>
      <c r="W3" s="102">
        <f t="shared" ref="W3:W30" si="6">U3-V3</f>
        <v>-4</v>
      </c>
      <c r="X3" s="150">
        <v>4</v>
      </c>
      <c r="Y3" s="259">
        <f t="shared" ref="Y3:Y30" si="7">SUM(U3+X3)</f>
        <v>4</v>
      </c>
      <c r="Z3" s="257">
        <v>0</v>
      </c>
      <c r="AA3" s="102">
        <v>3</v>
      </c>
      <c r="AB3" s="102">
        <f t="shared" ref="AB3:AB30" si="8">Z3-AA3</f>
        <v>-3</v>
      </c>
      <c r="AC3" s="150">
        <v>3</v>
      </c>
      <c r="AD3" s="259">
        <f t="shared" ref="AD3:AD30" si="9">SUM(Z3+AC3)</f>
        <v>3</v>
      </c>
      <c r="AE3" s="257">
        <v>0</v>
      </c>
      <c r="AF3" s="102">
        <v>4</v>
      </c>
      <c r="AG3" s="102">
        <f t="shared" ref="AG3:AG26" si="10">AE3-AF3</f>
        <v>-4</v>
      </c>
      <c r="AH3" s="150">
        <v>4</v>
      </c>
      <c r="AI3" s="259">
        <f t="shared" ref="AI3:AI30" si="11">SUM(AE3+AH3)</f>
        <v>4</v>
      </c>
      <c r="AJ3" s="13">
        <v>0</v>
      </c>
      <c r="AK3" s="102">
        <v>4</v>
      </c>
      <c r="AL3" s="102">
        <f t="shared" ref="AL3:AL30" si="12">AJ3-AK3</f>
        <v>-4</v>
      </c>
      <c r="AM3" s="150">
        <v>4</v>
      </c>
      <c r="AN3" s="259">
        <f t="shared" ref="AN3:AN30" si="13">SUM(AJ3+AM3)</f>
        <v>4</v>
      </c>
      <c r="AO3" s="257">
        <v>0</v>
      </c>
      <c r="AP3" s="102">
        <v>2</v>
      </c>
      <c r="AQ3" s="102">
        <f t="shared" ref="AQ3:AQ30" si="14">AO3-AP3</f>
        <v>-2</v>
      </c>
      <c r="AR3" s="150">
        <v>2</v>
      </c>
      <c r="AS3" s="259">
        <f t="shared" ref="AS3:AS30" si="15">SUM(AO3+AR3)</f>
        <v>2</v>
      </c>
      <c r="AT3" s="257">
        <v>0</v>
      </c>
      <c r="AU3" s="102">
        <v>4</v>
      </c>
      <c r="AV3" s="102">
        <f t="shared" ref="AV3:AV30" si="16">AT3-AU3</f>
        <v>-4</v>
      </c>
      <c r="AW3" s="150">
        <v>4</v>
      </c>
      <c r="AX3" s="259">
        <f t="shared" ref="AX3:AX30" si="17">SUM(AT3+AW3)</f>
        <v>4</v>
      </c>
      <c r="AY3" s="257">
        <v>0</v>
      </c>
      <c r="AZ3" s="102">
        <v>12</v>
      </c>
      <c r="BA3" s="102">
        <f t="shared" ref="BA3:BA30" si="18">AY3-AZ3</f>
        <v>-12</v>
      </c>
      <c r="BB3" s="102">
        <v>12</v>
      </c>
      <c r="BC3" s="259">
        <f t="shared" ref="BC3:BC30" si="19">SUM(AY3+BB3)</f>
        <v>12</v>
      </c>
      <c r="BD3" s="257">
        <v>0</v>
      </c>
      <c r="BE3" s="102">
        <v>3</v>
      </c>
      <c r="BF3" s="102">
        <f t="shared" ref="BF3:BF30" si="20">BD3-BE3</f>
        <v>-3</v>
      </c>
      <c r="BG3" s="150">
        <v>3</v>
      </c>
      <c r="BH3" s="259">
        <f t="shared" ref="BH3:BH30" si="21">SUM(BD3+BG3)</f>
        <v>3</v>
      </c>
      <c r="BI3" s="266"/>
      <c r="BJ3" s="15"/>
      <c r="BK3" s="267">
        <f t="shared" ref="BK3:BK30" si="22">BI3-BJ3</f>
        <v>0</v>
      </c>
      <c r="BL3" s="268"/>
      <c r="BM3" s="15"/>
      <c r="BN3" s="15"/>
      <c r="BO3" s="267">
        <f t="shared" ref="BO3:BO30" si="23">BM3-BN3</f>
        <v>0</v>
      </c>
      <c r="BP3" s="268"/>
      <c r="BQ3" s="15"/>
      <c r="BR3" s="15"/>
      <c r="BS3" s="267">
        <f t="shared" ref="BS3:BS30" si="24">BQ3-BR3</f>
        <v>0</v>
      </c>
      <c r="BT3" s="268"/>
      <c r="BU3" s="15"/>
      <c r="BV3" s="15"/>
      <c r="BW3" s="267">
        <f t="shared" ref="BW3:BW30" si="25">BU3-BV3</f>
        <v>0</v>
      </c>
      <c r="BX3" s="268"/>
      <c r="BY3" s="15"/>
      <c r="BZ3" s="15"/>
      <c r="CA3" s="283">
        <f t="shared" ref="CA3:CA30" si="26">BY3-BZ3</f>
        <v>0</v>
      </c>
      <c r="CB3" s="268"/>
    </row>
    <row r="4" customHeight="1" spans="1:80">
      <c r="A4" s="13">
        <v>2</v>
      </c>
      <c r="B4" s="21" t="s">
        <v>67</v>
      </c>
      <c r="C4" s="710" t="s">
        <v>42</v>
      </c>
      <c r="D4" s="711" t="s">
        <v>42</v>
      </c>
      <c r="E4" s="17">
        <f t="shared" si="0"/>
        <v>0</v>
      </c>
      <c r="F4" s="18">
        <f t="shared" si="1"/>
        <v>51</v>
      </c>
      <c r="G4" s="19">
        <f t="shared" si="2"/>
        <v>-51</v>
      </c>
      <c r="H4" s="19">
        <f t="shared" si="3"/>
        <v>51</v>
      </c>
      <c r="I4" s="55">
        <f t="shared" ref="I4:I30" si="27">SUM(O4+T4+Y4+AD4+AI4+AN4+AS4+AX4+BC4+BH4)</f>
        <v>51</v>
      </c>
      <c r="J4" s="56">
        <f t="shared" ref="J4:J30" si="28">E4+H4-F4</f>
        <v>0</v>
      </c>
      <c r="K4" s="159">
        <v>0</v>
      </c>
      <c r="L4" s="57">
        <v>2</v>
      </c>
      <c r="M4" s="57">
        <f t="shared" ref="M4:M14" si="29">K4-L4</f>
        <v>-2</v>
      </c>
      <c r="N4" s="125">
        <v>2</v>
      </c>
      <c r="O4" s="259">
        <f t="shared" ref="O4:O30" si="30">SUM(K4+N4)</f>
        <v>2</v>
      </c>
      <c r="P4" s="159">
        <v>0</v>
      </c>
      <c r="Q4" s="57">
        <v>2</v>
      </c>
      <c r="R4" s="57">
        <f t="shared" si="4"/>
        <v>-2</v>
      </c>
      <c r="S4" s="125">
        <v>2</v>
      </c>
      <c r="T4" s="259">
        <f t="shared" si="5"/>
        <v>2</v>
      </c>
      <c r="U4" s="159">
        <v>0</v>
      </c>
      <c r="V4" s="57">
        <v>5</v>
      </c>
      <c r="W4" s="57">
        <f t="shared" si="6"/>
        <v>-5</v>
      </c>
      <c r="X4" s="125">
        <v>5</v>
      </c>
      <c r="Y4" s="259">
        <f t="shared" si="7"/>
        <v>5</v>
      </c>
      <c r="Z4" s="159">
        <v>0</v>
      </c>
      <c r="AA4" s="57">
        <v>4</v>
      </c>
      <c r="AB4" s="57">
        <f t="shared" si="8"/>
        <v>-4</v>
      </c>
      <c r="AC4" s="57">
        <v>4</v>
      </c>
      <c r="AD4" s="259">
        <f t="shared" si="9"/>
        <v>4</v>
      </c>
      <c r="AE4" s="159">
        <v>0</v>
      </c>
      <c r="AF4" s="57">
        <v>6</v>
      </c>
      <c r="AG4" s="57">
        <f t="shared" si="10"/>
        <v>-6</v>
      </c>
      <c r="AH4" s="57">
        <v>6</v>
      </c>
      <c r="AI4" s="259">
        <f t="shared" si="11"/>
        <v>6</v>
      </c>
      <c r="AJ4" s="26">
        <v>0</v>
      </c>
      <c r="AK4" s="57">
        <v>5</v>
      </c>
      <c r="AL4" s="57">
        <f t="shared" si="12"/>
        <v>-5</v>
      </c>
      <c r="AM4" s="125">
        <v>5</v>
      </c>
      <c r="AN4" s="259">
        <f t="shared" si="13"/>
        <v>5</v>
      </c>
      <c r="AO4" s="159">
        <v>0</v>
      </c>
      <c r="AP4" s="57">
        <v>3</v>
      </c>
      <c r="AQ4" s="57">
        <f t="shared" si="14"/>
        <v>-3</v>
      </c>
      <c r="AR4" s="125">
        <v>3</v>
      </c>
      <c r="AS4" s="259">
        <f t="shared" si="15"/>
        <v>3</v>
      </c>
      <c r="AT4" s="159">
        <v>0</v>
      </c>
      <c r="AU4" s="57">
        <v>5</v>
      </c>
      <c r="AV4" s="57">
        <f t="shared" si="16"/>
        <v>-5</v>
      </c>
      <c r="AW4" s="125">
        <v>5</v>
      </c>
      <c r="AX4" s="259">
        <f t="shared" si="17"/>
        <v>5</v>
      </c>
      <c r="AY4" s="159">
        <v>0</v>
      </c>
      <c r="AZ4" s="57">
        <v>16</v>
      </c>
      <c r="BA4" s="57">
        <f t="shared" si="18"/>
        <v>-16</v>
      </c>
      <c r="BB4" s="57">
        <v>16</v>
      </c>
      <c r="BC4" s="259">
        <f t="shared" si="19"/>
        <v>16</v>
      </c>
      <c r="BD4" s="159">
        <v>0</v>
      </c>
      <c r="BE4" s="57">
        <v>3</v>
      </c>
      <c r="BF4" s="57">
        <f t="shared" si="20"/>
        <v>-3</v>
      </c>
      <c r="BG4" s="125">
        <v>3</v>
      </c>
      <c r="BH4" s="259">
        <f t="shared" si="21"/>
        <v>3</v>
      </c>
      <c r="BI4" s="266"/>
      <c r="BJ4" s="15"/>
      <c r="BK4" s="267">
        <f t="shared" si="22"/>
        <v>0</v>
      </c>
      <c r="BL4" s="268"/>
      <c r="BM4" s="15"/>
      <c r="BN4" s="15"/>
      <c r="BO4" s="267">
        <f t="shared" si="23"/>
        <v>0</v>
      </c>
      <c r="BP4" s="268"/>
      <c r="BQ4" s="15"/>
      <c r="BR4" s="15"/>
      <c r="BS4" s="267">
        <f t="shared" si="24"/>
        <v>0</v>
      </c>
      <c r="BT4" s="268"/>
      <c r="BU4" s="15"/>
      <c r="BV4" s="15"/>
      <c r="BW4" s="267">
        <f t="shared" si="25"/>
        <v>0</v>
      </c>
      <c r="BX4" s="268"/>
      <c r="BY4" s="15"/>
      <c r="BZ4" s="15"/>
      <c r="CA4" s="283">
        <f t="shared" si="26"/>
        <v>0</v>
      </c>
      <c r="CB4" s="284"/>
    </row>
    <row r="5" customHeight="1" spans="1:80">
      <c r="A5" s="13">
        <v>3</v>
      </c>
      <c r="B5" s="21" t="s">
        <v>6</v>
      </c>
      <c r="C5" s="24">
        <v>4</v>
      </c>
      <c r="D5" s="111">
        <v>35</v>
      </c>
      <c r="E5" s="17">
        <f t="shared" si="0"/>
        <v>132</v>
      </c>
      <c r="F5" s="18">
        <f t="shared" si="1"/>
        <v>150</v>
      </c>
      <c r="G5" s="19">
        <f t="shared" si="2"/>
        <v>-18</v>
      </c>
      <c r="H5" s="19">
        <f t="shared" si="3"/>
        <v>39</v>
      </c>
      <c r="I5" s="55">
        <f t="shared" si="27"/>
        <v>171</v>
      </c>
      <c r="J5" s="56">
        <f t="shared" si="28"/>
        <v>21</v>
      </c>
      <c r="K5" s="159">
        <v>4</v>
      </c>
      <c r="L5" s="57">
        <v>6</v>
      </c>
      <c r="M5" s="57">
        <f t="shared" si="29"/>
        <v>-2</v>
      </c>
      <c r="N5" s="61">
        <v>2</v>
      </c>
      <c r="O5" s="259">
        <f t="shared" si="30"/>
        <v>6</v>
      </c>
      <c r="P5" s="159">
        <v>0</v>
      </c>
      <c r="Q5" s="57">
        <v>5</v>
      </c>
      <c r="R5" s="57">
        <f t="shared" si="4"/>
        <v>-5</v>
      </c>
      <c r="S5" s="57">
        <v>0</v>
      </c>
      <c r="T5" s="259">
        <f t="shared" si="5"/>
        <v>0</v>
      </c>
      <c r="U5" s="159">
        <v>9</v>
      </c>
      <c r="V5" s="57">
        <v>14</v>
      </c>
      <c r="W5" s="57">
        <f t="shared" si="6"/>
        <v>-5</v>
      </c>
      <c r="X5" s="57">
        <v>5</v>
      </c>
      <c r="Y5" s="259">
        <f t="shared" si="7"/>
        <v>14</v>
      </c>
      <c r="Z5" s="159">
        <v>7</v>
      </c>
      <c r="AA5" s="57">
        <v>11</v>
      </c>
      <c r="AB5" s="57">
        <f t="shared" si="8"/>
        <v>-4</v>
      </c>
      <c r="AC5" s="57">
        <v>9</v>
      </c>
      <c r="AD5" s="259">
        <f t="shared" si="9"/>
        <v>16</v>
      </c>
      <c r="AE5" s="159">
        <v>29</v>
      </c>
      <c r="AF5" s="57">
        <v>16</v>
      </c>
      <c r="AG5" s="57">
        <f t="shared" si="10"/>
        <v>13</v>
      </c>
      <c r="AH5" s="57">
        <v>0</v>
      </c>
      <c r="AI5" s="259">
        <f t="shared" si="11"/>
        <v>29</v>
      </c>
      <c r="AJ5" s="26">
        <v>19</v>
      </c>
      <c r="AK5" s="57">
        <v>14</v>
      </c>
      <c r="AL5" s="57">
        <f t="shared" si="12"/>
        <v>5</v>
      </c>
      <c r="AM5" s="125">
        <v>0</v>
      </c>
      <c r="AN5" s="259">
        <f t="shared" si="13"/>
        <v>19</v>
      </c>
      <c r="AO5" s="159">
        <v>13</v>
      </c>
      <c r="AP5" s="57">
        <v>10</v>
      </c>
      <c r="AQ5" s="57">
        <f t="shared" si="14"/>
        <v>3</v>
      </c>
      <c r="AR5" s="57">
        <v>0</v>
      </c>
      <c r="AS5" s="259">
        <f t="shared" si="15"/>
        <v>13</v>
      </c>
      <c r="AT5" s="159">
        <v>11</v>
      </c>
      <c r="AU5" s="57">
        <v>13</v>
      </c>
      <c r="AV5" s="57">
        <f t="shared" si="16"/>
        <v>-2</v>
      </c>
      <c r="AW5" s="125">
        <v>2</v>
      </c>
      <c r="AX5" s="259">
        <f t="shared" si="17"/>
        <v>13</v>
      </c>
      <c r="AY5" s="159">
        <v>36</v>
      </c>
      <c r="AZ5" s="57">
        <v>51</v>
      </c>
      <c r="BA5" s="57">
        <f t="shared" si="18"/>
        <v>-15</v>
      </c>
      <c r="BB5" s="57">
        <v>15</v>
      </c>
      <c r="BC5" s="259">
        <f t="shared" si="19"/>
        <v>51</v>
      </c>
      <c r="BD5" s="159">
        <v>4</v>
      </c>
      <c r="BE5" s="57">
        <v>10</v>
      </c>
      <c r="BF5" s="57">
        <f t="shared" si="20"/>
        <v>-6</v>
      </c>
      <c r="BG5" s="125">
        <v>6</v>
      </c>
      <c r="BH5" s="259">
        <f t="shared" si="21"/>
        <v>10</v>
      </c>
      <c r="BI5" s="266"/>
      <c r="BJ5" s="15"/>
      <c r="BK5" s="267">
        <f t="shared" si="22"/>
        <v>0</v>
      </c>
      <c r="BL5" s="268"/>
      <c r="BM5" s="15"/>
      <c r="BN5" s="15"/>
      <c r="BO5" s="267">
        <f t="shared" si="23"/>
        <v>0</v>
      </c>
      <c r="BP5" s="268"/>
      <c r="BQ5" s="15"/>
      <c r="BR5" s="15"/>
      <c r="BS5" s="267">
        <f t="shared" si="24"/>
        <v>0</v>
      </c>
      <c r="BT5" s="268"/>
      <c r="BU5" s="15"/>
      <c r="BV5" s="15"/>
      <c r="BW5" s="267">
        <f t="shared" si="25"/>
        <v>0</v>
      </c>
      <c r="BX5" s="268"/>
      <c r="BY5" s="15"/>
      <c r="BZ5" s="15"/>
      <c r="CA5" s="283">
        <f t="shared" si="26"/>
        <v>0</v>
      </c>
      <c r="CB5" s="284"/>
    </row>
    <row r="6" customHeight="1" spans="1:80">
      <c r="A6" s="13">
        <v>4</v>
      </c>
      <c r="B6" s="21" t="s">
        <v>7</v>
      </c>
      <c r="C6" s="24">
        <v>8</v>
      </c>
      <c r="D6" s="111">
        <v>25</v>
      </c>
      <c r="E6" s="17">
        <f t="shared" si="0"/>
        <v>122</v>
      </c>
      <c r="F6" s="18">
        <f t="shared" si="1"/>
        <v>124</v>
      </c>
      <c r="G6" s="19">
        <f t="shared" si="2"/>
        <v>-2</v>
      </c>
      <c r="H6" s="19">
        <f t="shared" si="3"/>
        <v>31</v>
      </c>
      <c r="I6" s="55">
        <f t="shared" si="27"/>
        <v>153</v>
      </c>
      <c r="J6" s="56">
        <f t="shared" si="28"/>
        <v>29</v>
      </c>
      <c r="K6" s="159">
        <v>3</v>
      </c>
      <c r="L6" s="57">
        <v>6</v>
      </c>
      <c r="M6" s="57">
        <f t="shared" si="29"/>
        <v>-3</v>
      </c>
      <c r="N6" s="61">
        <v>5</v>
      </c>
      <c r="O6" s="259">
        <f t="shared" si="30"/>
        <v>8</v>
      </c>
      <c r="P6" s="159">
        <v>0</v>
      </c>
      <c r="Q6" s="57">
        <v>3</v>
      </c>
      <c r="R6" s="57">
        <f t="shared" si="4"/>
        <v>-3</v>
      </c>
      <c r="S6" s="125">
        <v>3</v>
      </c>
      <c r="T6" s="259">
        <f t="shared" si="5"/>
        <v>3</v>
      </c>
      <c r="U6" s="159">
        <v>14</v>
      </c>
      <c r="V6" s="57">
        <v>15</v>
      </c>
      <c r="W6" s="57">
        <f t="shared" si="6"/>
        <v>-1</v>
      </c>
      <c r="X6" s="57">
        <v>1</v>
      </c>
      <c r="Y6" s="259">
        <f t="shared" si="7"/>
        <v>15</v>
      </c>
      <c r="Z6" s="159">
        <v>8</v>
      </c>
      <c r="AA6" s="57">
        <v>8</v>
      </c>
      <c r="AB6" s="57">
        <f t="shared" si="8"/>
        <v>0</v>
      </c>
      <c r="AC6" s="57">
        <v>0</v>
      </c>
      <c r="AD6" s="259">
        <f t="shared" si="9"/>
        <v>8</v>
      </c>
      <c r="AE6" s="159">
        <v>31</v>
      </c>
      <c r="AF6" s="57">
        <v>12</v>
      </c>
      <c r="AG6" s="57">
        <f t="shared" si="10"/>
        <v>19</v>
      </c>
      <c r="AH6" s="57">
        <v>0</v>
      </c>
      <c r="AI6" s="259">
        <f t="shared" si="11"/>
        <v>31</v>
      </c>
      <c r="AJ6" s="26">
        <v>13</v>
      </c>
      <c r="AK6" s="57">
        <v>11</v>
      </c>
      <c r="AL6" s="57">
        <f t="shared" si="12"/>
        <v>2</v>
      </c>
      <c r="AM6" s="125">
        <v>0</v>
      </c>
      <c r="AN6" s="259">
        <f t="shared" si="13"/>
        <v>13</v>
      </c>
      <c r="AO6" s="159">
        <v>14</v>
      </c>
      <c r="AP6" s="57">
        <v>9</v>
      </c>
      <c r="AQ6" s="57">
        <f t="shared" si="14"/>
        <v>5</v>
      </c>
      <c r="AR6" s="57">
        <v>0</v>
      </c>
      <c r="AS6" s="259">
        <f t="shared" si="15"/>
        <v>14</v>
      </c>
      <c r="AT6" s="159">
        <v>12</v>
      </c>
      <c r="AU6" s="57">
        <v>11</v>
      </c>
      <c r="AV6" s="57">
        <f t="shared" si="16"/>
        <v>1</v>
      </c>
      <c r="AW6" s="125">
        <v>0</v>
      </c>
      <c r="AX6" s="259">
        <f t="shared" si="17"/>
        <v>12</v>
      </c>
      <c r="AY6" s="159">
        <v>25</v>
      </c>
      <c r="AZ6" s="57">
        <v>41</v>
      </c>
      <c r="BA6" s="57">
        <f t="shared" si="18"/>
        <v>-16</v>
      </c>
      <c r="BB6" s="57">
        <v>16</v>
      </c>
      <c r="BC6" s="259">
        <f t="shared" si="19"/>
        <v>41</v>
      </c>
      <c r="BD6" s="159">
        <v>2</v>
      </c>
      <c r="BE6" s="57">
        <v>8</v>
      </c>
      <c r="BF6" s="57">
        <f t="shared" si="20"/>
        <v>-6</v>
      </c>
      <c r="BG6" s="125">
        <v>6</v>
      </c>
      <c r="BH6" s="259">
        <f t="shared" si="21"/>
        <v>8</v>
      </c>
      <c r="BI6" s="266"/>
      <c r="BJ6" s="15"/>
      <c r="BK6" s="267">
        <f t="shared" si="22"/>
        <v>0</v>
      </c>
      <c r="BL6" s="268"/>
      <c r="BM6" s="15"/>
      <c r="BN6" s="15"/>
      <c r="BO6" s="267">
        <f t="shared" si="23"/>
        <v>0</v>
      </c>
      <c r="BP6" s="268"/>
      <c r="BQ6" s="15"/>
      <c r="BR6" s="15"/>
      <c r="BS6" s="267">
        <f t="shared" si="24"/>
        <v>0</v>
      </c>
      <c r="BT6" s="268"/>
      <c r="BU6" s="15"/>
      <c r="BV6" s="15"/>
      <c r="BW6" s="267">
        <f t="shared" si="25"/>
        <v>0</v>
      </c>
      <c r="BX6" s="268"/>
      <c r="BY6" s="15"/>
      <c r="BZ6" s="15"/>
      <c r="CA6" s="283">
        <f t="shared" si="26"/>
        <v>0</v>
      </c>
      <c r="CB6" s="284"/>
    </row>
    <row r="7" customHeight="1" spans="1:80">
      <c r="A7" s="24">
        <v>5</v>
      </c>
      <c r="B7" s="21" t="s">
        <v>8</v>
      </c>
      <c r="C7" s="24">
        <v>20</v>
      </c>
      <c r="D7" s="111">
        <v>50</v>
      </c>
      <c r="E7" s="17">
        <f t="shared" si="0"/>
        <v>221</v>
      </c>
      <c r="F7" s="18">
        <f t="shared" si="1"/>
        <v>200</v>
      </c>
      <c r="G7" s="19">
        <f t="shared" si="2"/>
        <v>21</v>
      </c>
      <c r="H7" s="19">
        <f t="shared" si="3"/>
        <v>54</v>
      </c>
      <c r="I7" s="55">
        <f t="shared" si="27"/>
        <v>275</v>
      </c>
      <c r="J7" s="56">
        <f t="shared" si="28"/>
        <v>75</v>
      </c>
      <c r="K7" s="158">
        <v>10</v>
      </c>
      <c r="L7" s="67">
        <v>8</v>
      </c>
      <c r="M7" s="57">
        <f t="shared" si="29"/>
        <v>2</v>
      </c>
      <c r="N7" s="61">
        <v>0</v>
      </c>
      <c r="O7" s="259">
        <f t="shared" si="30"/>
        <v>10</v>
      </c>
      <c r="P7" s="158">
        <v>0</v>
      </c>
      <c r="Q7" s="67">
        <v>7</v>
      </c>
      <c r="R7" s="57">
        <f t="shared" si="4"/>
        <v>-7</v>
      </c>
      <c r="S7" s="57">
        <v>0</v>
      </c>
      <c r="T7" s="259">
        <f t="shared" si="5"/>
        <v>0</v>
      </c>
      <c r="U7" s="158">
        <v>12</v>
      </c>
      <c r="V7" s="67">
        <v>19</v>
      </c>
      <c r="W7" s="57">
        <f t="shared" si="6"/>
        <v>-7</v>
      </c>
      <c r="X7" s="125">
        <v>8</v>
      </c>
      <c r="Y7" s="259">
        <f t="shared" si="7"/>
        <v>20</v>
      </c>
      <c r="Z7" s="158">
        <v>12</v>
      </c>
      <c r="AA7" s="67">
        <v>14</v>
      </c>
      <c r="AB7" s="57">
        <f t="shared" si="8"/>
        <v>-2</v>
      </c>
      <c r="AC7" s="57">
        <v>9</v>
      </c>
      <c r="AD7" s="259">
        <f t="shared" si="9"/>
        <v>21</v>
      </c>
      <c r="AE7" s="158">
        <v>75</v>
      </c>
      <c r="AF7" s="67">
        <v>20</v>
      </c>
      <c r="AG7" s="57">
        <f t="shared" si="10"/>
        <v>55</v>
      </c>
      <c r="AH7" s="57">
        <v>0</v>
      </c>
      <c r="AI7" s="259">
        <f t="shared" si="11"/>
        <v>75</v>
      </c>
      <c r="AJ7" s="66">
        <v>26</v>
      </c>
      <c r="AK7" s="67">
        <v>19</v>
      </c>
      <c r="AL7" s="57">
        <f t="shared" si="12"/>
        <v>7</v>
      </c>
      <c r="AM7" s="125">
        <v>0</v>
      </c>
      <c r="AN7" s="259">
        <f t="shared" si="13"/>
        <v>26</v>
      </c>
      <c r="AO7" s="158">
        <v>22</v>
      </c>
      <c r="AP7" s="67">
        <v>14</v>
      </c>
      <c r="AQ7" s="57">
        <f t="shared" si="14"/>
        <v>8</v>
      </c>
      <c r="AR7" s="57">
        <v>0</v>
      </c>
      <c r="AS7" s="259">
        <f t="shared" si="15"/>
        <v>22</v>
      </c>
      <c r="AT7" s="158">
        <v>19</v>
      </c>
      <c r="AU7" s="67">
        <v>17</v>
      </c>
      <c r="AV7" s="57">
        <f t="shared" si="16"/>
        <v>2</v>
      </c>
      <c r="AW7" s="125">
        <v>0</v>
      </c>
      <c r="AX7" s="259">
        <f t="shared" si="17"/>
        <v>19</v>
      </c>
      <c r="AY7" s="158">
        <v>45</v>
      </c>
      <c r="AZ7" s="67">
        <v>69</v>
      </c>
      <c r="BA7" s="57">
        <f t="shared" si="18"/>
        <v>-24</v>
      </c>
      <c r="BB7" s="57">
        <v>24</v>
      </c>
      <c r="BC7" s="259">
        <f t="shared" si="19"/>
        <v>69</v>
      </c>
      <c r="BD7" s="158">
        <v>0</v>
      </c>
      <c r="BE7" s="67">
        <v>13</v>
      </c>
      <c r="BF7" s="57">
        <f t="shared" si="20"/>
        <v>-13</v>
      </c>
      <c r="BG7" s="125">
        <v>13</v>
      </c>
      <c r="BH7" s="259">
        <f t="shared" si="21"/>
        <v>13</v>
      </c>
      <c r="BI7" s="269"/>
      <c r="BJ7" s="270"/>
      <c r="BK7" s="267">
        <f t="shared" si="22"/>
        <v>0</v>
      </c>
      <c r="BL7" s="268"/>
      <c r="BM7" s="270"/>
      <c r="BN7" s="270"/>
      <c r="BO7" s="267">
        <f t="shared" si="23"/>
        <v>0</v>
      </c>
      <c r="BP7" s="268"/>
      <c r="BQ7" s="270"/>
      <c r="BR7" s="270"/>
      <c r="BS7" s="267">
        <f t="shared" si="24"/>
        <v>0</v>
      </c>
      <c r="BT7" s="268"/>
      <c r="BU7" s="270"/>
      <c r="BV7" s="270"/>
      <c r="BW7" s="267">
        <f t="shared" si="25"/>
        <v>0</v>
      </c>
      <c r="BX7" s="268"/>
      <c r="BY7" s="270"/>
      <c r="BZ7" s="270"/>
      <c r="CA7" s="283">
        <f t="shared" si="26"/>
        <v>0</v>
      </c>
      <c r="CB7" s="284"/>
    </row>
    <row r="8" customHeight="1" spans="1:80">
      <c r="A8" s="26">
        <v>6</v>
      </c>
      <c r="B8" s="21" t="s">
        <v>9</v>
      </c>
      <c r="C8" s="24">
        <v>8</v>
      </c>
      <c r="D8" s="111">
        <v>35</v>
      </c>
      <c r="E8" s="17">
        <f t="shared" si="0"/>
        <v>172</v>
      </c>
      <c r="F8" s="18">
        <f t="shared" si="1"/>
        <v>146</v>
      </c>
      <c r="G8" s="19">
        <f t="shared" si="2"/>
        <v>26</v>
      </c>
      <c r="H8" s="19">
        <f t="shared" si="3"/>
        <v>28</v>
      </c>
      <c r="I8" s="55">
        <f t="shared" si="27"/>
        <v>200</v>
      </c>
      <c r="J8" s="56">
        <f t="shared" si="28"/>
        <v>54</v>
      </c>
      <c r="K8" s="158">
        <v>6</v>
      </c>
      <c r="L8" s="67">
        <v>6</v>
      </c>
      <c r="M8" s="57">
        <f t="shared" si="29"/>
        <v>0</v>
      </c>
      <c r="N8" s="61">
        <v>2</v>
      </c>
      <c r="O8" s="259">
        <f t="shared" si="30"/>
        <v>8</v>
      </c>
      <c r="P8" s="158">
        <v>0</v>
      </c>
      <c r="Q8" s="67">
        <v>5</v>
      </c>
      <c r="R8" s="57">
        <f t="shared" si="4"/>
        <v>-5</v>
      </c>
      <c r="S8" s="125">
        <v>5</v>
      </c>
      <c r="T8" s="259">
        <f t="shared" si="5"/>
        <v>5</v>
      </c>
      <c r="U8" s="158">
        <v>14</v>
      </c>
      <c r="V8" s="67">
        <v>15</v>
      </c>
      <c r="W8" s="57">
        <f t="shared" si="6"/>
        <v>-1</v>
      </c>
      <c r="X8" s="57">
        <v>1</v>
      </c>
      <c r="Y8" s="259">
        <f t="shared" si="7"/>
        <v>15</v>
      </c>
      <c r="Z8" s="158">
        <v>10</v>
      </c>
      <c r="AA8" s="67">
        <v>10</v>
      </c>
      <c r="AB8" s="57">
        <f t="shared" si="8"/>
        <v>0</v>
      </c>
      <c r="AC8" s="57">
        <v>0</v>
      </c>
      <c r="AD8" s="259">
        <f t="shared" si="9"/>
        <v>10</v>
      </c>
      <c r="AE8" s="158">
        <v>41</v>
      </c>
      <c r="AF8" s="67">
        <v>15</v>
      </c>
      <c r="AG8" s="57">
        <f t="shared" si="10"/>
        <v>26</v>
      </c>
      <c r="AH8" s="57">
        <v>0</v>
      </c>
      <c r="AI8" s="259">
        <f t="shared" si="11"/>
        <v>41</v>
      </c>
      <c r="AJ8" s="66">
        <v>27</v>
      </c>
      <c r="AK8" s="67">
        <v>13</v>
      </c>
      <c r="AL8" s="57">
        <f t="shared" si="12"/>
        <v>14</v>
      </c>
      <c r="AM8" s="125">
        <v>0</v>
      </c>
      <c r="AN8" s="259">
        <f t="shared" si="13"/>
        <v>27</v>
      </c>
      <c r="AO8" s="158">
        <v>20</v>
      </c>
      <c r="AP8" s="67">
        <v>11</v>
      </c>
      <c r="AQ8" s="57">
        <f t="shared" si="14"/>
        <v>9</v>
      </c>
      <c r="AR8" s="57">
        <v>0</v>
      </c>
      <c r="AS8" s="259">
        <f t="shared" si="15"/>
        <v>20</v>
      </c>
      <c r="AT8" s="158">
        <v>15</v>
      </c>
      <c r="AU8" s="67">
        <v>12</v>
      </c>
      <c r="AV8" s="57">
        <f t="shared" si="16"/>
        <v>3</v>
      </c>
      <c r="AW8" s="125">
        <v>0</v>
      </c>
      <c r="AX8" s="259">
        <f t="shared" si="17"/>
        <v>15</v>
      </c>
      <c r="AY8" s="158">
        <v>36</v>
      </c>
      <c r="AZ8" s="67">
        <v>49</v>
      </c>
      <c r="BA8" s="57">
        <f t="shared" si="18"/>
        <v>-13</v>
      </c>
      <c r="BB8" s="125">
        <v>13</v>
      </c>
      <c r="BC8" s="259">
        <f t="shared" si="19"/>
        <v>49</v>
      </c>
      <c r="BD8" s="158">
        <v>3</v>
      </c>
      <c r="BE8" s="67">
        <v>10</v>
      </c>
      <c r="BF8" s="57">
        <f t="shared" si="20"/>
        <v>-7</v>
      </c>
      <c r="BG8" s="125">
        <v>7</v>
      </c>
      <c r="BH8" s="259">
        <f t="shared" si="21"/>
        <v>10</v>
      </c>
      <c r="BI8" s="269"/>
      <c r="BJ8" s="270"/>
      <c r="BK8" s="267">
        <f t="shared" si="22"/>
        <v>0</v>
      </c>
      <c r="BL8" s="268"/>
      <c r="BM8" s="270"/>
      <c r="BN8" s="270"/>
      <c r="BO8" s="267">
        <f t="shared" si="23"/>
        <v>0</v>
      </c>
      <c r="BP8" s="268"/>
      <c r="BQ8" s="270"/>
      <c r="BR8" s="270"/>
      <c r="BS8" s="267">
        <f t="shared" si="24"/>
        <v>0</v>
      </c>
      <c r="BT8" s="268"/>
      <c r="BU8" s="270"/>
      <c r="BV8" s="270"/>
      <c r="BW8" s="267">
        <f t="shared" si="25"/>
        <v>0</v>
      </c>
      <c r="BX8" s="268"/>
      <c r="BY8" s="270"/>
      <c r="BZ8" s="270"/>
      <c r="CA8" s="283">
        <f t="shared" si="26"/>
        <v>0</v>
      </c>
      <c r="CB8" s="284"/>
    </row>
    <row r="9" customHeight="1" spans="1:80">
      <c r="A9" s="112">
        <v>7</v>
      </c>
      <c r="B9" s="21" t="s">
        <v>10</v>
      </c>
      <c r="C9" s="24">
        <v>8</v>
      </c>
      <c r="D9" s="111">
        <v>30</v>
      </c>
      <c r="E9" s="17">
        <f t="shared" si="0"/>
        <v>65</v>
      </c>
      <c r="F9" s="18">
        <f t="shared" si="1"/>
        <v>69</v>
      </c>
      <c r="G9" s="19">
        <f t="shared" si="2"/>
        <v>-4</v>
      </c>
      <c r="H9" s="19">
        <f t="shared" si="3"/>
        <v>36</v>
      </c>
      <c r="I9" s="55">
        <f t="shared" si="27"/>
        <v>101</v>
      </c>
      <c r="J9" s="56">
        <f t="shared" si="28"/>
        <v>32</v>
      </c>
      <c r="K9" s="31">
        <v>6</v>
      </c>
      <c r="L9" s="69">
        <v>3</v>
      </c>
      <c r="M9" s="57">
        <f t="shared" si="29"/>
        <v>3</v>
      </c>
      <c r="N9" s="61">
        <v>2</v>
      </c>
      <c r="O9" s="259">
        <f t="shared" si="30"/>
        <v>8</v>
      </c>
      <c r="P9" s="31">
        <v>0</v>
      </c>
      <c r="Q9" s="69">
        <v>2</v>
      </c>
      <c r="R9" s="57">
        <f t="shared" si="4"/>
        <v>-2</v>
      </c>
      <c r="S9" s="57">
        <v>0</v>
      </c>
      <c r="T9" s="259">
        <f t="shared" si="5"/>
        <v>0</v>
      </c>
      <c r="U9" s="31">
        <v>0</v>
      </c>
      <c r="V9" s="69">
        <v>9</v>
      </c>
      <c r="W9" s="57">
        <f t="shared" si="6"/>
        <v>-9</v>
      </c>
      <c r="X9" s="125">
        <v>9</v>
      </c>
      <c r="Y9" s="259">
        <f t="shared" si="7"/>
        <v>9</v>
      </c>
      <c r="Z9" s="31">
        <v>4</v>
      </c>
      <c r="AA9" s="69">
        <v>5</v>
      </c>
      <c r="AB9" s="57">
        <f t="shared" si="8"/>
        <v>-1</v>
      </c>
      <c r="AC9" s="125">
        <v>4</v>
      </c>
      <c r="AD9" s="259">
        <f t="shared" si="9"/>
        <v>8</v>
      </c>
      <c r="AE9" s="31">
        <v>22</v>
      </c>
      <c r="AF9" s="69">
        <v>7</v>
      </c>
      <c r="AG9" s="57">
        <f t="shared" si="10"/>
        <v>15</v>
      </c>
      <c r="AH9" s="57">
        <v>0</v>
      </c>
      <c r="AI9" s="259">
        <f t="shared" si="11"/>
        <v>22</v>
      </c>
      <c r="AJ9" s="31">
        <v>15</v>
      </c>
      <c r="AK9" s="69">
        <v>7</v>
      </c>
      <c r="AL9" s="57">
        <f t="shared" si="12"/>
        <v>8</v>
      </c>
      <c r="AM9" s="125">
        <v>0</v>
      </c>
      <c r="AN9" s="259">
        <f t="shared" si="13"/>
        <v>15</v>
      </c>
      <c r="AO9" s="31">
        <v>9</v>
      </c>
      <c r="AP9" s="69">
        <v>6</v>
      </c>
      <c r="AQ9" s="57">
        <f t="shared" si="14"/>
        <v>3</v>
      </c>
      <c r="AR9" s="57">
        <v>0</v>
      </c>
      <c r="AS9" s="259">
        <f t="shared" si="15"/>
        <v>9</v>
      </c>
      <c r="AT9" s="31">
        <v>0</v>
      </c>
      <c r="AU9" s="69">
        <v>6</v>
      </c>
      <c r="AV9" s="57">
        <f t="shared" si="16"/>
        <v>-6</v>
      </c>
      <c r="AW9" s="125">
        <v>6</v>
      </c>
      <c r="AX9" s="259">
        <f t="shared" si="17"/>
        <v>6</v>
      </c>
      <c r="AY9" s="31">
        <v>9</v>
      </c>
      <c r="AZ9" s="69">
        <v>21</v>
      </c>
      <c r="BA9" s="57">
        <f t="shared" si="18"/>
        <v>-12</v>
      </c>
      <c r="BB9" s="125">
        <v>12</v>
      </c>
      <c r="BC9" s="259">
        <f t="shared" si="19"/>
        <v>21</v>
      </c>
      <c r="BD9" s="31">
        <v>0</v>
      </c>
      <c r="BE9" s="69">
        <v>3</v>
      </c>
      <c r="BF9" s="57">
        <f t="shared" si="20"/>
        <v>-3</v>
      </c>
      <c r="BG9" s="125">
        <v>3</v>
      </c>
      <c r="BH9" s="259">
        <f t="shared" si="21"/>
        <v>3</v>
      </c>
      <c r="BI9" s="271"/>
      <c r="BJ9" s="115"/>
      <c r="BK9" s="267">
        <f t="shared" si="22"/>
        <v>0</v>
      </c>
      <c r="BL9" s="268"/>
      <c r="BM9" s="115"/>
      <c r="BN9" s="115"/>
      <c r="BO9" s="267">
        <f t="shared" si="23"/>
        <v>0</v>
      </c>
      <c r="BP9" s="268"/>
      <c r="BQ9" s="115"/>
      <c r="BR9" s="115"/>
      <c r="BS9" s="267">
        <f t="shared" si="24"/>
        <v>0</v>
      </c>
      <c r="BT9" s="268"/>
      <c r="BU9" s="115"/>
      <c r="BV9" s="115"/>
      <c r="BW9" s="267">
        <f t="shared" si="25"/>
        <v>0</v>
      </c>
      <c r="BX9" s="268"/>
      <c r="BY9" s="115"/>
      <c r="BZ9" s="115"/>
      <c r="CA9" s="283">
        <f t="shared" si="26"/>
        <v>0</v>
      </c>
      <c r="CB9" s="284"/>
    </row>
    <row r="10" customHeight="1" spans="1:80">
      <c r="A10" s="113">
        <v>8</v>
      </c>
      <c r="B10" s="28" t="s">
        <v>11</v>
      </c>
      <c r="C10" s="29">
        <v>20</v>
      </c>
      <c r="D10" s="114">
        <v>30</v>
      </c>
      <c r="E10" s="17">
        <f t="shared" si="0"/>
        <v>84</v>
      </c>
      <c r="F10" s="18">
        <f t="shared" si="1"/>
        <v>57</v>
      </c>
      <c r="G10" s="19">
        <f t="shared" si="2"/>
        <v>27</v>
      </c>
      <c r="H10" s="19">
        <f t="shared" si="3"/>
        <v>21</v>
      </c>
      <c r="I10" s="55">
        <f t="shared" si="27"/>
        <v>105</v>
      </c>
      <c r="J10" s="56">
        <f t="shared" si="28"/>
        <v>48</v>
      </c>
      <c r="K10" s="31">
        <v>0</v>
      </c>
      <c r="L10" s="69">
        <v>2</v>
      </c>
      <c r="M10" s="57">
        <f t="shared" si="29"/>
        <v>-2</v>
      </c>
      <c r="N10" s="125">
        <v>2</v>
      </c>
      <c r="O10" s="259">
        <f t="shared" si="30"/>
        <v>2</v>
      </c>
      <c r="P10" s="31">
        <v>0</v>
      </c>
      <c r="Q10" s="69">
        <v>2</v>
      </c>
      <c r="R10" s="57">
        <f t="shared" si="4"/>
        <v>-2</v>
      </c>
      <c r="S10" s="125">
        <v>2</v>
      </c>
      <c r="T10" s="259">
        <f t="shared" si="5"/>
        <v>2</v>
      </c>
      <c r="U10" s="31">
        <v>0</v>
      </c>
      <c r="V10" s="69">
        <v>4</v>
      </c>
      <c r="W10" s="57">
        <f t="shared" si="6"/>
        <v>-4</v>
      </c>
      <c r="X10" s="125">
        <v>4</v>
      </c>
      <c r="Y10" s="259">
        <f t="shared" si="7"/>
        <v>4</v>
      </c>
      <c r="Z10" s="31">
        <v>20</v>
      </c>
      <c r="AA10" s="69">
        <v>5</v>
      </c>
      <c r="AB10" s="57">
        <f t="shared" si="8"/>
        <v>15</v>
      </c>
      <c r="AC10" s="57">
        <v>0</v>
      </c>
      <c r="AD10" s="259">
        <f t="shared" si="9"/>
        <v>20</v>
      </c>
      <c r="AE10" s="127">
        <v>10</v>
      </c>
      <c r="AF10" s="69">
        <v>6</v>
      </c>
      <c r="AG10" s="57">
        <f t="shared" si="10"/>
        <v>4</v>
      </c>
      <c r="AH10" s="57">
        <v>0</v>
      </c>
      <c r="AI10" s="259">
        <f t="shared" si="11"/>
        <v>10</v>
      </c>
      <c r="AJ10" s="31">
        <v>0</v>
      </c>
      <c r="AK10" s="69">
        <v>6</v>
      </c>
      <c r="AL10" s="57">
        <f t="shared" si="12"/>
        <v>-6</v>
      </c>
      <c r="AM10" s="125">
        <v>6</v>
      </c>
      <c r="AN10" s="259">
        <f t="shared" si="13"/>
        <v>6</v>
      </c>
      <c r="AO10" s="31">
        <v>0</v>
      </c>
      <c r="AP10" s="69">
        <v>3</v>
      </c>
      <c r="AQ10" s="57">
        <f t="shared" si="14"/>
        <v>-3</v>
      </c>
      <c r="AR10" s="125">
        <v>3</v>
      </c>
      <c r="AS10" s="259">
        <f t="shared" si="15"/>
        <v>3</v>
      </c>
      <c r="AT10" s="31">
        <v>30</v>
      </c>
      <c r="AU10" s="69">
        <v>6</v>
      </c>
      <c r="AV10" s="57">
        <f t="shared" si="16"/>
        <v>24</v>
      </c>
      <c r="AW10" s="57">
        <v>0</v>
      </c>
      <c r="AX10" s="259">
        <f t="shared" si="17"/>
        <v>30</v>
      </c>
      <c r="AY10" s="31">
        <v>24</v>
      </c>
      <c r="AZ10" s="69">
        <v>19</v>
      </c>
      <c r="BA10" s="57">
        <f t="shared" si="18"/>
        <v>5</v>
      </c>
      <c r="BB10" s="57">
        <v>0</v>
      </c>
      <c r="BC10" s="259">
        <f t="shared" si="19"/>
        <v>24</v>
      </c>
      <c r="BD10" s="31">
        <v>0</v>
      </c>
      <c r="BE10" s="69">
        <v>4</v>
      </c>
      <c r="BF10" s="57">
        <f t="shared" si="20"/>
        <v>-4</v>
      </c>
      <c r="BG10" s="125">
        <v>4</v>
      </c>
      <c r="BH10" s="259">
        <f t="shared" si="21"/>
        <v>4</v>
      </c>
      <c r="BI10" s="272"/>
      <c r="BJ10" s="205"/>
      <c r="BK10" s="267">
        <f t="shared" si="22"/>
        <v>0</v>
      </c>
      <c r="BL10" s="268"/>
      <c r="BM10" s="205"/>
      <c r="BN10" s="205"/>
      <c r="BO10" s="267">
        <f t="shared" si="23"/>
        <v>0</v>
      </c>
      <c r="BP10" s="268"/>
      <c r="BQ10" s="205"/>
      <c r="BR10" s="205"/>
      <c r="BS10" s="267">
        <f t="shared" si="24"/>
        <v>0</v>
      </c>
      <c r="BT10" s="268"/>
      <c r="BU10" s="205"/>
      <c r="BV10" s="205"/>
      <c r="BW10" s="267">
        <f t="shared" si="25"/>
        <v>0</v>
      </c>
      <c r="BX10" s="268"/>
      <c r="BY10" s="205"/>
      <c r="BZ10" s="205"/>
      <c r="CA10" s="283">
        <f t="shared" si="26"/>
        <v>0</v>
      </c>
      <c r="CB10" s="284"/>
    </row>
    <row r="11" customHeight="1" spans="1:80">
      <c r="A11" s="115">
        <v>9</v>
      </c>
      <c r="B11" s="21" t="s">
        <v>12</v>
      </c>
      <c r="C11" s="24">
        <v>20</v>
      </c>
      <c r="D11" s="111">
        <v>30</v>
      </c>
      <c r="E11" s="17">
        <f t="shared" si="0"/>
        <v>59</v>
      </c>
      <c r="F11" s="18">
        <f t="shared" si="1"/>
        <v>269</v>
      </c>
      <c r="G11" s="19">
        <f t="shared" si="2"/>
        <v>-210</v>
      </c>
      <c r="H11" s="19">
        <f t="shared" si="3"/>
        <v>210</v>
      </c>
      <c r="I11" s="55">
        <f t="shared" si="27"/>
        <v>269</v>
      </c>
      <c r="J11" s="56">
        <f t="shared" si="28"/>
        <v>0</v>
      </c>
      <c r="K11" s="31">
        <v>0</v>
      </c>
      <c r="L11" s="69">
        <v>13</v>
      </c>
      <c r="M11" s="57">
        <f t="shared" si="29"/>
        <v>-13</v>
      </c>
      <c r="N11" s="125">
        <v>13</v>
      </c>
      <c r="O11" s="259">
        <f t="shared" si="30"/>
        <v>13</v>
      </c>
      <c r="P11" s="31">
        <v>0</v>
      </c>
      <c r="Q11" s="69">
        <v>8</v>
      </c>
      <c r="R11" s="57">
        <f t="shared" si="4"/>
        <v>-8</v>
      </c>
      <c r="S11" s="57">
        <v>0</v>
      </c>
      <c r="T11" s="259">
        <f t="shared" si="5"/>
        <v>0</v>
      </c>
      <c r="U11" s="31">
        <v>0</v>
      </c>
      <c r="V11" s="69">
        <v>47</v>
      </c>
      <c r="W11" s="57">
        <f t="shared" si="6"/>
        <v>-47</v>
      </c>
      <c r="X11" s="125">
        <v>47</v>
      </c>
      <c r="Y11" s="259">
        <f t="shared" si="7"/>
        <v>47</v>
      </c>
      <c r="Z11" s="31">
        <v>0</v>
      </c>
      <c r="AA11" s="69">
        <v>13</v>
      </c>
      <c r="AB11" s="57">
        <f t="shared" si="8"/>
        <v>-13</v>
      </c>
      <c r="AC11" s="57">
        <v>21</v>
      </c>
      <c r="AD11" s="259">
        <f t="shared" si="9"/>
        <v>21</v>
      </c>
      <c r="AE11" s="31">
        <v>15</v>
      </c>
      <c r="AF11" s="69">
        <v>23</v>
      </c>
      <c r="AG11" s="57">
        <f t="shared" si="10"/>
        <v>-8</v>
      </c>
      <c r="AH11" s="125">
        <v>8</v>
      </c>
      <c r="AI11" s="259">
        <f t="shared" si="11"/>
        <v>23</v>
      </c>
      <c r="AJ11" s="31">
        <v>0</v>
      </c>
      <c r="AK11" s="69">
        <v>20</v>
      </c>
      <c r="AL11" s="57">
        <f t="shared" si="12"/>
        <v>-20</v>
      </c>
      <c r="AM11" s="57">
        <v>20</v>
      </c>
      <c r="AN11" s="259">
        <f t="shared" si="13"/>
        <v>20</v>
      </c>
      <c r="AO11" s="31">
        <v>0</v>
      </c>
      <c r="AP11" s="69">
        <v>21</v>
      </c>
      <c r="AQ11" s="57">
        <f t="shared" si="14"/>
        <v>-21</v>
      </c>
      <c r="AR11" s="125">
        <v>21</v>
      </c>
      <c r="AS11" s="259">
        <f t="shared" si="15"/>
        <v>21</v>
      </c>
      <c r="AT11" s="31">
        <v>0</v>
      </c>
      <c r="AU11" s="69">
        <v>24</v>
      </c>
      <c r="AV11" s="57">
        <f t="shared" si="16"/>
        <v>-24</v>
      </c>
      <c r="AW11" s="57">
        <v>24</v>
      </c>
      <c r="AX11" s="259">
        <f t="shared" si="17"/>
        <v>24</v>
      </c>
      <c r="AY11" s="263">
        <v>44</v>
      </c>
      <c r="AZ11" s="69">
        <v>84</v>
      </c>
      <c r="BA11" s="57">
        <f t="shared" si="18"/>
        <v>-40</v>
      </c>
      <c r="BB11" s="125">
        <v>40</v>
      </c>
      <c r="BC11" s="259">
        <f t="shared" si="19"/>
        <v>84</v>
      </c>
      <c r="BD11" s="31">
        <v>0</v>
      </c>
      <c r="BE11" s="69">
        <v>16</v>
      </c>
      <c r="BF11" s="57">
        <f t="shared" si="20"/>
        <v>-16</v>
      </c>
      <c r="BG11" s="125">
        <v>16</v>
      </c>
      <c r="BH11" s="259">
        <f t="shared" si="21"/>
        <v>16</v>
      </c>
      <c r="BI11" s="271"/>
      <c r="BJ11" s="115"/>
      <c r="BK11" s="267">
        <f t="shared" si="22"/>
        <v>0</v>
      </c>
      <c r="BL11" s="268"/>
      <c r="BM11" s="115"/>
      <c r="BN11" s="115"/>
      <c r="BO11" s="267">
        <f t="shared" si="23"/>
        <v>0</v>
      </c>
      <c r="BP11" s="268"/>
      <c r="BQ11" s="115"/>
      <c r="BR11" s="115"/>
      <c r="BS11" s="267">
        <f t="shared" si="24"/>
        <v>0</v>
      </c>
      <c r="BT11" s="268"/>
      <c r="BU11" s="115"/>
      <c r="BV11" s="115"/>
      <c r="BW11" s="267">
        <f t="shared" si="25"/>
        <v>0</v>
      </c>
      <c r="BX11" s="268"/>
      <c r="BY11" s="115"/>
      <c r="BZ11" s="115"/>
      <c r="CA11" s="283">
        <f t="shared" si="26"/>
        <v>0</v>
      </c>
      <c r="CB11" s="284"/>
    </row>
    <row r="12" customHeight="1" spans="1:80">
      <c r="A12" s="13">
        <v>10</v>
      </c>
      <c r="B12" s="21" t="s">
        <v>13</v>
      </c>
      <c r="C12" s="15">
        <v>10</v>
      </c>
      <c r="D12" s="109">
        <v>50</v>
      </c>
      <c r="E12" s="17">
        <f t="shared" si="0"/>
        <v>0</v>
      </c>
      <c r="F12" s="18">
        <f t="shared" si="1"/>
        <v>11</v>
      </c>
      <c r="G12" s="19">
        <f t="shared" si="2"/>
        <v>-11</v>
      </c>
      <c r="H12" s="19">
        <f t="shared" si="3"/>
        <v>11</v>
      </c>
      <c r="I12" s="55">
        <f t="shared" si="27"/>
        <v>11</v>
      </c>
      <c r="J12" s="56">
        <f t="shared" si="28"/>
        <v>0</v>
      </c>
      <c r="K12" s="159">
        <v>0</v>
      </c>
      <c r="L12" s="57">
        <v>1</v>
      </c>
      <c r="M12" s="57">
        <f t="shared" si="29"/>
        <v>-1</v>
      </c>
      <c r="N12" s="125">
        <v>1</v>
      </c>
      <c r="O12" s="259">
        <f t="shared" si="30"/>
        <v>1</v>
      </c>
      <c r="P12" s="159">
        <v>0</v>
      </c>
      <c r="Q12" s="57">
        <v>1</v>
      </c>
      <c r="R12" s="57">
        <f t="shared" si="4"/>
        <v>-1</v>
      </c>
      <c r="S12" s="125">
        <v>1</v>
      </c>
      <c r="T12" s="259">
        <f t="shared" si="5"/>
        <v>1</v>
      </c>
      <c r="U12" s="159">
        <v>0</v>
      </c>
      <c r="V12" s="57">
        <v>1</v>
      </c>
      <c r="W12" s="57">
        <f t="shared" si="6"/>
        <v>-1</v>
      </c>
      <c r="X12" s="57">
        <v>1</v>
      </c>
      <c r="Y12" s="259">
        <f t="shared" si="7"/>
        <v>1</v>
      </c>
      <c r="Z12" s="159">
        <v>0</v>
      </c>
      <c r="AA12" s="57">
        <v>1</v>
      </c>
      <c r="AB12" s="57">
        <f t="shared" si="8"/>
        <v>-1</v>
      </c>
      <c r="AC12" s="125">
        <v>1</v>
      </c>
      <c r="AD12" s="259">
        <f t="shared" si="9"/>
        <v>1</v>
      </c>
      <c r="AE12" s="159">
        <v>0</v>
      </c>
      <c r="AF12" s="57">
        <v>1</v>
      </c>
      <c r="AG12" s="57">
        <f t="shared" si="10"/>
        <v>-1</v>
      </c>
      <c r="AH12" s="125">
        <v>1</v>
      </c>
      <c r="AI12" s="259">
        <f t="shared" si="11"/>
        <v>1</v>
      </c>
      <c r="AJ12" s="26">
        <v>0</v>
      </c>
      <c r="AK12" s="57">
        <v>1</v>
      </c>
      <c r="AL12" s="57">
        <f t="shared" si="12"/>
        <v>-1</v>
      </c>
      <c r="AM12" s="125">
        <v>1</v>
      </c>
      <c r="AN12" s="259">
        <f t="shared" si="13"/>
        <v>1</v>
      </c>
      <c r="AO12" s="159">
        <v>0</v>
      </c>
      <c r="AP12" s="57">
        <v>1</v>
      </c>
      <c r="AQ12" s="57">
        <f t="shared" si="14"/>
        <v>-1</v>
      </c>
      <c r="AR12" s="125">
        <v>1</v>
      </c>
      <c r="AS12" s="259">
        <f t="shared" si="15"/>
        <v>1</v>
      </c>
      <c r="AT12" s="159">
        <v>0</v>
      </c>
      <c r="AU12" s="57">
        <v>1</v>
      </c>
      <c r="AV12" s="57">
        <f t="shared" si="16"/>
        <v>-1</v>
      </c>
      <c r="AW12" s="125">
        <v>1</v>
      </c>
      <c r="AX12" s="259">
        <f t="shared" si="17"/>
        <v>1</v>
      </c>
      <c r="AY12" s="159">
        <v>0</v>
      </c>
      <c r="AZ12" s="57">
        <v>2</v>
      </c>
      <c r="BA12" s="57">
        <f t="shared" si="18"/>
        <v>-2</v>
      </c>
      <c r="BB12" s="125">
        <v>2</v>
      </c>
      <c r="BC12" s="259">
        <f t="shared" si="19"/>
        <v>2</v>
      </c>
      <c r="BD12" s="159">
        <v>0</v>
      </c>
      <c r="BE12" s="57">
        <v>1</v>
      </c>
      <c r="BF12" s="57">
        <f t="shared" si="20"/>
        <v>-1</v>
      </c>
      <c r="BG12" s="125">
        <v>1</v>
      </c>
      <c r="BH12" s="259">
        <f t="shared" si="21"/>
        <v>1</v>
      </c>
      <c r="BI12" s="266"/>
      <c r="BJ12" s="15"/>
      <c r="BK12" s="267">
        <f t="shared" si="22"/>
        <v>0</v>
      </c>
      <c r="BL12" s="268"/>
      <c r="BM12" s="15"/>
      <c r="BN12" s="15"/>
      <c r="BO12" s="267">
        <f t="shared" si="23"/>
        <v>0</v>
      </c>
      <c r="BP12" s="268"/>
      <c r="BQ12" s="15"/>
      <c r="BR12" s="15"/>
      <c r="BS12" s="267">
        <f t="shared" si="24"/>
        <v>0</v>
      </c>
      <c r="BT12" s="268"/>
      <c r="BU12" s="15"/>
      <c r="BV12" s="15"/>
      <c r="BW12" s="267">
        <f t="shared" si="25"/>
        <v>0</v>
      </c>
      <c r="BX12" s="268"/>
      <c r="BY12" s="15"/>
      <c r="BZ12" s="15"/>
      <c r="CA12" s="267">
        <f t="shared" si="26"/>
        <v>0</v>
      </c>
      <c r="CB12" s="284"/>
    </row>
    <row r="13" customHeight="1" spans="1:80">
      <c r="A13" s="116">
        <v>11</v>
      </c>
      <c r="B13" s="33" t="s">
        <v>14</v>
      </c>
      <c r="C13" s="710" t="s">
        <v>42</v>
      </c>
      <c r="D13" s="711" t="s">
        <v>42</v>
      </c>
      <c r="E13" s="17">
        <f t="shared" si="0"/>
        <v>629</v>
      </c>
      <c r="F13" s="18">
        <f t="shared" si="1"/>
        <v>0</v>
      </c>
      <c r="G13" s="19">
        <f t="shared" si="2"/>
        <v>629</v>
      </c>
      <c r="H13" s="19">
        <f t="shared" si="3"/>
        <v>102</v>
      </c>
      <c r="I13" s="55">
        <f t="shared" si="27"/>
        <v>731</v>
      </c>
      <c r="J13" s="56">
        <f t="shared" si="28"/>
        <v>731</v>
      </c>
      <c r="K13" s="31">
        <v>23</v>
      </c>
      <c r="L13" s="69">
        <v>0</v>
      </c>
      <c r="M13" s="57">
        <f t="shared" si="29"/>
        <v>23</v>
      </c>
      <c r="N13" s="57">
        <v>0</v>
      </c>
      <c r="O13" s="259">
        <f t="shared" si="30"/>
        <v>23</v>
      </c>
      <c r="P13" s="31">
        <v>57</v>
      </c>
      <c r="Q13" s="69">
        <v>0</v>
      </c>
      <c r="R13" s="57">
        <f t="shared" si="4"/>
        <v>57</v>
      </c>
      <c r="S13" s="57">
        <v>14</v>
      </c>
      <c r="T13" s="259">
        <f t="shared" si="5"/>
        <v>71</v>
      </c>
      <c r="U13" s="31">
        <v>100</v>
      </c>
      <c r="V13" s="69">
        <v>0</v>
      </c>
      <c r="W13" s="57">
        <f t="shared" si="6"/>
        <v>100</v>
      </c>
      <c r="X13" s="57">
        <v>50</v>
      </c>
      <c r="Y13" s="259">
        <f t="shared" si="7"/>
        <v>150</v>
      </c>
      <c r="Z13" s="31">
        <v>20</v>
      </c>
      <c r="AA13" s="69">
        <v>0</v>
      </c>
      <c r="AB13" s="57">
        <f t="shared" si="8"/>
        <v>20</v>
      </c>
      <c r="AC13" s="57">
        <v>10</v>
      </c>
      <c r="AD13" s="259">
        <f t="shared" si="9"/>
        <v>30</v>
      </c>
      <c r="AE13" s="31">
        <v>29</v>
      </c>
      <c r="AF13" s="69">
        <v>0</v>
      </c>
      <c r="AG13" s="57">
        <f t="shared" si="10"/>
        <v>29</v>
      </c>
      <c r="AH13" s="57">
        <v>0</v>
      </c>
      <c r="AI13" s="259">
        <f t="shared" si="11"/>
        <v>29</v>
      </c>
      <c r="AJ13" s="31">
        <v>101</v>
      </c>
      <c r="AK13" s="69">
        <v>0</v>
      </c>
      <c r="AL13" s="57">
        <f t="shared" si="12"/>
        <v>101</v>
      </c>
      <c r="AM13" s="57">
        <v>0</v>
      </c>
      <c r="AN13" s="259">
        <f t="shared" si="13"/>
        <v>101</v>
      </c>
      <c r="AO13" s="31">
        <v>100</v>
      </c>
      <c r="AP13" s="69">
        <v>0</v>
      </c>
      <c r="AQ13" s="57">
        <f t="shared" si="14"/>
        <v>100</v>
      </c>
      <c r="AR13" s="57">
        <v>0</v>
      </c>
      <c r="AS13" s="259">
        <f t="shared" si="15"/>
        <v>100</v>
      </c>
      <c r="AT13" s="31">
        <v>50</v>
      </c>
      <c r="AU13" s="69">
        <v>0</v>
      </c>
      <c r="AV13" s="57">
        <f t="shared" si="16"/>
        <v>50</v>
      </c>
      <c r="AW13" s="57">
        <v>0</v>
      </c>
      <c r="AX13" s="259">
        <f t="shared" si="17"/>
        <v>50</v>
      </c>
      <c r="AY13" s="31">
        <v>129</v>
      </c>
      <c r="AZ13" s="69">
        <v>0</v>
      </c>
      <c r="BA13" s="57">
        <f t="shared" si="18"/>
        <v>129</v>
      </c>
      <c r="BB13" s="57">
        <v>21</v>
      </c>
      <c r="BC13" s="259">
        <f t="shared" si="19"/>
        <v>150</v>
      </c>
      <c r="BD13" s="31">
        <v>20</v>
      </c>
      <c r="BE13" s="69">
        <v>0</v>
      </c>
      <c r="BF13" s="57">
        <f t="shared" si="20"/>
        <v>20</v>
      </c>
      <c r="BG13" s="57">
        <v>7</v>
      </c>
      <c r="BH13" s="259">
        <f t="shared" si="21"/>
        <v>27</v>
      </c>
      <c r="BI13" s="273"/>
      <c r="BJ13" s="206"/>
      <c r="BK13" s="267">
        <f t="shared" si="22"/>
        <v>0</v>
      </c>
      <c r="BL13" s="268"/>
      <c r="BM13" s="206"/>
      <c r="BN13" s="206"/>
      <c r="BO13" s="267">
        <f t="shared" si="23"/>
        <v>0</v>
      </c>
      <c r="BP13" s="268"/>
      <c r="BQ13" s="206"/>
      <c r="BR13" s="206"/>
      <c r="BS13" s="267">
        <f t="shared" si="24"/>
        <v>0</v>
      </c>
      <c r="BT13" s="268"/>
      <c r="BU13" s="206"/>
      <c r="BV13" s="206"/>
      <c r="BW13" s="267">
        <f t="shared" si="25"/>
        <v>0</v>
      </c>
      <c r="BX13" s="268"/>
      <c r="BY13" s="206"/>
      <c r="BZ13" s="206"/>
      <c r="CA13" s="267">
        <f t="shared" si="26"/>
        <v>0</v>
      </c>
      <c r="CB13" s="284"/>
    </row>
    <row r="14" customHeight="1" spans="1:80">
      <c r="A14" s="13">
        <v>12</v>
      </c>
      <c r="B14" s="34" t="s">
        <v>15</v>
      </c>
      <c r="C14" s="15">
        <v>8</v>
      </c>
      <c r="D14" s="109">
        <v>12</v>
      </c>
      <c r="E14" s="17">
        <f t="shared" si="0"/>
        <v>36</v>
      </c>
      <c r="F14" s="18">
        <f t="shared" si="1"/>
        <v>19</v>
      </c>
      <c r="G14" s="35">
        <f t="shared" si="2"/>
        <v>17</v>
      </c>
      <c r="H14" s="19">
        <f t="shared" si="3"/>
        <v>0</v>
      </c>
      <c r="I14" s="55">
        <f t="shared" si="27"/>
        <v>36</v>
      </c>
      <c r="J14" s="56">
        <f t="shared" si="28"/>
        <v>17</v>
      </c>
      <c r="K14" s="159">
        <v>0</v>
      </c>
      <c r="L14" s="57">
        <v>1</v>
      </c>
      <c r="M14" s="57">
        <f t="shared" si="29"/>
        <v>-1</v>
      </c>
      <c r="N14" s="57">
        <v>0</v>
      </c>
      <c r="O14" s="259">
        <f t="shared" si="30"/>
        <v>0</v>
      </c>
      <c r="P14" s="159">
        <v>0</v>
      </c>
      <c r="Q14" s="57">
        <v>1</v>
      </c>
      <c r="R14" s="57">
        <f t="shared" si="4"/>
        <v>-1</v>
      </c>
      <c r="S14" s="57">
        <v>0</v>
      </c>
      <c r="T14" s="259">
        <f t="shared" si="5"/>
        <v>0</v>
      </c>
      <c r="U14" s="159">
        <v>0</v>
      </c>
      <c r="V14" s="57">
        <v>2</v>
      </c>
      <c r="W14" s="57">
        <f t="shared" si="6"/>
        <v>-2</v>
      </c>
      <c r="X14" s="57">
        <v>0</v>
      </c>
      <c r="Y14" s="259">
        <f t="shared" si="7"/>
        <v>0</v>
      </c>
      <c r="Z14" s="159">
        <v>0</v>
      </c>
      <c r="AA14" s="57">
        <v>2</v>
      </c>
      <c r="AB14" s="57">
        <f t="shared" si="8"/>
        <v>-2</v>
      </c>
      <c r="AC14" s="57">
        <v>0</v>
      </c>
      <c r="AD14" s="259">
        <f t="shared" si="9"/>
        <v>0</v>
      </c>
      <c r="AE14" s="159">
        <v>0</v>
      </c>
      <c r="AF14" s="57">
        <v>2</v>
      </c>
      <c r="AG14" s="57">
        <f t="shared" si="10"/>
        <v>-2</v>
      </c>
      <c r="AH14" s="57">
        <v>0</v>
      </c>
      <c r="AI14" s="259">
        <f t="shared" si="11"/>
        <v>0</v>
      </c>
      <c r="AJ14" s="159">
        <v>0</v>
      </c>
      <c r="AK14" s="57">
        <v>2</v>
      </c>
      <c r="AL14" s="57">
        <f t="shared" si="12"/>
        <v>-2</v>
      </c>
      <c r="AM14" s="57">
        <v>0</v>
      </c>
      <c r="AN14" s="259">
        <f t="shared" si="13"/>
        <v>0</v>
      </c>
      <c r="AO14" s="159">
        <v>0</v>
      </c>
      <c r="AP14" s="57">
        <v>1</v>
      </c>
      <c r="AQ14" s="57">
        <f t="shared" si="14"/>
        <v>-1</v>
      </c>
      <c r="AR14" s="57">
        <v>0</v>
      </c>
      <c r="AS14" s="259">
        <f t="shared" si="15"/>
        <v>0</v>
      </c>
      <c r="AT14" s="159">
        <v>0</v>
      </c>
      <c r="AU14" s="57">
        <v>2</v>
      </c>
      <c r="AV14" s="57">
        <f t="shared" si="16"/>
        <v>-2</v>
      </c>
      <c r="AW14" s="57">
        <v>0</v>
      </c>
      <c r="AX14" s="259">
        <f t="shared" si="17"/>
        <v>0</v>
      </c>
      <c r="AY14" s="159">
        <v>26</v>
      </c>
      <c r="AZ14" s="57">
        <v>5</v>
      </c>
      <c r="BA14" s="57">
        <f t="shared" si="18"/>
        <v>21</v>
      </c>
      <c r="BB14" s="128">
        <v>0</v>
      </c>
      <c r="BC14" s="259">
        <f t="shared" si="19"/>
        <v>26</v>
      </c>
      <c r="BD14" s="159">
        <v>10</v>
      </c>
      <c r="BE14" s="57">
        <v>1</v>
      </c>
      <c r="BF14" s="57">
        <f t="shared" si="20"/>
        <v>9</v>
      </c>
      <c r="BG14" s="128">
        <v>0</v>
      </c>
      <c r="BH14" s="259">
        <f t="shared" si="21"/>
        <v>10</v>
      </c>
      <c r="BI14" s="266"/>
      <c r="BJ14" s="15"/>
      <c r="BK14" s="274">
        <f t="shared" si="22"/>
        <v>0</v>
      </c>
      <c r="BL14" s="275"/>
      <c r="BM14" s="15"/>
      <c r="BN14" s="15"/>
      <c r="BO14" s="274">
        <f t="shared" si="23"/>
        <v>0</v>
      </c>
      <c r="BP14" s="275"/>
      <c r="BQ14" s="15"/>
      <c r="BR14" s="15"/>
      <c r="BS14" s="274">
        <f t="shared" si="24"/>
        <v>0</v>
      </c>
      <c r="BT14" s="275"/>
      <c r="BU14" s="15"/>
      <c r="BV14" s="15"/>
      <c r="BW14" s="274">
        <f t="shared" si="25"/>
        <v>0</v>
      </c>
      <c r="BX14" s="275"/>
      <c r="BY14" s="15"/>
      <c r="BZ14" s="15"/>
      <c r="CA14" s="285">
        <f t="shared" si="26"/>
        <v>0</v>
      </c>
      <c r="CB14" s="275"/>
    </row>
    <row r="15" customHeight="1" spans="1:80">
      <c r="A15" s="116">
        <v>13</v>
      </c>
      <c r="B15" s="34" t="s">
        <v>16</v>
      </c>
      <c r="C15" s="117">
        <v>4</v>
      </c>
      <c r="D15" s="118">
        <v>6</v>
      </c>
      <c r="E15" s="17">
        <f t="shared" si="0"/>
        <v>0</v>
      </c>
      <c r="F15" s="18">
        <f t="shared" si="1"/>
        <v>0</v>
      </c>
      <c r="G15" s="35">
        <f t="shared" si="2"/>
        <v>0</v>
      </c>
      <c r="H15" s="19">
        <f t="shared" si="3"/>
        <v>0</v>
      </c>
      <c r="I15" s="55">
        <f t="shared" si="27"/>
        <v>0</v>
      </c>
      <c r="J15" s="56">
        <f t="shared" si="28"/>
        <v>0</v>
      </c>
      <c r="K15" s="159">
        <v>0</v>
      </c>
      <c r="L15" s="57">
        <v>0</v>
      </c>
      <c r="M15" s="57">
        <f t="shared" ref="M15:M30" si="31">K15-L15</f>
        <v>0</v>
      </c>
      <c r="N15" s="128">
        <v>0</v>
      </c>
      <c r="O15" s="259">
        <f t="shared" si="30"/>
        <v>0</v>
      </c>
      <c r="P15" s="159">
        <v>0</v>
      </c>
      <c r="Q15" s="57">
        <v>0</v>
      </c>
      <c r="R15" s="57">
        <f t="shared" si="4"/>
        <v>0</v>
      </c>
      <c r="S15" s="128">
        <v>0</v>
      </c>
      <c r="T15" s="259">
        <f t="shared" si="5"/>
        <v>0</v>
      </c>
      <c r="U15" s="159">
        <v>0</v>
      </c>
      <c r="V15" s="57">
        <v>0</v>
      </c>
      <c r="W15" s="57">
        <f t="shared" si="6"/>
        <v>0</v>
      </c>
      <c r="X15" s="128">
        <v>0</v>
      </c>
      <c r="Y15" s="259">
        <f t="shared" si="7"/>
        <v>0</v>
      </c>
      <c r="Z15" s="159">
        <v>0</v>
      </c>
      <c r="AA15" s="57">
        <v>0</v>
      </c>
      <c r="AB15" s="57">
        <f t="shared" si="8"/>
        <v>0</v>
      </c>
      <c r="AC15" s="128">
        <v>0</v>
      </c>
      <c r="AD15" s="259">
        <f t="shared" si="9"/>
        <v>0</v>
      </c>
      <c r="AE15" s="159">
        <v>0</v>
      </c>
      <c r="AF15" s="57">
        <v>0</v>
      </c>
      <c r="AG15" s="57">
        <f t="shared" si="10"/>
        <v>0</v>
      </c>
      <c r="AH15" s="128">
        <v>0</v>
      </c>
      <c r="AI15" s="259">
        <f t="shared" si="11"/>
        <v>0</v>
      </c>
      <c r="AJ15" s="159">
        <v>0</v>
      </c>
      <c r="AK15" s="57">
        <v>0</v>
      </c>
      <c r="AL15" s="57">
        <f t="shared" si="12"/>
        <v>0</v>
      </c>
      <c r="AM15" s="128">
        <v>0</v>
      </c>
      <c r="AN15" s="259">
        <f t="shared" si="13"/>
        <v>0</v>
      </c>
      <c r="AO15" s="159">
        <v>0</v>
      </c>
      <c r="AP15" s="57">
        <v>0</v>
      </c>
      <c r="AQ15" s="57">
        <f t="shared" si="14"/>
        <v>0</v>
      </c>
      <c r="AR15" s="128">
        <v>0</v>
      </c>
      <c r="AS15" s="259">
        <f t="shared" si="15"/>
        <v>0</v>
      </c>
      <c r="AT15" s="159">
        <v>0</v>
      </c>
      <c r="AU15" s="57">
        <v>0</v>
      </c>
      <c r="AV15" s="57">
        <f t="shared" si="16"/>
        <v>0</v>
      </c>
      <c r="AW15" s="128">
        <v>0</v>
      </c>
      <c r="AX15" s="259">
        <f t="shared" si="17"/>
        <v>0</v>
      </c>
      <c r="AY15" s="159">
        <v>0</v>
      </c>
      <c r="AZ15" s="57">
        <v>0</v>
      </c>
      <c r="BA15" s="57">
        <f t="shared" si="18"/>
        <v>0</v>
      </c>
      <c r="BB15" s="128">
        <v>0</v>
      </c>
      <c r="BC15" s="259">
        <f t="shared" si="19"/>
        <v>0</v>
      </c>
      <c r="BD15" s="159">
        <v>0</v>
      </c>
      <c r="BE15" s="57">
        <v>0</v>
      </c>
      <c r="BF15" s="57">
        <f t="shared" si="20"/>
        <v>0</v>
      </c>
      <c r="BG15" s="128">
        <v>0</v>
      </c>
      <c r="BH15" s="259">
        <f t="shared" si="21"/>
        <v>0</v>
      </c>
      <c r="BI15" s="266"/>
      <c r="BJ15" s="15"/>
      <c r="BK15" s="274">
        <f t="shared" si="22"/>
        <v>0</v>
      </c>
      <c r="BL15" s="275"/>
      <c r="BM15" s="15"/>
      <c r="BN15" s="15"/>
      <c r="BO15" s="274">
        <f t="shared" si="23"/>
        <v>0</v>
      </c>
      <c r="BP15" s="275"/>
      <c r="BQ15" s="15"/>
      <c r="BR15" s="15"/>
      <c r="BS15" s="274">
        <f t="shared" si="24"/>
        <v>0</v>
      </c>
      <c r="BT15" s="275"/>
      <c r="BU15" s="15"/>
      <c r="BV15" s="15"/>
      <c r="BW15" s="274">
        <f t="shared" si="25"/>
        <v>0</v>
      </c>
      <c r="BX15" s="275"/>
      <c r="BY15" s="15"/>
      <c r="BZ15" s="15"/>
      <c r="CA15" s="285">
        <f t="shared" si="26"/>
        <v>0</v>
      </c>
      <c r="CB15" s="128"/>
    </row>
    <row r="16" customHeight="1" spans="1:80">
      <c r="A16" s="13">
        <v>14</v>
      </c>
      <c r="B16" s="34" t="s">
        <v>17</v>
      </c>
      <c r="C16" s="24">
        <v>8</v>
      </c>
      <c r="D16" s="111">
        <v>12</v>
      </c>
      <c r="E16" s="17">
        <f t="shared" si="0"/>
        <v>0</v>
      </c>
      <c r="F16" s="18">
        <f t="shared" si="1"/>
        <v>19</v>
      </c>
      <c r="G16" s="35">
        <f t="shared" si="2"/>
        <v>-19</v>
      </c>
      <c r="H16" s="19">
        <f t="shared" si="3"/>
        <v>19</v>
      </c>
      <c r="I16" s="55">
        <f t="shared" si="27"/>
        <v>19</v>
      </c>
      <c r="J16" s="56">
        <f t="shared" si="28"/>
        <v>0</v>
      </c>
      <c r="K16" s="159">
        <v>0</v>
      </c>
      <c r="L16" s="57">
        <v>1</v>
      </c>
      <c r="M16" s="57">
        <f t="shared" si="31"/>
        <v>-1</v>
      </c>
      <c r="N16" s="125">
        <v>1</v>
      </c>
      <c r="O16" s="259">
        <f t="shared" si="30"/>
        <v>1</v>
      </c>
      <c r="P16" s="159">
        <v>0</v>
      </c>
      <c r="Q16" s="57">
        <v>1</v>
      </c>
      <c r="R16" s="57">
        <f t="shared" si="4"/>
        <v>-1</v>
      </c>
      <c r="S16" s="125">
        <v>1</v>
      </c>
      <c r="T16" s="259">
        <f t="shared" si="5"/>
        <v>1</v>
      </c>
      <c r="U16" s="159">
        <v>0</v>
      </c>
      <c r="V16" s="57">
        <v>2</v>
      </c>
      <c r="W16" s="57">
        <f t="shared" si="6"/>
        <v>-2</v>
      </c>
      <c r="X16" s="125">
        <v>2</v>
      </c>
      <c r="Y16" s="259">
        <f t="shared" si="7"/>
        <v>2</v>
      </c>
      <c r="Z16" s="159">
        <v>0</v>
      </c>
      <c r="AA16" s="57">
        <v>2</v>
      </c>
      <c r="AB16" s="57">
        <f t="shared" si="8"/>
        <v>-2</v>
      </c>
      <c r="AC16" s="125">
        <v>2</v>
      </c>
      <c r="AD16" s="259">
        <f t="shared" si="9"/>
        <v>2</v>
      </c>
      <c r="AE16" s="159">
        <v>0</v>
      </c>
      <c r="AF16" s="57">
        <v>2</v>
      </c>
      <c r="AG16" s="57">
        <f t="shared" si="10"/>
        <v>-2</v>
      </c>
      <c r="AH16" s="125">
        <v>2</v>
      </c>
      <c r="AI16" s="259">
        <f t="shared" si="11"/>
        <v>2</v>
      </c>
      <c r="AJ16" s="159">
        <v>0</v>
      </c>
      <c r="AK16" s="57">
        <v>2</v>
      </c>
      <c r="AL16" s="57">
        <f t="shared" si="12"/>
        <v>-2</v>
      </c>
      <c r="AM16" s="125">
        <v>2</v>
      </c>
      <c r="AN16" s="259">
        <f t="shared" si="13"/>
        <v>2</v>
      </c>
      <c r="AO16" s="159">
        <v>0</v>
      </c>
      <c r="AP16" s="57">
        <v>1</v>
      </c>
      <c r="AQ16" s="57">
        <f t="shared" si="14"/>
        <v>-1</v>
      </c>
      <c r="AR16" s="125">
        <v>1</v>
      </c>
      <c r="AS16" s="259">
        <f t="shared" si="15"/>
        <v>1</v>
      </c>
      <c r="AT16" s="159">
        <v>0</v>
      </c>
      <c r="AU16" s="57">
        <v>2</v>
      </c>
      <c r="AV16" s="57">
        <f t="shared" si="16"/>
        <v>-2</v>
      </c>
      <c r="AW16" s="125">
        <v>2</v>
      </c>
      <c r="AX16" s="259">
        <f t="shared" si="17"/>
        <v>2</v>
      </c>
      <c r="AY16" s="159">
        <v>0</v>
      </c>
      <c r="AZ16" s="57">
        <v>5</v>
      </c>
      <c r="BA16" s="57">
        <f t="shared" si="18"/>
        <v>-5</v>
      </c>
      <c r="BB16" s="125">
        <v>5</v>
      </c>
      <c r="BC16" s="259">
        <f t="shared" si="19"/>
        <v>5</v>
      </c>
      <c r="BD16" s="159">
        <v>0</v>
      </c>
      <c r="BE16" s="57">
        <v>1</v>
      </c>
      <c r="BF16" s="57">
        <f t="shared" si="20"/>
        <v>-1</v>
      </c>
      <c r="BG16" s="125">
        <v>1</v>
      </c>
      <c r="BH16" s="259">
        <f t="shared" si="21"/>
        <v>1</v>
      </c>
      <c r="BI16" s="266"/>
      <c r="BJ16" s="15"/>
      <c r="BK16" s="274">
        <f t="shared" si="22"/>
        <v>0</v>
      </c>
      <c r="BL16" s="275"/>
      <c r="BM16" s="15"/>
      <c r="BN16" s="15"/>
      <c r="BO16" s="274">
        <f t="shared" si="23"/>
        <v>0</v>
      </c>
      <c r="BP16" s="275"/>
      <c r="BQ16" s="15"/>
      <c r="BR16" s="15"/>
      <c r="BS16" s="274">
        <f t="shared" si="24"/>
        <v>0</v>
      </c>
      <c r="BT16" s="275"/>
      <c r="BU16" s="15"/>
      <c r="BV16" s="15"/>
      <c r="BW16" s="274">
        <f t="shared" si="25"/>
        <v>0</v>
      </c>
      <c r="BX16" s="275"/>
      <c r="BY16" s="15"/>
      <c r="BZ16" s="15"/>
      <c r="CA16" s="285">
        <f t="shared" si="26"/>
        <v>0</v>
      </c>
      <c r="CB16" s="128"/>
    </row>
    <row r="17" customHeight="1" spans="1:80">
      <c r="A17" s="116">
        <v>15</v>
      </c>
      <c r="B17" s="34" t="s">
        <v>18</v>
      </c>
      <c r="C17" s="24">
        <v>8</v>
      </c>
      <c r="D17" s="111">
        <v>20</v>
      </c>
      <c r="E17" s="17">
        <f t="shared" si="0"/>
        <v>202</v>
      </c>
      <c r="F17" s="18">
        <f t="shared" si="1"/>
        <v>201</v>
      </c>
      <c r="G17" s="35">
        <f t="shared" si="2"/>
        <v>1</v>
      </c>
      <c r="H17" s="19">
        <f t="shared" si="3"/>
        <v>0</v>
      </c>
      <c r="I17" s="55">
        <f t="shared" si="27"/>
        <v>202</v>
      </c>
      <c r="J17" s="56">
        <f t="shared" si="28"/>
        <v>1</v>
      </c>
      <c r="K17" s="159">
        <v>0</v>
      </c>
      <c r="L17" s="57">
        <v>10</v>
      </c>
      <c r="M17" s="57">
        <f t="shared" si="31"/>
        <v>-10</v>
      </c>
      <c r="N17" s="57">
        <v>0</v>
      </c>
      <c r="O17" s="259">
        <f t="shared" si="30"/>
        <v>0</v>
      </c>
      <c r="P17" s="159">
        <v>0</v>
      </c>
      <c r="Q17" s="57">
        <v>6</v>
      </c>
      <c r="R17" s="57">
        <f t="shared" si="4"/>
        <v>-6</v>
      </c>
      <c r="S17" s="57">
        <v>0</v>
      </c>
      <c r="T17" s="259">
        <f t="shared" si="5"/>
        <v>0</v>
      </c>
      <c r="U17" s="159">
        <v>0</v>
      </c>
      <c r="V17" s="57">
        <v>18</v>
      </c>
      <c r="W17" s="57">
        <f t="shared" si="6"/>
        <v>-18</v>
      </c>
      <c r="X17" s="57">
        <v>0</v>
      </c>
      <c r="Y17" s="259">
        <f t="shared" si="7"/>
        <v>0</v>
      </c>
      <c r="Z17" s="159">
        <v>0</v>
      </c>
      <c r="AA17" s="57">
        <v>6</v>
      </c>
      <c r="AB17" s="57">
        <f t="shared" si="8"/>
        <v>-6</v>
      </c>
      <c r="AC17" s="57">
        <v>0</v>
      </c>
      <c r="AD17" s="259">
        <f t="shared" si="9"/>
        <v>0</v>
      </c>
      <c r="AE17" s="159">
        <v>0</v>
      </c>
      <c r="AF17" s="57">
        <v>13</v>
      </c>
      <c r="AG17" s="57">
        <f t="shared" si="10"/>
        <v>-13</v>
      </c>
      <c r="AH17" s="125">
        <v>0</v>
      </c>
      <c r="AI17" s="259">
        <f t="shared" si="11"/>
        <v>0</v>
      </c>
      <c r="AJ17" s="159">
        <v>15</v>
      </c>
      <c r="AK17" s="57">
        <v>14</v>
      </c>
      <c r="AL17" s="57">
        <f t="shared" si="12"/>
        <v>1</v>
      </c>
      <c r="AM17" s="128">
        <v>0</v>
      </c>
      <c r="AN17" s="259">
        <f t="shared" si="13"/>
        <v>15</v>
      </c>
      <c r="AO17" s="159">
        <v>0</v>
      </c>
      <c r="AP17" s="57">
        <v>17</v>
      </c>
      <c r="AQ17" s="57">
        <f t="shared" si="14"/>
        <v>-17</v>
      </c>
      <c r="AR17" s="125">
        <v>0</v>
      </c>
      <c r="AS17" s="259">
        <f t="shared" si="15"/>
        <v>0</v>
      </c>
      <c r="AT17" s="159">
        <v>0</v>
      </c>
      <c r="AU17" s="57">
        <v>12</v>
      </c>
      <c r="AV17" s="57">
        <f t="shared" si="16"/>
        <v>-12</v>
      </c>
      <c r="AW17" s="128">
        <v>0</v>
      </c>
      <c r="AX17" s="259">
        <f t="shared" si="17"/>
        <v>0</v>
      </c>
      <c r="AY17" s="159">
        <v>187</v>
      </c>
      <c r="AZ17" s="57">
        <v>94</v>
      </c>
      <c r="BA17" s="57">
        <f t="shared" si="18"/>
        <v>93</v>
      </c>
      <c r="BB17" s="125">
        <v>0</v>
      </c>
      <c r="BC17" s="259">
        <f t="shared" si="19"/>
        <v>187</v>
      </c>
      <c r="BD17" s="159">
        <v>0</v>
      </c>
      <c r="BE17" s="57">
        <v>11</v>
      </c>
      <c r="BF17" s="57">
        <f t="shared" si="20"/>
        <v>-11</v>
      </c>
      <c r="BG17" s="128">
        <v>0</v>
      </c>
      <c r="BH17" s="259">
        <f t="shared" si="21"/>
        <v>0</v>
      </c>
      <c r="BI17" s="266"/>
      <c r="BJ17" s="15"/>
      <c r="BK17" s="274">
        <f t="shared" si="22"/>
        <v>0</v>
      </c>
      <c r="BL17" s="275"/>
      <c r="BM17" s="15"/>
      <c r="BN17" s="15"/>
      <c r="BO17" s="274">
        <f t="shared" si="23"/>
        <v>0</v>
      </c>
      <c r="BP17" s="275"/>
      <c r="BQ17" s="15"/>
      <c r="BR17" s="15"/>
      <c r="BS17" s="274">
        <f t="shared" si="24"/>
        <v>0</v>
      </c>
      <c r="BT17" s="275"/>
      <c r="BU17" s="15"/>
      <c r="BV17" s="15"/>
      <c r="BW17" s="274">
        <f t="shared" si="25"/>
        <v>0</v>
      </c>
      <c r="BX17" s="275"/>
      <c r="BY17" s="15"/>
      <c r="BZ17" s="15"/>
      <c r="CA17" s="285">
        <f t="shared" si="26"/>
        <v>0</v>
      </c>
      <c r="CB17" s="128"/>
    </row>
    <row r="18" customHeight="1" spans="1:80">
      <c r="A18" s="13">
        <v>16</v>
      </c>
      <c r="B18" s="34" t="s">
        <v>19</v>
      </c>
      <c r="C18" s="24">
        <v>8</v>
      </c>
      <c r="D18" s="111">
        <v>30</v>
      </c>
      <c r="E18" s="17">
        <f t="shared" si="0"/>
        <v>0</v>
      </c>
      <c r="F18" s="18">
        <f t="shared" si="1"/>
        <v>86</v>
      </c>
      <c r="G18" s="35">
        <f t="shared" si="2"/>
        <v>-86</v>
      </c>
      <c r="H18" s="19">
        <f t="shared" si="3"/>
        <v>86</v>
      </c>
      <c r="I18" s="55">
        <f t="shared" si="27"/>
        <v>86</v>
      </c>
      <c r="J18" s="56">
        <f t="shared" si="28"/>
        <v>0</v>
      </c>
      <c r="K18" s="158">
        <v>0</v>
      </c>
      <c r="L18" s="67">
        <v>5</v>
      </c>
      <c r="M18" s="57">
        <f t="shared" si="31"/>
        <v>-5</v>
      </c>
      <c r="N18" s="57">
        <v>0</v>
      </c>
      <c r="O18" s="259">
        <f t="shared" si="30"/>
        <v>0</v>
      </c>
      <c r="P18" s="158">
        <v>0</v>
      </c>
      <c r="Q18" s="67">
        <v>4</v>
      </c>
      <c r="R18" s="57">
        <f t="shared" si="4"/>
        <v>-4</v>
      </c>
      <c r="S18" s="57">
        <v>0</v>
      </c>
      <c r="T18" s="259">
        <f t="shared" si="5"/>
        <v>0</v>
      </c>
      <c r="U18" s="158">
        <v>0</v>
      </c>
      <c r="V18" s="67">
        <v>10</v>
      </c>
      <c r="W18" s="57">
        <f t="shared" si="6"/>
        <v>-10</v>
      </c>
      <c r="X18" s="57">
        <v>30</v>
      </c>
      <c r="Y18" s="259">
        <f t="shared" si="7"/>
        <v>30</v>
      </c>
      <c r="Z18" s="158">
        <v>0</v>
      </c>
      <c r="AA18" s="67">
        <v>5</v>
      </c>
      <c r="AB18" s="57">
        <f t="shared" si="8"/>
        <v>-5</v>
      </c>
      <c r="AC18" s="57">
        <v>0</v>
      </c>
      <c r="AD18" s="259">
        <f t="shared" si="9"/>
        <v>0</v>
      </c>
      <c r="AE18" s="158">
        <v>0</v>
      </c>
      <c r="AF18" s="67">
        <v>6</v>
      </c>
      <c r="AG18" s="57">
        <f t="shared" si="10"/>
        <v>-6</v>
      </c>
      <c r="AH18" s="57">
        <v>0</v>
      </c>
      <c r="AI18" s="259">
        <f t="shared" si="11"/>
        <v>0</v>
      </c>
      <c r="AJ18" s="158">
        <v>0</v>
      </c>
      <c r="AK18" s="67">
        <v>6</v>
      </c>
      <c r="AL18" s="57">
        <f t="shared" si="12"/>
        <v>-6</v>
      </c>
      <c r="AM18" s="125">
        <v>3</v>
      </c>
      <c r="AN18" s="259">
        <f t="shared" si="13"/>
        <v>3</v>
      </c>
      <c r="AO18" s="158">
        <v>0</v>
      </c>
      <c r="AP18" s="67">
        <v>9</v>
      </c>
      <c r="AQ18" s="57">
        <f t="shared" si="14"/>
        <v>-9</v>
      </c>
      <c r="AR18" s="125">
        <v>9</v>
      </c>
      <c r="AS18" s="259">
        <f t="shared" si="15"/>
        <v>9</v>
      </c>
      <c r="AT18" s="158">
        <v>0</v>
      </c>
      <c r="AU18" s="67">
        <v>8</v>
      </c>
      <c r="AV18" s="57">
        <f t="shared" si="16"/>
        <v>-8</v>
      </c>
      <c r="AW18" s="125">
        <v>8</v>
      </c>
      <c r="AX18" s="259">
        <f t="shared" si="17"/>
        <v>8</v>
      </c>
      <c r="AY18" s="158">
        <v>0</v>
      </c>
      <c r="AZ18" s="67">
        <v>27</v>
      </c>
      <c r="BA18" s="57">
        <f t="shared" si="18"/>
        <v>-27</v>
      </c>
      <c r="BB18" s="57">
        <v>30</v>
      </c>
      <c r="BC18" s="259">
        <f t="shared" si="19"/>
        <v>30</v>
      </c>
      <c r="BD18" s="158">
        <v>0</v>
      </c>
      <c r="BE18" s="67">
        <v>6</v>
      </c>
      <c r="BF18" s="57">
        <f t="shared" si="20"/>
        <v>-6</v>
      </c>
      <c r="BG18" s="125">
        <v>6</v>
      </c>
      <c r="BH18" s="259">
        <f t="shared" si="21"/>
        <v>6</v>
      </c>
      <c r="BI18" s="269"/>
      <c r="BJ18" s="270"/>
      <c r="BK18" s="274">
        <f t="shared" si="22"/>
        <v>0</v>
      </c>
      <c r="BL18" s="275"/>
      <c r="BM18" s="270"/>
      <c r="BN18" s="270"/>
      <c r="BO18" s="274">
        <f t="shared" si="23"/>
        <v>0</v>
      </c>
      <c r="BP18" s="275"/>
      <c r="BQ18" s="270"/>
      <c r="BR18" s="270"/>
      <c r="BS18" s="274">
        <f t="shared" si="24"/>
        <v>0</v>
      </c>
      <c r="BT18" s="275"/>
      <c r="BU18" s="270"/>
      <c r="BV18" s="270"/>
      <c r="BW18" s="274">
        <f t="shared" si="25"/>
        <v>0</v>
      </c>
      <c r="BX18" s="275"/>
      <c r="BY18" s="270"/>
      <c r="BZ18" s="270"/>
      <c r="CA18" s="286">
        <f t="shared" si="26"/>
        <v>0</v>
      </c>
      <c r="CB18" s="128"/>
    </row>
    <row r="19" customHeight="1" spans="1:80">
      <c r="A19" s="116">
        <v>17</v>
      </c>
      <c r="B19" s="34" t="s">
        <v>20</v>
      </c>
      <c r="C19" s="24">
        <v>8</v>
      </c>
      <c r="D19" s="111">
        <v>30</v>
      </c>
      <c r="E19" s="17">
        <f t="shared" si="0"/>
        <v>30</v>
      </c>
      <c r="F19" s="18">
        <f t="shared" si="1"/>
        <v>431</v>
      </c>
      <c r="G19" s="35">
        <f t="shared" si="2"/>
        <v>-401</v>
      </c>
      <c r="H19" s="19">
        <f t="shared" si="3"/>
        <v>401</v>
      </c>
      <c r="I19" s="55">
        <f t="shared" si="27"/>
        <v>431</v>
      </c>
      <c r="J19" s="56">
        <f t="shared" si="28"/>
        <v>0</v>
      </c>
      <c r="K19" s="158">
        <v>0</v>
      </c>
      <c r="L19" s="67">
        <v>15</v>
      </c>
      <c r="M19" s="57">
        <f t="shared" si="31"/>
        <v>-15</v>
      </c>
      <c r="N19" s="125">
        <v>15</v>
      </c>
      <c r="O19" s="259">
        <f t="shared" si="30"/>
        <v>15</v>
      </c>
      <c r="P19" s="158">
        <v>0</v>
      </c>
      <c r="Q19" s="67">
        <v>11</v>
      </c>
      <c r="R19" s="57">
        <f t="shared" si="4"/>
        <v>-11</v>
      </c>
      <c r="S19" s="125">
        <v>11</v>
      </c>
      <c r="T19" s="259">
        <f t="shared" si="5"/>
        <v>11</v>
      </c>
      <c r="U19" s="158">
        <v>0</v>
      </c>
      <c r="V19" s="67">
        <v>112</v>
      </c>
      <c r="W19" s="57">
        <f t="shared" si="6"/>
        <v>-112</v>
      </c>
      <c r="X19" s="125">
        <v>112</v>
      </c>
      <c r="Y19" s="259">
        <f t="shared" si="7"/>
        <v>112</v>
      </c>
      <c r="Z19" s="158">
        <v>0</v>
      </c>
      <c r="AA19" s="67">
        <v>13</v>
      </c>
      <c r="AB19" s="57">
        <f t="shared" si="8"/>
        <v>-13</v>
      </c>
      <c r="AC19" s="125">
        <v>13</v>
      </c>
      <c r="AD19" s="259">
        <f t="shared" si="9"/>
        <v>13</v>
      </c>
      <c r="AE19" s="158">
        <v>0</v>
      </c>
      <c r="AF19" s="67">
        <v>24</v>
      </c>
      <c r="AG19" s="57">
        <f t="shared" si="10"/>
        <v>-24</v>
      </c>
      <c r="AH19" s="125">
        <v>24</v>
      </c>
      <c r="AI19" s="259">
        <f t="shared" si="11"/>
        <v>24</v>
      </c>
      <c r="AJ19" s="158">
        <v>15</v>
      </c>
      <c r="AK19" s="67">
        <v>20</v>
      </c>
      <c r="AL19" s="57">
        <f t="shared" si="12"/>
        <v>-5</v>
      </c>
      <c r="AM19" s="125">
        <v>5</v>
      </c>
      <c r="AN19" s="259">
        <f t="shared" si="13"/>
        <v>20</v>
      </c>
      <c r="AO19" s="158">
        <v>15</v>
      </c>
      <c r="AP19" s="67">
        <v>79</v>
      </c>
      <c r="AQ19" s="57">
        <f t="shared" si="14"/>
        <v>-64</v>
      </c>
      <c r="AR19" s="125">
        <v>64</v>
      </c>
      <c r="AS19" s="259">
        <f t="shared" si="15"/>
        <v>79</v>
      </c>
      <c r="AT19" s="158">
        <v>0</v>
      </c>
      <c r="AU19" s="67">
        <v>36</v>
      </c>
      <c r="AV19" s="57">
        <f t="shared" si="16"/>
        <v>-36</v>
      </c>
      <c r="AW19" s="125">
        <v>36</v>
      </c>
      <c r="AX19" s="259">
        <f t="shared" si="17"/>
        <v>36</v>
      </c>
      <c r="AY19" s="158">
        <v>0</v>
      </c>
      <c r="AZ19" s="67">
        <v>91</v>
      </c>
      <c r="BA19" s="57">
        <f t="shared" si="18"/>
        <v>-91</v>
      </c>
      <c r="BB19" s="125">
        <v>91</v>
      </c>
      <c r="BC19" s="259">
        <f t="shared" si="19"/>
        <v>91</v>
      </c>
      <c r="BD19" s="158">
        <v>0</v>
      </c>
      <c r="BE19" s="67">
        <v>30</v>
      </c>
      <c r="BF19" s="57">
        <f t="shared" si="20"/>
        <v>-30</v>
      </c>
      <c r="BG19" s="125">
        <v>30</v>
      </c>
      <c r="BH19" s="259">
        <f t="shared" si="21"/>
        <v>30</v>
      </c>
      <c r="BI19" s="269"/>
      <c r="BJ19" s="270"/>
      <c r="BK19" s="274">
        <f t="shared" si="22"/>
        <v>0</v>
      </c>
      <c r="BL19" s="275"/>
      <c r="BM19" s="270"/>
      <c r="BN19" s="270"/>
      <c r="BO19" s="274">
        <f t="shared" si="23"/>
        <v>0</v>
      </c>
      <c r="BP19" s="275"/>
      <c r="BQ19" s="270"/>
      <c r="BR19" s="270"/>
      <c r="BS19" s="274">
        <f t="shared" si="24"/>
        <v>0</v>
      </c>
      <c r="BT19" s="275"/>
      <c r="BU19" s="270"/>
      <c r="BV19" s="270"/>
      <c r="BW19" s="274">
        <f t="shared" si="25"/>
        <v>0</v>
      </c>
      <c r="BX19" s="275"/>
      <c r="BY19" s="270"/>
      <c r="BZ19" s="270"/>
      <c r="CA19" s="285">
        <f t="shared" si="26"/>
        <v>0</v>
      </c>
      <c r="CB19" s="128"/>
    </row>
    <row r="20" customHeight="1" spans="1:80">
      <c r="A20" s="13">
        <v>18</v>
      </c>
      <c r="B20" s="34" t="s">
        <v>21</v>
      </c>
      <c r="C20" s="24">
        <v>8</v>
      </c>
      <c r="D20" s="111">
        <v>20</v>
      </c>
      <c r="E20" s="17">
        <f t="shared" si="0"/>
        <v>0</v>
      </c>
      <c r="F20" s="18">
        <f t="shared" si="1"/>
        <v>35</v>
      </c>
      <c r="G20" s="35">
        <f t="shared" si="2"/>
        <v>-35</v>
      </c>
      <c r="H20" s="19">
        <f t="shared" si="3"/>
        <v>35</v>
      </c>
      <c r="I20" s="55">
        <f t="shared" si="27"/>
        <v>35</v>
      </c>
      <c r="J20" s="56">
        <f t="shared" si="28"/>
        <v>0</v>
      </c>
      <c r="K20" s="31">
        <v>0</v>
      </c>
      <c r="L20" s="69">
        <v>2</v>
      </c>
      <c r="M20" s="57">
        <f t="shared" si="31"/>
        <v>-2</v>
      </c>
      <c r="N20" s="125">
        <v>2</v>
      </c>
      <c r="O20" s="259">
        <f t="shared" si="30"/>
        <v>2</v>
      </c>
      <c r="P20" s="31">
        <v>0</v>
      </c>
      <c r="Q20" s="69">
        <v>2</v>
      </c>
      <c r="R20" s="57">
        <f t="shared" si="4"/>
        <v>-2</v>
      </c>
      <c r="S20" s="125">
        <v>2</v>
      </c>
      <c r="T20" s="259">
        <f t="shared" si="5"/>
        <v>2</v>
      </c>
      <c r="U20" s="31">
        <v>0</v>
      </c>
      <c r="V20" s="69">
        <v>3</v>
      </c>
      <c r="W20" s="57">
        <f t="shared" si="6"/>
        <v>-3</v>
      </c>
      <c r="X20" s="125">
        <v>3</v>
      </c>
      <c r="Y20" s="259">
        <f t="shared" si="7"/>
        <v>3</v>
      </c>
      <c r="Z20" s="31">
        <v>0</v>
      </c>
      <c r="AA20" s="69">
        <v>2</v>
      </c>
      <c r="AB20" s="57">
        <f t="shared" si="8"/>
        <v>-2</v>
      </c>
      <c r="AC20" s="125">
        <v>2</v>
      </c>
      <c r="AD20" s="259">
        <f t="shared" si="9"/>
        <v>2</v>
      </c>
      <c r="AE20" s="31">
        <v>0</v>
      </c>
      <c r="AF20" s="69">
        <v>4</v>
      </c>
      <c r="AG20" s="57">
        <f t="shared" si="10"/>
        <v>-4</v>
      </c>
      <c r="AH20" s="125">
        <v>4</v>
      </c>
      <c r="AI20" s="259">
        <f t="shared" si="11"/>
        <v>4</v>
      </c>
      <c r="AJ20" s="31">
        <v>0</v>
      </c>
      <c r="AK20" s="69">
        <v>3</v>
      </c>
      <c r="AL20" s="57">
        <f t="shared" si="12"/>
        <v>-3</v>
      </c>
      <c r="AM20" s="125">
        <v>3</v>
      </c>
      <c r="AN20" s="259">
        <f t="shared" si="13"/>
        <v>3</v>
      </c>
      <c r="AO20" s="31">
        <v>0</v>
      </c>
      <c r="AP20" s="69">
        <v>3</v>
      </c>
      <c r="AQ20" s="57">
        <f t="shared" si="14"/>
        <v>-3</v>
      </c>
      <c r="AR20" s="125">
        <v>3</v>
      </c>
      <c r="AS20" s="259">
        <f t="shared" si="15"/>
        <v>3</v>
      </c>
      <c r="AT20" s="31">
        <v>0</v>
      </c>
      <c r="AU20" s="69">
        <v>3</v>
      </c>
      <c r="AV20" s="57">
        <f t="shared" si="16"/>
        <v>-3</v>
      </c>
      <c r="AW20" s="125">
        <v>3</v>
      </c>
      <c r="AX20" s="259">
        <f t="shared" si="17"/>
        <v>3</v>
      </c>
      <c r="AY20" s="31">
        <v>0</v>
      </c>
      <c r="AZ20" s="69">
        <v>11</v>
      </c>
      <c r="BA20" s="57">
        <f t="shared" si="18"/>
        <v>-11</v>
      </c>
      <c r="BB20" s="125">
        <v>11</v>
      </c>
      <c r="BC20" s="259">
        <f t="shared" si="19"/>
        <v>11</v>
      </c>
      <c r="BD20" s="31">
        <v>0</v>
      </c>
      <c r="BE20" s="69">
        <v>2</v>
      </c>
      <c r="BF20" s="57">
        <f t="shared" si="20"/>
        <v>-2</v>
      </c>
      <c r="BG20" s="125">
        <v>2</v>
      </c>
      <c r="BH20" s="259">
        <f t="shared" si="21"/>
        <v>2</v>
      </c>
      <c r="BI20" s="272"/>
      <c r="BJ20" s="205"/>
      <c r="BK20" s="274">
        <f t="shared" si="22"/>
        <v>0</v>
      </c>
      <c r="BL20" s="275"/>
      <c r="BM20" s="205"/>
      <c r="BN20" s="205"/>
      <c r="BO20" s="274">
        <f t="shared" si="23"/>
        <v>0</v>
      </c>
      <c r="BP20" s="275"/>
      <c r="BQ20" s="205"/>
      <c r="BR20" s="205"/>
      <c r="BS20" s="274">
        <f t="shared" si="24"/>
        <v>0</v>
      </c>
      <c r="BT20" s="275"/>
      <c r="BU20" s="205"/>
      <c r="BV20" s="205"/>
      <c r="BW20" s="274">
        <f t="shared" si="25"/>
        <v>0</v>
      </c>
      <c r="BX20" s="275"/>
      <c r="BY20" s="205"/>
      <c r="BZ20" s="205"/>
      <c r="CA20" s="285">
        <f t="shared" si="26"/>
        <v>0</v>
      </c>
      <c r="CB20" s="128"/>
    </row>
    <row r="21" customHeight="1" spans="1:80">
      <c r="A21" s="116">
        <v>19</v>
      </c>
      <c r="B21" s="34" t="s">
        <v>22</v>
      </c>
      <c r="C21" s="29">
        <v>8</v>
      </c>
      <c r="D21" s="114">
        <v>30</v>
      </c>
      <c r="E21" s="17">
        <f t="shared" si="0"/>
        <v>0</v>
      </c>
      <c r="F21" s="18">
        <f t="shared" si="1"/>
        <v>45</v>
      </c>
      <c r="G21" s="35">
        <f t="shared" si="2"/>
        <v>-45</v>
      </c>
      <c r="H21" s="19">
        <f t="shared" si="3"/>
        <v>45</v>
      </c>
      <c r="I21" s="55">
        <f t="shared" si="27"/>
        <v>45</v>
      </c>
      <c r="J21" s="56">
        <f t="shared" si="28"/>
        <v>0</v>
      </c>
      <c r="K21" s="31">
        <v>0</v>
      </c>
      <c r="L21" s="69">
        <v>3</v>
      </c>
      <c r="M21" s="57">
        <f t="shared" si="31"/>
        <v>-3</v>
      </c>
      <c r="N21" s="125">
        <v>3</v>
      </c>
      <c r="O21" s="259">
        <f t="shared" si="30"/>
        <v>3</v>
      </c>
      <c r="P21" s="31">
        <v>0</v>
      </c>
      <c r="Q21" s="69">
        <v>2</v>
      </c>
      <c r="R21" s="57">
        <f t="shared" si="4"/>
        <v>-2</v>
      </c>
      <c r="S21" s="125">
        <v>2</v>
      </c>
      <c r="T21" s="259">
        <f t="shared" si="5"/>
        <v>2</v>
      </c>
      <c r="U21" s="31">
        <v>0</v>
      </c>
      <c r="V21" s="69">
        <v>5</v>
      </c>
      <c r="W21" s="57">
        <f t="shared" si="6"/>
        <v>-5</v>
      </c>
      <c r="X21" s="125">
        <v>5</v>
      </c>
      <c r="Y21" s="259">
        <f t="shared" si="7"/>
        <v>5</v>
      </c>
      <c r="Z21" s="31">
        <v>0</v>
      </c>
      <c r="AA21" s="69">
        <v>2</v>
      </c>
      <c r="AB21" s="57">
        <f t="shared" si="8"/>
        <v>-2</v>
      </c>
      <c r="AC21" s="125">
        <v>2</v>
      </c>
      <c r="AD21" s="259">
        <f t="shared" si="9"/>
        <v>2</v>
      </c>
      <c r="AE21" s="31">
        <v>0</v>
      </c>
      <c r="AF21" s="69">
        <v>2</v>
      </c>
      <c r="AG21" s="57">
        <f t="shared" si="10"/>
        <v>-2</v>
      </c>
      <c r="AH21" s="125">
        <v>2</v>
      </c>
      <c r="AI21" s="259">
        <f t="shared" si="11"/>
        <v>2</v>
      </c>
      <c r="AJ21" s="31">
        <v>0</v>
      </c>
      <c r="AK21" s="69">
        <v>2</v>
      </c>
      <c r="AL21" s="57">
        <f t="shared" si="12"/>
        <v>-2</v>
      </c>
      <c r="AM21" s="125">
        <v>2</v>
      </c>
      <c r="AN21" s="259">
        <f t="shared" si="13"/>
        <v>2</v>
      </c>
      <c r="AO21" s="31">
        <v>0</v>
      </c>
      <c r="AP21" s="69">
        <v>5</v>
      </c>
      <c r="AQ21" s="57">
        <f t="shared" si="14"/>
        <v>-5</v>
      </c>
      <c r="AR21" s="125">
        <v>5</v>
      </c>
      <c r="AS21" s="259">
        <f t="shared" si="15"/>
        <v>5</v>
      </c>
      <c r="AT21" s="31">
        <v>0</v>
      </c>
      <c r="AU21" s="69">
        <v>3</v>
      </c>
      <c r="AV21" s="57">
        <f t="shared" si="16"/>
        <v>-3</v>
      </c>
      <c r="AW21" s="125">
        <v>3</v>
      </c>
      <c r="AX21" s="259">
        <f t="shared" si="17"/>
        <v>3</v>
      </c>
      <c r="AY21" s="31">
        <v>0</v>
      </c>
      <c r="AZ21" s="69">
        <v>17</v>
      </c>
      <c r="BA21" s="57">
        <f t="shared" si="18"/>
        <v>-17</v>
      </c>
      <c r="BB21" s="125">
        <v>17</v>
      </c>
      <c r="BC21" s="259">
        <f t="shared" si="19"/>
        <v>17</v>
      </c>
      <c r="BD21" s="31">
        <v>0</v>
      </c>
      <c r="BE21" s="69">
        <v>4</v>
      </c>
      <c r="BF21" s="57">
        <f t="shared" si="20"/>
        <v>-4</v>
      </c>
      <c r="BG21" s="125">
        <v>4</v>
      </c>
      <c r="BH21" s="259">
        <f t="shared" si="21"/>
        <v>4</v>
      </c>
      <c r="BI21" s="272"/>
      <c r="BJ21" s="205"/>
      <c r="BK21" s="276">
        <f t="shared" si="22"/>
        <v>0</v>
      </c>
      <c r="BL21" s="128"/>
      <c r="BM21" s="205"/>
      <c r="BN21" s="205"/>
      <c r="BO21" s="276">
        <f t="shared" si="23"/>
        <v>0</v>
      </c>
      <c r="BP21" s="128"/>
      <c r="BQ21" s="205"/>
      <c r="BR21" s="205"/>
      <c r="BS21" s="276">
        <f t="shared" si="24"/>
        <v>0</v>
      </c>
      <c r="BT21" s="128"/>
      <c r="BU21" s="205"/>
      <c r="BV21" s="205"/>
      <c r="BW21" s="276">
        <f t="shared" si="25"/>
        <v>0</v>
      </c>
      <c r="BX21" s="128"/>
      <c r="BY21" s="205"/>
      <c r="BZ21" s="205"/>
      <c r="CA21" s="286">
        <f t="shared" si="26"/>
        <v>0</v>
      </c>
      <c r="CB21" s="128"/>
    </row>
    <row r="22" customHeight="1" spans="1:80">
      <c r="A22" s="13">
        <v>20</v>
      </c>
      <c r="B22" s="38" t="s">
        <v>23</v>
      </c>
      <c r="C22" s="119">
        <v>15</v>
      </c>
      <c r="D22" s="120">
        <v>120</v>
      </c>
      <c r="E22" s="17">
        <f t="shared" si="0"/>
        <v>90</v>
      </c>
      <c r="F22" s="18">
        <f t="shared" si="1"/>
        <v>181</v>
      </c>
      <c r="G22" s="35">
        <f t="shared" si="2"/>
        <v>-91</v>
      </c>
      <c r="H22" s="19">
        <f t="shared" si="3"/>
        <v>91</v>
      </c>
      <c r="I22" s="55">
        <f t="shared" si="27"/>
        <v>181</v>
      </c>
      <c r="J22" s="56">
        <f t="shared" si="28"/>
        <v>0</v>
      </c>
      <c r="K22" s="31">
        <v>0</v>
      </c>
      <c r="L22" s="69">
        <v>7</v>
      </c>
      <c r="M22" s="57">
        <f t="shared" si="31"/>
        <v>-7</v>
      </c>
      <c r="N22" s="57">
        <v>0</v>
      </c>
      <c r="O22" s="259">
        <f t="shared" si="30"/>
        <v>0</v>
      </c>
      <c r="P22" s="31">
        <v>0</v>
      </c>
      <c r="Q22" s="69">
        <v>7</v>
      </c>
      <c r="R22" s="57">
        <f t="shared" si="4"/>
        <v>-7</v>
      </c>
      <c r="S22" s="57">
        <v>0</v>
      </c>
      <c r="T22" s="259">
        <f t="shared" si="5"/>
        <v>0</v>
      </c>
      <c r="U22" s="31">
        <v>0</v>
      </c>
      <c r="V22" s="69">
        <v>32</v>
      </c>
      <c r="W22" s="57">
        <f t="shared" si="6"/>
        <v>-32</v>
      </c>
      <c r="X22" s="57">
        <v>32</v>
      </c>
      <c r="Y22" s="259">
        <f t="shared" si="7"/>
        <v>32</v>
      </c>
      <c r="Z22" s="31">
        <v>0</v>
      </c>
      <c r="AA22" s="69">
        <v>10</v>
      </c>
      <c r="AB22" s="57">
        <f t="shared" si="8"/>
        <v>-10</v>
      </c>
      <c r="AC22" s="57">
        <v>0</v>
      </c>
      <c r="AD22" s="259">
        <f t="shared" si="9"/>
        <v>0</v>
      </c>
      <c r="AE22" s="31">
        <v>0</v>
      </c>
      <c r="AF22" s="69">
        <v>16</v>
      </c>
      <c r="AG22" s="57">
        <f t="shared" si="10"/>
        <v>-16</v>
      </c>
      <c r="AH22" s="57">
        <v>20</v>
      </c>
      <c r="AI22" s="259">
        <f t="shared" si="11"/>
        <v>20</v>
      </c>
      <c r="AJ22" s="31">
        <v>0</v>
      </c>
      <c r="AK22" s="69">
        <v>15</v>
      </c>
      <c r="AL22" s="57">
        <f t="shared" si="12"/>
        <v>-15</v>
      </c>
      <c r="AM22" s="57">
        <v>0</v>
      </c>
      <c r="AN22" s="259">
        <f t="shared" si="13"/>
        <v>0</v>
      </c>
      <c r="AO22" s="31">
        <v>0</v>
      </c>
      <c r="AP22" s="69">
        <v>14</v>
      </c>
      <c r="AQ22" s="57">
        <f t="shared" si="14"/>
        <v>-14</v>
      </c>
      <c r="AR22" s="57">
        <v>20</v>
      </c>
      <c r="AS22" s="259">
        <f t="shared" si="15"/>
        <v>20</v>
      </c>
      <c r="AT22" s="31">
        <v>0</v>
      </c>
      <c r="AU22" s="69">
        <v>22</v>
      </c>
      <c r="AV22" s="57">
        <f t="shared" si="16"/>
        <v>-22</v>
      </c>
      <c r="AW22" s="57">
        <v>0</v>
      </c>
      <c r="AX22" s="259">
        <f t="shared" si="17"/>
        <v>0</v>
      </c>
      <c r="AY22" s="31">
        <v>90</v>
      </c>
      <c r="AZ22" s="69">
        <v>46</v>
      </c>
      <c r="BA22" s="57">
        <f t="shared" si="18"/>
        <v>44</v>
      </c>
      <c r="BB22" s="57">
        <v>0</v>
      </c>
      <c r="BC22" s="259">
        <f t="shared" si="19"/>
        <v>90</v>
      </c>
      <c r="BD22" s="31">
        <v>0</v>
      </c>
      <c r="BE22" s="69">
        <v>12</v>
      </c>
      <c r="BF22" s="57">
        <f t="shared" si="20"/>
        <v>-12</v>
      </c>
      <c r="BG22" s="125">
        <v>19</v>
      </c>
      <c r="BH22" s="259">
        <f t="shared" si="21"/>
        <v>19</v>
      </c>
      <c r="BI22" s="273"/>
      <c r="BJ22" s="206"/>
      <c r="BK22" s="276">
        <f t="shared" si="22"/>
        <v>0</v>
      </c>
      <c r="BL22" s="128"/>
      <c r="BM22" s="206"/>
      <c r="BN22" s="206"/>
      <c r="BO22" s="276">
        <f t="shared" si="23"/>
        <v>0</v>
      </c>
      <c r="BP22" s="128"/>
      <c r="BQ22" s="206"/>
      <c r="BR22" s="206"/>
      <c r="BS22" s="276">
        <f t="shared" si="24"/>
        <v>0</v>
      </c>
      <c r="BT22" s="128"/>
      <c r="BU22" s="206"/>
      <c r="BV22" s="206"/>
      <c r="BW22" s="276">
        <f t="shared" si="25"/>
        <v>0</v>
      </c>
      <c r="BX22" s="128"/>
      <c r="BY22" s="206"/>
      <c r="BZ22" s="206"/>
      <c r="CA22" s="286">
        <f t="shared" si="26"/>
        <v>0</v>
      </c>
      <c r="CB22" s="128"/>
    </row>
    <row r="23" ht="120" customHeight="1" spans="1:80">
      <c r="A23" s="116">
        <v>21</v>
      </c>
      <c r="B23" s="34" t="s">
        <v>100</v>
      </c>
      <c r="C23" s="39">
        <v>6</v>
      </c>
      <c r="D23" s="121">
        <v>9</v>
      </c>
      <c r="E23" s="17">
        <f t="shared" si="0"/>
        <v>0</v>
      </c>
      <c r="F23" s="18">
        <f t="shared" si="1"/>
        <v>11</v>
      </c>
      <c r="G23" s="35">
        <f t="shared" si="2"/>
        <v>-11</v>
      </c>
      <c r="H23" s="19">
        <f t="shared" si="3"/>
        <v>11</v>
      </c>
      <c r="I23" s="55">
        <f t="shared" si="27"/>
        <v>11</v>
      </c>
      <c r="J23" s="56">
        <f t="shared" si="28"/>
        <v>0</v>
      </c>
      <c r="K23" s="31">
        <v>0</v>
      </c>
      <c r="L23" s="69">
        <v>1</v>
      </c>
      <c r="M23" s="57">
        <f t="shared" si="31"/>
        <v>-1</v>
      </c>
      <c r="N23" s="125">
        <v>1</v>
      </c>
      <c r="O23" s="259">
        <f t="shared" si="30"/>
        <v>1</v>
      </c>
      <c r="P23" s="31">
        <v>0</v>
      </c>
      <c r="Q23" s="69">
        <v>1</v>
      </c>
      <c r="R23" s="57">
        <f t="shared" si="4"/>
        <v>-1</v>
      </c>
      <c r="S23" s="125">
        <v>1</v>
      </c>
      <c r="T23" s="259">
        <f t="shared" si="5"/>
        <v>1</v>
      </c>
      <c r="U23" s="31">
        <v>0</v>
      </c>
      <c r="V23" s="69">
        <v>1</v>
      </c>
      <c r="W23" s="57">
        <f t="shared" si="6"/>
        <v>-1</v>
      </c>
      <c r="X23" s="125">
        <v>1</v>
      </c>
      <c r="Y23" s="259">
        <f t="shared" si="7"/>
        <v>1</v>
      </c>
      <c r="Z23" s="31">
        <v>0</v>
      </c>
      <c r="AA23" s="69">
        <v>1</v>
      </c>
      <c r="AB23" s="57">
        <f t="shared" si="8"/>
        <v>-1</v>
      </c>
      <c r="AC23" s="125">
        <v>1</v>
      </c>
      <c r="AD23" s="259">
        <f t="shared" si="9"/>
        <v>1</v>
      </c>
      <c r="AE23" s="31">
        <v>0</v>
      </c>
      <c r="AF23" s="69">
        <v>1</v>
      </c>
      <c r="AG23" s="57">
        <f t="shared" si="10"/>
        <v>-1</v>
      </c>
      <c r="AH23" s="125">
        <v>1</v>
      </c>
      <c r="AI23" s="259">
        <f t="shared" si="11"/>
        <v>1</v>
      </c>
      <c r="AJ23" s="31">
        <v>0</v>
      </c>
      <c r="AK23" s="69">
        <v>1</v>
      </c>
      <c r="AL23" s="57">
        <f t="shared" si="12"/>
        <v>-1</v>
      </c>
      <c r="AM23" s="125">
        <v>1</v>
      </c>
      <c r="AN23" s="259">
        <f t="shared" si="13"/>
        <v>1</v>
      </c>
      <c r="AO23" s="31">
        <v>0</v>
      </c>
      <c r="AP23" s="69">
        <v>1</v>
      </c>
      <c r="AQ23" s="57">
        <f t="shared" si="14"/>
        <v>-1</v>
      </c>
      <c r="AR23" s="125">
        <v>1</v>
      </c>
      <c r="AS23" s="259">
        <f t="shared" si="15"/>
        <v>1</v>
      </c>
      <c r="AT23" s="31">
        <v>0</v>
      </c>
      <c r="AU23" s="69">
        <v>1</v>
      </c>
      <c r="AV23" s="57">
        <f t="shared" si="16"/>
        <v>-1</v>
      </c>
      <c r="AW23" s="125">
        <v>1</v>
      </c>
      <c r="AX23" s="259">
        <f t="shared" si="17"/>
        <v>1</v>
      </c>
      <c r="AY23" s="31">
        <v>0</v>
      </c>
      <c r="AZ23" s="69">
        <v>2</v>
      </c>
      <c r="BA23" s="57">
        <f t="shared" si="18"/>
        <v>-2</v>
      </c>
      <c r="BB23" s="125">
        <v>2</v>
      </c>
      <c r="BC23" s="259">
        <f t="shared" si="19"/>
        <v>2</v>
      </c>
      <c r="BD23" s="31">
        <v>0</v>
      </c>
      <c r="BE23" s="69">
        <v>1</v>
      </c>
      <c r="BF23" s="57">
        <f t="shared" si="20"/>
        <v>-1</v>
      </c>
      <c r="BG23" s="125">
        <v>1</v>
      </c>
      <c r="BH23" s="259">
        <f t="shared" si="21"/>
        <v>1</v>
      </c>
      <c r="BI23" s="277"/>
      <c r="BJ23" s="243"/>
      <c r="BK23" s="276">
        <f t="shared" si="22"/>
        <v>0</v>
      </c>
      <c r="BL23" s="128"/>
      <c r="BM23" s="243"/>
      <c r="BN23" s="243"/>
      <c r="BO23" s="276">
        <f t="shared" si="23"/>
        <v>0</v>
      </c>
      <c r="BP23" s="128"/>
      <c r="BQ23" s="243"/>
      <c r="BR23" s="243"/>
      <c r="BS23" s="276">
        <f t="shared" si="24"/>
        <v>0</v>
      </c>
      <c r="BT23" s="128"/>
      <c r="BU23" s="243"/>
      <c r="BV23" s="243"/>
      <c r="BW23" s="276">
        <f t="shared" si="25"/>
        <v>0</v>
      </c>
      <c r="BX23" s="128"/>
      <c r="BY23" s="243"/>
      <c r="BZ23" s="243"/>
      <c r="CA23" s="286">
        <f t="shared" si="26"/>
        <v>0</v>
      </c>
      <c r="CB23" s="128"/>
    </row>
    <row r="24" ht="120" customHeight="1" spans="1:80">
      <c r="A24" s="13">
        <v>22</v>
      </c>
      <c r="B24" s="34" t="s">
        <v>25</v>
      </c>
      <c r="C24" s="119">
        <v>8</v>
      </c>
      <c r="D24" s="120">
        <v>15</v>
      </c>
      <c r="E24" s="17">
        <f t="shared" si="0"/>
        <v>0</v>
      </c>
      <c r="F24" s="18">
        <f t="shared" si="1"/>
        <v>47</v>
      </c>
      <c r="G24" s="35">
        <f t="shared" si="2"/>
        <v>-47</v>
      </c>
      <c r="H24" s="19">
        <f t="shared" si="3"/>
        <v>47</v>
      </c>
      <c r="I24" s="55">
        <f t="shared" si="27"/>
        <v>47</v>
      </c>
      <c r="J24" s="56">
        <f t="shared" si="28"/>
        <v>0</v>
      </c>
      <c r="K24" s="31">
        <v>0</v>
      </c>
      <c r="L24" s="69">
        <v>2</v>
      </c>
      <c r="M24" s="57">
        <f t="shared" si="31"/>
        <v>-2</v>
      </c>
      <c r="N24" s="125">
        <v>2</v>
      </c>
      <c r="O24" s="259">
        <f t="shared" si="30"/>
        <v>2</v>
      </c>
      <c r="P24" s="31">
        <v>0</v>
      </c>
      <c r="Q24" s="69">
        <v>2</v>
      </c>
      <c r="R24" s="57">
        <f t="shared" si="4"/>
        <v>-2</v>
      </c>
      <c r="S24" s="125">
        <v>2</v>
      </c>
      <c r="T24" s="259">
        <f t="shared" si="5"/>
        <v>2</v>
      </c>
      <c r="U24" s="31">
        <v>0</v>
      </c>
      <c r="V24" s="69">
        <v>5</v>
      </c>
      <c r="W24" s="57">
        <f t="shared" si="6"/>
        <v>-5</v>
      </c>
      <c r="X24" s="125">
        <v>5</v>
      </c>
      <c r="Y24" s="259">
        <f t="shared" si="7"/>
        <v>5</v>
      </c>
      <c r="Z24" s="31">
        <v>0</v>
      </c>
      <c r="AA24" s="69">
        <v>3</v>
      </c>
      <c r="AB24" s="57">
        <f t="shared" si="8"/>
        <v>-3</v>
      </c>
      <c r="AC24" s="125">
        <v>3</v>
      </c>
      <c r="AD24" s="259">
        <f t="shared" si="9"/>
        <v>3</v>
      </c>
      <c r="AE24" s="31">
        <v>0</v>
      </c>
      <c r="AF24" s="69">
        <v>5</v>
      </c>
      <c r="AG24" s="57">
        <f t="shared" si="10"/>
        <v>-5</v>
      </c>
      <c r="AH24" s="125">
        <v>5</v>
      </c>
      <c r="AI24" s="259">
        <f t="shared" si="11"/>
        <v>5</v>
      </c>
      <c r="AJ24" s="31">
        <v>0</v>
      </c>
      <c r="AK24" s="69">
        <v>3</v>
      </c>
      <c r="AL24" s="57">
        <f t="shared" si="12"/>
        <v>-3</v>
      </c>
      <c r="AM24" s="125">
        <v>3</v>
      </c>
      <c r="AN24" s="259">
        <f t="shared" si="13"/>
        <v>3</v>
      </c>
      <c r="AO24" s="31">
        <v>0</v>
      </c>
      <c r="AP24" s="69">
        <v>5</v>
      </c>
      <c r="AQ24" s="57">
        <f t="shared" si="14"/>
        <v>-5</v>
      </c>
      <c r="AR24" s="125">
        <v>5</v>
      </c>
      <c r="AS24" s="259">
        <f t="shared" si="15"/>
        <v>5</v>
      </c>
      <c r="AT24" s="31">
        <v>0</v>
      </c>
      <c r="AU24" s="69">
        <v>2</v>
      </c>
      <c r="AV24" s="57">
        <f t="shared" si="16"/>
        <v>-2</v>
      </c>
      <c r="AW24" s="125">
        <v>2</v>
      </c>
      <c r="AX24" s="259">
        <f t="shared" si="17"/>
        <v>2</v>
      </c>
      <c r="AY24" s="31">
        <v>0</v>
      </c>
      <c r="AZ24" s="69">
        <v>17</v>
      </c>
      <c r="BA24" s="57">
        <f t="shared" si="18"/>
        <v>-17</v>
      </c>
      <c r="BB24" s="57">
        <v>15</v>
      </c>
      <c r="BC24" s="259">
        <f t="shared" si="19"/>
        <v>15</v>
      </c>
      <c r="BD24" s="31">
        <v>0</v>
      </c>
      <c r="BE24" s="69">
        <v>3</v>
      </c>
      <c r="BF24" s="57">
        <f t="shared" si="20"/>
        <v>-3</v>
      </c>
      <c r="BG24" s="125">
        <v>5</v>
      </c>
      <c r="BH24" s="259">
        <f t="shared" si="21"/>
        <v>5</v>
      </c>
      <c r="BI24" s="273"/>
      <c r="BJ24" s="206"/>
      <c r="BK24" s="276">
        <f t="shared" si="22"/>
        <v>0</v>
      </c>
      <c r="BL24" s="128"/>
      <c r="BM24" s="206"/>
      <c r="BN24" s="206"/>
      <c r="BO24" s="276">
        <f t="shared" si="23"/>
        <v>0</v>
      </c>
      <c r="BP24" s="128"/>
      <c r="BQ24" s="206"/>
      <c r="BR24" s="206"/>
      <c r="BS24" s="276">
        <f t="shared" si="24"/>
        <v>0</v>
      </c>
      <c r="BT24" s="128"/>
      <c r="BU24" s="206"/>
      <c r="BV24" s="206"/>
      <c r="BW24" s="276">
        <f t="shared" si="25"/>
        <v>0</v>
      </c>
      <c r="BX24" s="128"/>
      <c r="BY24" s="206"/>
      <c r="BZ24" s="206"/>
      <c r="CA24" s="286">
        <f t="shared" si="26"/>
        <v>0</v>
      </c>
      <c r="CB24" s="128"/>
    </row>
    <row r="25" ht="120" customHeight="1" spans="1:80">
      <c r="A25" s="116">
        <v>23</v>
      </c>
      <c r="B25" s="34" t="s">
        <v>101</v>
      </c>
      <c r="C25" s="39">
        <v>8</v>
      </c>
      <c r="D25" s="122">
        <v>15</v>
      </c>
      <c r="E25" s="17">
        <f t="shared" si="0"/>
        <v>0</v>
      </c>
      <c r="F25" s="18">
        <f t="shared" si="1"/>
        <v>37</v>
      </c>
      <c r="G25" s="35">
        <f t="shared" si="2"/>
        <v>-37</v>
      </c>
      <c r="H25" s="19">
        <f t="shared" si="3"/>
        <v>37</v>
      </c>
      <c r="I25" s="55">
        <f t="shared" si="27"/>
        <v>37</v>
      </c>
      <c r="J25" s="56">
        <f t="shared" si="28"/>
        <v>0</v>
      </c>
      <c r="K25" s="31">
        <v>0</v>
      </c>
      <c r="L25" s="69">
        <v>3</v>
      </c>
      <c r="M25" s="57">
        <f t="shared" si="31"/>
        <v>-3</v>
      </c>
      <c r="N25" s="125">
        <v>3</v>
      </c>
      <c r="O25" s="259">
        <f t="shared" si="30"/>
        <v>3</v>
      </c>
      <c r="P25" s="31">
        <v>0</v>
      </c>
      <c r="Q25" s="69">
        <v>1</v>
      </c>
      <c r="R25" s="57">
        <f t="shared" si="4"/>
        <v>-1</v>
      </c>
      <c r="S25" s="125">
        <v>1</v>
      </c>
      <c r="T25" s="259">
        <f t="shared" si="5"/>
        <v>1</v>
      </c>
      <c r="U25" s="31">
        <v>0</v>
      </c>
      <c r="V25" s="69">
        <v>4</v>
      </c>
      <c r="W25" s="57">
        <f t="shared" si="6"/>
        <v>-4</v>
      </c>
      <c r="X25" s="125">
        <v>4</v>
      </c>
      <c r="Y25" s="259">
        <f t="shared" si="7"/>
        <v>4</v>
      </c>
      <c r="Z25" s="31">
        <v>0</v>
      </c>
      <c r="AA25" s="69">
        <v>1</v>
      </c>
      <c r="AB25" s="57">
        <f t="shared" si="8"/>
        <v>-1</v>
      </c>
      <c r="AC25" s="125">
        <v>1</v>
      </c>
      <c r="AD25" s="259">
        <f t="shared" si="9"/>
        <v>1</v>
      </c>
      <c r="AE25" s="31">
        <v>0</v>
      </c>
      <c r="AF25" s="69">
        <v>2</v>
      </c>
      <c r="AG25" s="57">
        <f t="shared" si="10"/>
        <v>-2</v>
      </c>
      <c r="AH25" s="125">
        <v>2</v>
      </c>
      <c r="AI25" s="259">
        <f t="shared" si="11"/>
        <v>2</v>
      </c>
      <c r="AJ25" s="31">
        <v>0</v>
      </c>
      <c r="AK25" s="69">
        <v>5</v>
      </c>
      <c r="AL25" s="57">
        <f t="shared" si="12"/>
        <v>-5</v>
      </c>
      <c r="AM25" s="125">
        <v>5</v>
      </c>
      <c r="AN25" s="259">
        <f t="shared" si="13"/>
        <v>5</v>
      </c>
      <c r="AO25" s="31">
        <v>0</v>
      </c>
      <c r="AP25" s="69">
        <v>2</v>
      </c>
      <c r="AQ25" s="57">
        <f t="shared" si="14"/>
        <v>-2</v>
      </c>
      <c r="AR25" s="125">
        <v>2</v>
      </c>
      <c r="AS25" s="259">
        <f t="shared" si="15"/>
        <v>2</v>
      </c>
      <c r="AT25" s="31">
        <v>0</v>
      </c>
      <c r="AU25" s="69">
        <v>11</v>
      </c>
      <c r="AV25" s="57">
        <f t="shared" si="16"/>
        <v>-11</v>
      </c>
      <c r="AW25" s="125">
        <v>11</v>
      </c>
      <c r="AX25" s="259">
        <f t="shared" si="17"/>
        <v>11</v>
      </c>
      <c r="AY25" s="31">
        <v>0</v>
      </c>
      <c r="AZ25" s="69">
        <v>4</v>
      </c>
      <c r="BA25" s="57">
        <f t="shared" si="18"/>
        <v>-4</v>
      </c>
      <c r="BB25" s="125">
        <v>4</v>
      </c>
      <c r="BC25" s="259">
        <f t="shared" si="19"/>
        <v>4</v>
      </c>
      <c r="BD25" s="31">
        <v>0</v>
      </c>
      <c r="BE25" s="69">
        <v>4</v>
      </c>
      <c r="BF25" s="57">
        <f t="shared" si="20"/>
        <v>-4</v>
      </c>
      <c r="BG25" s="125">
        <v>4</v>
      </c>
      <c r="BH25" s="259">
        <f t="shared" si="21"/>
        <v>4</v>
      </c>
      <c r="BI25" s="277"/>
      <c r="BJ25" s="243"/>
      <c r="BK25" s="276">
        <f t="shared" si="22"/>
        <v>0</v>
      </c>
      <c r="BL25" s="128"/>
      <c r="BM25" s="243"/>
      <c r="BN25" s="243"/>
      <c r="BO25" s="276">
        <f t="shared" si="23"/>
        <v>0</v>
      </c>
      <c r="BP25" s="128"/>
      <c r="BQ25" s="243"/>
      <c r="BR25" s="243"/>
      <c r="BS25" s="276">
        <f t="shared" si="24"/>
        <v>0</v>
      </c>
      <c r="BT25" s="128"/>
      <c r="BU25" s="243"/>
      <c r="BV25" s="243"/>
      <c r="BW25" s="276">
        <f t="shared" si="25"/>
        <v>0</v>
      </c>
      <c r="BX25" s="128"/>
      <c r="BY25" s="243"/>
      <c r="BZ25" s="243"/>
      <c r="CA25" s="286">
        <f t="shared" si="26"/>
        <v>0</v>
      </c>
      <c r="CB25" s="128"/>
    </row>
    <row r="26" customHeight="1" spans="1:80">
      <c r="A26" s="13">
        <v>24</v>
      </c>
      <c r="B26" s="123" t="s">
        <v>27</v>
      </c>
      <c r="C26" s="117">
        <v>15</v>
      </c>
      <c r="D26" s="118">
        <v>30</v>
      </c>
      <c r="E26" s="17">
        <f t="shared" ref="E26:E30" si="32">K26+P26+U26+Z26+AE26+AJ26+AO26+AT26+AY26+BD26+BI26+BM26+BQ26+BU26+BY26</f>
        <v>20</v>
      </c>
      <c r="F26" s="18">
        <f t="shared" ref="F26:F30" si="33">L26+Q26+V26+AA26+AF26+AK26+AP26+AU26+AZ26+BE26+BJ26+BN26+BR26+BV26+BZ26</f>
        <v>0</v>
      </c>
      <c r="G26" s="35">
        <f t="shared" ref="G26:G30" si="34">M26+R26+W26+AB26+AG26+AL26+AQ26+AV26+BA26+BF26+BK26+BO26+BS26+BW26+CA26</f>
        <v>20</v>
      </c>
      <c r="H26" s="19">
        <f t="shared" ref="H26:H30" si="35">N26+S26+X26+AC26+AH26+AM26+AR26+AW26+BB26+BG26+BL26+BP26+BT26+BX26+CB26</f>
        <v>0</v>
      </c>
      <c r="I26" s="55">
        <f t="shared" si="27"/>
        <v>20</v>
      </c>
      <c r="J26" s="56">
        <f t="shared" si="28"/>
        <v>20</v>
      </c>
      <c r="K26" s="159">
        <v>0</v>
      </c>
      <c r="L26" s="57">
        <v>0</v>
      </c>
      <c r="M26" s="57">
        <f t="shared" si="31"/>
        <v>0</v>
      </c>
      <c r="N26" s="128">
        <v>0</v>
      </c>
      <c r="O26" s="259">
        <f t="shared" si="30"/>
        <v>0</v>
      </c>
      <c r="P26" s="159">
        <v>0</v>
      </c>
      <c r="Q26" s="57">
        <v>0</v>
      </c>
      <c r="R26" s="57">
        <f t="shared" si="4"/>
        <v>0</v>
      </c>
      <c r="S26" s="24">
        <v>0</v>
      </c>
      <c r="T26" s="259">
        <f t="shared" si="5"/>
        <v>0</v>
      </c>
      <c r="U26" s="159">
        <v>0</v>
      </c>
      <c r="V26" s="57">
        <v>0</v>
      </c>
      <c r="W26" s="57">
        <f t="shared" si="6"/>
        <v>0</v>
      </c>
      <c r="X26" s="24">
        <v>0</v>
      </c>
      <c r="Y26" s="259">
        <f t="shared" si="7"/>
        <v>0</v>
      </c>
      <c r="Z26" s="159">
        <v>0</v>
      </c>
      <c r="AA26" s="57">
        <v>0</v>
      </c>
      <c r="AB26" s="57">
        <f t="shared" si="8"/>
        <v>0</v>
      </c>
      <c r="AC26" s="24">
        <v>0</v>
      </c>
      <c r="AD26" s="259">
        <f t="shared" si="9"/>
        <v>0</v>
      </c>
      <c r="AE26" s="159">
        <v>0</v>
      </c>
      <c r="AF26" s="57">
        <v>0</v>
      </c>
      <c r="AG26" s="57">
        <f t="shared" si="10"/>
        <v>0</v>
      </c>
      <c r="AH26" s="24">
        <v>0</v>
      </c>
      <c r="AI26" s="259">
        <f t="shared" si="11"/>
        <v>0</v>
      </c>
      <c r="AJ26" s="159">
        <v>0</v>
      </c>
      <c r="AK26" s="57">
        <v>0</v>
      </c>
      <c r="AL26" s="57">
        <f t="shared" si="12"/>
        <v>0</v>
      </c>
      <c r="AM26" s="24">
        <v>0</v>
      </c>
      <c r="AN26" s="259">
        <f t="shared" si="13"/>
        <v>0</v>
      </c>
      <c r="AO26" s="159">
        <v>0</v>
      </c>
      <c r="AP26" s="57">
        <v>0</v>
      </c>
      <c r="AQ26" s="57">
        <f t="shared" si="14"/>
        <v>0</v>
      </c>
      <c r="AR26" s="24">
        <v>0</v>
      </c>
      <c r="AS26" s="259">
        <f t="shared" si="15"/>
        <v>0</v>
      </c>
      <c r="AT26" s="159">
        <v>0</v>
      </c>
      <c r="AU26" s="57">
        <v>0</v>
      </c>
      <c r="AV26" s="57">
        <f t="shared" si="16"/>
        <v>0</v>
      </c>
      <c r="AW26" s="24">
        <v>0</v>
      </c>
      <c r="AX26" s="259">
        <f t="shared" si="17"/>
        <v>0</v>
      </c>
      <c r="AY26" s="159">
        <v>20</v>
      </c>
      <c r="AZ26" s="57">
        <v>0</v>
      </c>
      <c r="BA26" s="57">
        <f t="shared" si="18"/>
        <v>20</v>
      </c>
      <c r="BB26" s="24">
        <v>0</v>
      </c>
      <c r="BC26" s="259">
        <f t="shared" si="19"/>
        <v>20</v>
      </c>
      <c r="BD26" s="159">
        <v>0</v>
      </c>
      <c r="BE26" s="57">
        <v>0</v>
      </c>
      <c r="BF26" s="57">
        <f t="shared" si="20"/>
        <v>0</v>
      </c>
      <c r="BG26" s="24">
        <v>0</v>
      </c>
      <c r="BH26" s="259">
        <f t="shared" si="21"/>
        <v>0</v>
      </c>
      <c r="BI26" s="266"/>
      <c r="BJ26" s="15"/>
      <c r="BK26" s="278">
        <f t="shared" si="22"/>
        <v>0</v>
      </c>
      <c r="BL26" s="15"/>
      <c r="BM26" s="15"/>
      <c r="BN26" s="15"/>
      <c r="BO26" s="278">
        <f t="shared" si="23"/>
        <v>0</v>
      </c>
      <c r="BP26" s="15"/>
      <c r="BQ26" s="15"/>
      <c r="BR26" s="15"/>
      <c r="BS26" s="278">
        <f t="shared" si="24"/>
        <v>0</v>
      </c>
      <c r="BT26" s="15"/>
      <c r="BU26" s="15"/>
      <c r="BV26" s="15"/>
      <c r="BW26" s="278">
        <f t="shared" si="25"/>
        <v>0</v>
      </c>
      <c r="BX26" s="15"/>
      <c r="BY26" s="15"/>
      <c r="BZ26" s="15"/>
      <c r="CA26" s="278">
        <f t="shared" si="26"/>
        <v>0</v>
      </c>
      <c r="CB26" s="111"/>
    </row>
    <row r="27" customHeight="1" spans="1:80">
      <c r="A27" s="116">
        <v>25</v>
      </c>
      <c r="B27" s="21" t="s">
        <v>28</v>
      </c>
      <c r="C27" s="24">
        <v>10</v>
      </c>
      <c r="D27" s="111">
        <v>15</v>
      </c>
      <c r="E27" s="17">
        <f t="shared" si="32"/>
        <v>0</v>
      </c>
      <c r="F27" s="18">
        <f t="shared" si="33"/>
        <v>12</v>
      </c>
      <c r="G27" s="35">
        <f t="shared" si="34"/>
        <v>-12</v>
      </c>
      <c r="H27" s="19">
        <f t="shared" si="35"/>
        <v>12</v>
      </c>
      <c r="I27" s="55">
        <f t="shared" si="27"/>
        <v>12</v>
      </c>
      <c r="J27" s="56">
        <f t="shared" si="28"/>
        <v>0</v>
      </c>
      <c r="K27" s="159">
        <v>0</v>
      </c>
      <c r="L27" s="57">
        <v>1</v>
      </c>
      <c r="M27" s="57">
        <f t="shared" si="31"/>
        <v>-1</v>
      </c>
      <c r="N27" s="57">
        <v>0</v>
      </c>
      <c r="O27" s="259">
        <f t="shared" si="30"/>
        <v>0</v>
      </c>
      <c r="P27" s="159">
        <v>0</v>
      </c>
      <c r="Q27" s="57">
        <v>1</v>
      </c>
      <c r="R27" s="57">
        <f t="shared" si="4"/>
        <v>-1</v>
      </c>
      <c r="S27" s="57">
        <v>0</v>
      </c>
      <c r="T27" s="259">
        <f t="shared" si="5"/>
        <v>0</v>
      </c>
      <c r="U27" s="159">
        <v>0</v>
      </c>
      <c r="V27" s="57">
        <v>1</v>
      </c>
      <c r="W27" s="57">
        <f t="shared" si="6"/>
        <v>-1</v>
      </c>
      <c r="X27" s="57">
        <v>0</v>
      </c>
      <c r="Y27" s="259">
        <f t="shared" si="7"/>
        <v>0</v>
      </c>
      <c r="Z27" s="159">
        <v>0</v>
      </c>
      <c r="AA27" s="57">
        <v>1</v>
      </c>
      <c r="AB27" s="57">
        <f t="shared" si="8"/>
        <v>-1</v>
      </c>
      <c r="AC27" s="57">
        <v>0</v>
      </c>
      <c r="AD27" s="259">
        <f t="shared" si="9"/>
        <v>0</v>
      </c>
      <c r="AE27" s="159">
        <v>0</v>
      </c>
      <c r="AF27" s="57">
        <v>1</v>
      </c>
      <c r="AG27" s="57">
        <f t="shared" ref="AG27:AG30" si="36">AE27-AF27</f>
        <v>-1</v>
      </c>
      <c r="AH27" s="57">
        <v>0</v>
      </c>
      <c r="AI27" s="259">
        <f t="shared" si="11"/>
        <v>0</v>
      </c>
      <c r="AJ27" s="159">
        <v>0</v>
      </c>
      <c r="AK27" s="57">
        <v>1</v>
      </c>
      <c r="AL27" s="57">
        <f t="shared" si="12"/>
        <v>-1</v>
      </c>
      <c r="AM27" s="57">
        <v>0</v>
      </c>
      <c r="AN27" s="259">
        <f t="shared" si="13"/>
        <v>0</v>
      </c>
      <c r="AO27" s="159">
        <v>0</v>
      </c>
      <c r="AP27" s="57">
        <v>1</v>
      </c>
      <c r="AQ27" s="57">
        <f t="shared" si="14"/>
        <v>-1</v>
      </c>
      <c r="AR27" s="57">
        <v>0</v>
      </c>
      <c r="AS27" s="259">
        <f t="shared" si="15"/>
        <v>0</v>
      </c>
      <c r="AT27" s="159">
        <v>0</v>
      </c>
      <c r="AU27" s="57">
        <v>1</v>
      </c>
      <c r="AV27" s="57">
        <f t="shared" si="16"/>
        <v>-1</v>
      </c>
      <c r="AW27" s="57">
        <v>0</v>
      </c>
      <c r="AX27" s="259">
        <f t="shared" si="17"/>
        <v>0</v>
      </c>
      <c r="AY27" s="159">
        <v>0</v>
      </c>
      <c r="AZ27" s="57">
        <v>3</v>
      </c>
      <c r="BA27" s="57">
        <f t="shared" si="18"/>
        <v>-3</v>
      </c>
      <c r="BB27" s="57">
        <v>12</v>
      </c>
      <c r="BC27" s="259">
        <f t="shared" si="19"/>
        <v>12</v>
      </c>
      <c r="BD27" s="159">
        <v>0</v>
      </c>
      <c r="BE27" s="57">
        <v>1</v>
      </c>
      <c r="BF27" s="57">
        <f t="shared" si="20"/>
        <v>-1</v>
      </c>
      <c r="BG27" s="57">
        <v>0</v>
      </c>
      <c r="BH27" s="259">
        <f t="shared" si="21"/>
        <v>0</v>
      </c>
      <c r="BI27" s="266"/>
      <c r="BJ27" s="15"/>
      <c r="BK27" s="278">
        <f t="shared" si="22"/>
        <v>0</v>
      </c>
      <c r="BL27" s="15"/>
      <c r="BM27" s="15"/>
      <c r="BN27" s="15"/>
      <c r="BO27" s="278">
        <f t="shared" si="23"/>
        <v>0</v>
      </c>
      <c r="BP27" s="15"/>
      <c r="BQ27" s="15"/>
      <c r="BR27" s="15"/>
      <c r="BS27" s="278">
        <f t="shared" si="24"/>
        <v>0</v>
      </c>
      <c r="BT27" s="15"/>
      <c r="BU27" s="15"/>
      <c r="BV27" s="15"/>
      <c r="BW27" s="278">
        <f t="shared" si="25"/>
        <v>0</v>
      </c>
      <c r="BX27" s="15"/>
      <c r="BY27" s="15"/>
      <c r="BZ27" s="15"/>
      <c r="CA27" s="278">
        <f t="shared" si="26"/>
        <v>0</v>
      </c>
      <c r="CB27" s="111"/>
    </row>
    <row r="28" ht="67.2" customHeight="1" spans="1:80">
      <c r="A28" s="13">
        <v>26</v>
      </c>
      <c r="B28" s="21" t="s">
        <v>29</v>
      </c>
      <c r="C28" s="24">
        <v>4</v>
      </c>
      <c r="D28" s="111">
        <v>6</v>
      </c>
      <c r="E28" s="17">
        <f t="shared" si="32"/>
        <v>0</v>
      </c>
      <c r="F28" s="18">
        <f t="shared" si="33"/>
        <v>0</v>
      </c>
      <c r="G28" s="35">
        <f t="shared" si="34"/>
        <v>0</v>
      </c>
      <c r="H28" s="19">
        <f t="shared" si="35"/>
        <v>0</v>
      </c>
      <c r="I28" s="55">
        <f t="shared" si="27"/>
        <v>0</v>
      </c>
      <c r="J28" s="56">
        <f t="shared" si="28"/>
        <v>0</v>
      </c>
      <c r="K28" s="159">
        <v>0</v>
      </c>
      <c r="L28" s="57">
        <v>0</v>
      </c>
      <c r="M28" s="57">
        <f t="shared" si="31"/>
        <v>0</v>
      </c>
      <c r="N28" s="128">
        <v>0</v>
      </c>
      <c r="O28" s="259">
        <f t="shared" si="30"/>
        <v>0</v>
      </c>
      <c r="P28" s="159">
        <v>0</v>
      </c>
      <c r="Q28" s="57">
        <v>0</v>
      </c>
      <c r="R28" s="57">
        <f t="shared" si="4"/>
        <v>0</v>
      </c>
      <c r="S28" s="24">
        <v>0</v>
      </c>
      <c r="T28" s="259">
        <f t="shared" si="5"/>
        <v>0</v>
      </c>
      <c r="U28" s="159">
        <v>0</v>
      </c>
      <c r="V28" s="57">
        <v>0</v>
      </c>
      <c r="W28" s="57">
        <f t="shared" si="6"/>
        <v>0</v>
      </c>
      <c r="X28" s="24">
        <v>0</v>
      </c>
      <c r="Y28" s="259">
        <f t="shared" si="7"/>
        <v>0</v>
      </c>
      <c r="Z28" s="159">
        <v>0</v>
      </c>
      <c r="AA28" s="57">
        <v>0</v>
      </c>
      <c r="AB28" s="57">
        <f t="shared" si="8"/>
        <v>0</v>
      </c>
      <c r="AC28" s="24">
        <v>0</v>
      </c>
      <c r="AD28" s="259">
        <f t="shared" si="9"/>
        <v>0</v>
      </c>
      <c r="AE28" s="159">
        <v>0</v>
      </c>
      <c r="AF28" s="57">
        <v>0</v>
      </c>
      <c r="AG28" s="57">
        <f t="shared" si="36"/>
        <v>0</v>
      </c>
      <c r="AH28" s="24">
        <v>0</v>
      </c>
      <c r="AI28" s="259">
        <f t="shared" si="11"/>
        <v>0</v>
      </c>
      <c r="AJ28" s="159">
        <v>0</v>
      </c>
      <c r="AK28" s="57">
        <v>0</v>
      </c>
      <c r="AL28" s="57">
        <f t="shared" si="12"/>
        <v>0</v>
      </c>
      <c r="AM28" s="24">
        <v>0</v>
      </c>
      <c r="AN28" s="259">
        <f t="shared" si="13"/>
        <v>0</v>
      </c>
      <c r="AO28" s="159">
        <v>0</v>
      </c>
      <c r="AP28" s="57">
        <v>0</v>
      </c>
      <c r="AQ28" s="57">
        <f t="shared" si="14"/>
        <v>0</v>
      </c>
      <c r="AR28" s="24">
        <v>0</v>
      </c>
      <c r="AS28" s="259">
        <f t="shared" si="15"/>
        <v>0</v>
      </c>
      <c r="AT28" s="159">
        <v>0</v>
      </c>
      <c r="AU28" s="57">
        <v>0</v>
      </c>
      <c r="AV28" s="57">
        <f t="shared" si="16"/>
        <v>0</v>
      </c>
      <c r="AW28" s="24">
        <v>0</v>
      </c>
      <c r="AX28" s="259">
        <f t="shared" si="17"/>
        <v>0</v>
      </c>
      <c r="AY28" s="159">
        <v>0</v>
      </c>
      <c r="AZ28" s="57">
        <v>0</v>
      </c>
      <c r="BA28" s="57">
        <f t="shared" si="18"/>
        <v>0</v>
      </c>
      <c r="BB28" s="24">
        <v>0</v>
      </c>
      <c r="BC28" s="259">
        <f t="shared" si="19"/>
        <v>0</v>
      </c>
      <c r="BD28" s="159">
        <v>0</v>
      </c>
      <c r="BE28" s="57">
        <v>0</v>
      </c>
      <c r="BF28" s="57">
        <f t="shared" si="20"/>
        <v>0</v>
      </c>
      <c r="BG28" s="24">
        <v>0</v>
      </c>
      <c r="BH28" s="259">
        <f t="shared" si="21"/>
        <v>0</v>
      </c>
      <c r="BI28" s="266"/>
      <c r="BJ28" s="15"/>
      <c r="BK28" s="278">
        <f t="shared" si="22"/>
        <v>0</v>
      </c>
      <c r="BL28" s="15"/>
      <c r="BM28" s="15"/>
      <c r="BN28" s="15"/>
      <c r="BO28" s="278">
        <f t="shared" si="23"/>
        <v>0</v>
      </c>
      <c r="BP28" s="15"/>
      <c r="BQ28" s="15"/>
      <c r="BR28" s="15"/>
      <c r="BS28" s="278">
        <f t="shared" si="24"/>
        <v>0</v>
      </c>
      <c r="BT28" s="15"/>
      <c r="BU28" s="15"/>
      <c r="BV28" s="15"/>
      <c r="BW28" s="278">
        <f t="shared" si="25"/>
        <v>0</v>
      </c>
      <c r="BX28" s="15"/>
      <c r="BY28" s="15"/>
      <c r="BZ28" s="15"/>
      <c r="CA28" s="278">
        <f t="shared" si="26"/>
        <v>0</v>
      </c>
      <c r="CB28" s="111"/>
    </row>
    <row r="29" ht="70.2" customHeight="1" spans="1:80">
      <c r="A29" s="116">
        <v>27</v>
      </c>
      <c r="B29" s="21" t="s">
        <v>30</v>
      </c>
      <c r="C29" s="24">
        <v>6</v>
      </c>
      <c r="D29" s="111">
        <v>10</v>
      </c>
      <c r="E29" s="17">
        <f t="shared" si="32"/>
        <v>0</v>
      </c>
      <c r="F29" s="18">
        <f t="shared" si="33"/>
        <v>12</v>
      </c>
      <c r="G29" s="35">
        <f t="shared" si="34"/>
        <v>-12</v>
      </c>
      <c r="H29" s="19">
        <f t="shared" si="35"/>
        <v>12</v>
      </c>
      <c r="I29" s="55">
        <f t="shared" si="27"/>
        <v>12</v>
      </c>
      <c r="J29" s="56">
        <f t="shared" si="28"/>
        <v>0</v>
      </c>
      <c r="K29" s="158">
        <v>0</v>
      </c>
      <c r="L29" s="67">
        <v>1</v>
      </c>
      <c r="M29" s="57">
        <f t="shared" si="31"/>
        <v>-1</v>
      </c>
      <c r="N29" s="125">
        <v>1</v>
      </c>
      <c r="O29" s="259">
        <f t="shared" si="30"/>
        <v>1</v>
      </c>
      <c r="P29" s="158">
        <v>0</v>
      </c>
      <c r="Q29" s="67">
        <v>1</v>
      </c>
      <c r="R29" s="57">
        <f t="shared" si="4"/>
        <v>-1</v>
      </c>
      <c r="S29" s="125">
        <v>1</v>
      </c>
      <c r="T29" s="259">
        <f t="shared" si="5"/>
        <v>1</v>
      </c>
      <c r="U29" s="158">
        <v>0</v>
      </c>
      <c r="V29" s="67">
        <v>1</v>
      </c>
      <c r="W29" s="57">
        <f t="shared" si="6"/>
        <v>-1</v>
      </c>
      <c r="X29" s="125">
        <v>1</v>
      </c>
      <c r="Y29" s="259">
        <f t="shared" si="7"/>
        <v>1</v>
      </c>
      <c r="Z29" s="158">
        <v>0</v>
      </c>
      <c r="AA29" s="67">
        <v>1</v>
      </c>
      <c r="AB29" s="57">
        <f t="shared" si="8"/>
        <v>-1</v>
      </c>
      <c r="AC29" s="125">
        <v>1</v>
      </c>
      <c r="AD29" s="259">
        <f t="shared" si="9"/>
        <v>1</v>
      </c>
      <c r="AE29" s="158">
        <v>0</v>
      </c>
      <c r="AF29" s="67">
        <v>1</v>
      </c>
      <c r="AG29" s="57">
        <f t="shared" si="36"/>
        <v>-1</v>
      </c>
      <c r="AH29" s="125">
        <v>1</v>
      </c>
      <c r="AI29" s="259">
        <f t="shared" si="11"/>
        <v>1</v>
      </c>
      <c r="AJ29" s="158">
        <v>0</v>
      </c>
      <c r="AK29" s="67">
        <v>1</v>
      </c>
      <c r="AL29" s="57">
        <f t="shared" si="12"/>
        <v>-1</v>
      </c>
      <c r="AM29" s="125">
        <v>1</v>
      </c>
      <c r="AN29" s="259">
        <f t="shared" si="13"/>
        <v>1</v>
      </c>
      <c r="AO29" s="158">
        <v>0</v>
      </c>
      <c r="AP29" s="67">
        <v>1</v>
      </c>
      <c r="AQ29" s="57">
        <f t="shared" si="14"/>
        <v>-1</v>
      </c>
      <c r="AR29" s="125">
        <v>1</v>
      </c>
      <c r="AS29" s="259">
        <f t="shared" si="15"/>
        <v>1</v>
      </c>
      <c r="AT29" s="158">
        <v>0</v>
      </c>
      <c r="AU29" s="67">
        <v>1</v>
      </c>
      <c r="AV29" s="57">
        <f t="shared" si="16"/>
        <v>-1</v>
      </c>
      <c r="AW29" s="125">
        <v>1</v>
      </c>
      <c r="AX29" s="259">
        <f t="shared" si="17"/>
        <v>1</v>
      </c>
      <c r="AY29" s="158">
        <v>0</v>
      </c>
      <c r="AZ29" s="67">
        <v>3</v>
      </c>
      <c r="BA29" s="57">
        <f t="shared" si="18"/>
        <v>-3</v>
      </c>
      <c r="BB29" s="125">
        <v>3</v>
      </c>
      <c r="BC29" s="259">
        <f t="shared" si="19"/>
        <v>3</v>
      </c>
      <c r="BD29" s="158">
        <v>0</v>
      </c>
      <c r="BE29" s="67">
        <v>1</v>
      </c>
      <c r="BF29" s="57">
        <f t="shared" si="20"/>
        <v>-1</v>
      </c>
      <c r="BG29" s="125">
        <v>1</v>
      </c>
      <c r="BH29" s="259">
        <f t="shared" si="21"/>
        <v>1</v>
      </c>
      <c r="BI29" s="269"/>
      <c r="BJ29" s="270"/>
      <c r="BK29" s="278">
        <f t="shared" si="22"/>
        <v>0</v>
      </c>
      <c r="BL29" s="15"/>
      <c r="BM29" s="270"/>
      <c r="BN29" s="270"/>
      <c r="BO29" s="278">
        <f t="shared" si="23"/>
        <v>0</v>
      </c>
      <c r="BP29" s="15"/>
      <c r="BQ29" s="270"/>
      <c r="BR29" s="270"/>
      <c r="BS29" s="278">
        <f t="shared" si="24"/>
        <v>0</v>
      </c>
      <c r="BT29" s="15"/>
      <c r="BU29" s="270"/>
      <c r="BV29" s="270"/>
      <c r="BW29" s="278">
        <f t="shared" si="25"/>
        <v>0</v>
      </c>
      <c r="BX29" s="15"/>
      <c r="BY29" s="270"/>
      <c r="BZ29" s="270"/>
      <c r="CA29" s="278">
        <f t="shared" si="26"/>
        <v>0</v>
      </c>
      <c r="CB29" s="111"/>
    </row>
    <row r="30" ht="78.6" customHeight="1" spans="1:80">
      <c r="A30" s="13">
        <v>28</v>
      </c>
      <c r="B30" s="21" t="s">
        <v>31</v>
      </c>
      <c r="C30" s="24">
        <v>6</v>
      </c>
      <c r="D30" s="111">
        <v>10</v>
      </c>
      <c r="E30" s="45">
        <f t="shared" si="32"/>
        <v>0</v>
      </c>
      <c r="F30" s="46">
        <f t="shared" si="33"/>
        <v>15</v>
      </c>
      <c r="G30" s="47">
        <f t="shared" si="34"/>
        <v>-15</v>
      </c>
      <c r="H30" s="124">
        <f t="shared" si="35"/>
        <v>15</v>
      </c>
      <c r="I30" s="55">
        <f t="shared" si="27"/>
        <v>15</v>
      </c>
      <c r="J30" s="72">
        <f t="shared" si="28"/>
        <v>0</v>
      </c>
      <c r="K30" s="73">
        <v>0</v>
      </c>
      <c r="L30" s="74">
        <v>1</v>
      </c>
      <c r="M30" s="75">
        <f t="shared" si="31"/>
        <v>-1</v>
      </c>
      <c r="N30" s="75">
        <v>0</v>
      </c>
      <c r="O30" s="259">
        <f t="shared" si="30"/>
        <v>0</v>
      </c>
      <c r="P30" s="73">
        <v>0</v>
      </c>
      <c r="Q30" s="74">
        <v>1</v>
      </c>
      <c r="R30" s="75">
        <f t="shared" si="4"/>
        <v>-1</v>
      </c>
      <c r="S30" s="75">
        <v>0</v>
      </c>
      <c r="T30" s="259">
        <f t="shared" si="5"/>
        <v>0</v>
      </c>
      <c r="U30" s="73">
        <v>0</v>
      </c>
      <c r="V30" s="74">
        <v>2</v>
      </c>
      <c r="W30" s="75">
        <f t="shared" si="6"/>
        <v>-2</v>
      </c>
      <c r="X30" s="129">
        <v>2</v>
      </c>
      <c r="Y30" s="259">
        <f t="shared" si="7"/>
        <v>2</v>
      </c>
      <c r="Z30" s="73">
        <v>0</v>
      </c>
      <c r="AA30" s="74">
        <v>1</v>
      </c>
      <c r="AB30" s="75">
        <f t="shared" si="8"/>
        <v>-1</v>
      </c>
      <c r="AC30" s="129">
        <v>1</v>
      </c>
      <c r="AD30" s="259">
        <f t="shared" si="9"/>
        <v>1</v>
      </c>
      <c r="AE30" s="73">
        <v>0</v>
      </c>
      <c r="AF30" s="74">
        <v>2</v>
      </c>
      <c r="AG30" s="75">
        <f t="shared" si="36"/>
        <v>-2</v>
      </c>
      <c r="AH30" s="129">
        <v>2</v>
      </c>
      <c r="AI30" s="259">
        <f t="shared" si="11"/>
        <v>2</v>
      </c>
      <c r="AJ30" s="73">
        <v>0</v>
      </c>
      <c r="AK30" s="74">
        <v>1</v>
      </c>
      <c r="AL30" s="75">
        <f t="shared" si="12"/>
        <v>-1</v>
      </c>
      <c r="AM30" s="129">
        <v>1</v>
      </c>
      <c r="AN30" s="259">
        <f t="shared" si="13"/>
        <v>1</v>
      </c>
      <c r="AO30" s="73">
        <v>0</v>
      </c>
      <c r="AP30" s="74">
        <v>1</v>
      </c>
      <c r="AQ30" s="75">
        <f t="shared" si="14"/>
        <v>-1</v>
      </c>
      <c r="AR30" s="129">
        <v>1</v>
      </c>
      <c r="AS30" s="259">
        <f t="shared" si="15"/>
        <v>1</v>
      </c>
      <c r="AT30" s="73">
        <v>0</v>
      </c>
      <c r="AU30" s="74">
        <v>1</v>
      </c>
      <c r="AV30" s="75">
        <f t="shared" si="16"/>
        <v>-1</v>
      </c>
      <c r="AW30" s="129">
        <v>1</v>
      </c>
      <c r="AX30" s="259">
        <f t="shared" si="17"/>
        <v>1</v>
      </c>
      <c r="AY30" s="73">
        <v>0</v>
      </c>
      <c r="AZ30" s="74">
        <v>4</v>
      </c>
      <c r="BA30" s="75">
        <f t="shared" si="18"/>
        <v>-4</v>
      </c>
      <c r="BB30" s="75">
        <v>6</v>
      </c>
      <c r="BC30" s="259">
        <f t="shared" si="19"/>
        <v>6</v>
      </c>
      <c r="BD30" s="73">
        <v>0</v>
      </c>
      <c r="BE30" s="74">
        <v>1</v>
      </c>
      <c r="BF30" s="75">
        <f t="shared" si="20"/>
        <v>-1</v>
      </c>
      <c r="BG30" s="129">
        <v>1</v>
      </c>
      <c r="BH30" s="259">
        <f t="shared" si="21"/>
        <v>1</v>
      </c>
      <c r="BI30" s="279"/>
      <c r="BJ30" s="280"/>
      <c r="BK30" s="278">
        <f t="shared" si="22"/>
        <v>0</v>
      </c>
      <c r="BL30" s="15"/>
      <c r="BM30" s="280"/>
      <c r="BN30" s="280"/>
      <c r="BO30" s="278">
        <f t="shared" si="23"/>
        <v>0</v>
      </c>
      <c r="BP30" s="15"/>
      <c r="BQ30" s="280"/>
      <c r="BR30" s="280"/>
      <c r="BS30" s="278">
        <f t="shared" si="24"/>
        <v>0</v>
      </c>
      <c r="BT30" s="15"/>
      <c r="BU30" s="280"/>
      <c r="BV30" s="280"/>
      <c r="BW30" s="278">
        <f t="shared" si="25"/>
        <v>0</v>
      </c>
      <c r="BX30" s="15"/>
      <c r="BY30" s="280"/>
      <c r="BZ30" s="280"/>
      <c r="CA30" s="278">
        <f t="shared" si="26"/>
        <v>0</v>
      </c>
      <c r="CB30" s="111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J21" activePane="bottomRight" state="frozen"/>
      <selection activeCell="AS24" sqref="AS24"/>
      <pageMargins left="0.7" right="0.7" top="0.75" bottom="0.75" header="0.3" footer="0.3"/>
      <headerFooter/>
    </customSheetView>
    <customSheetView guid="{DDA466F2-DEC4-4899-BCA4-70679764665E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F2E46030-49F3-46E6-9036-40A255D924CC}" scale="80" topLeftCell="A13"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L1"/>
    <mergeCell ref="BM1:BP1"/>
    <mergeCell ref="BQ1:BT1"/>
    <mergeCell ref="BU1:BX1"/>
    <mergeCell ref="BY1:CB1"/>
    <mergeCell ref="J1:J2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P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16" sqref="B16"/>
    </sheetView>
  </sheetViews>
  <sheetFormatPr defaultColWidth="9" defaultRowHeight="52.2" customHeight="1"/>
  <cols>
    <col min="1" max="1" width="4.43809523809524" customWidth="1"/>
    <col min="2" max="2" width="25.7809523809524" customWidth="1"/>
    <col min="3" max="4" width="6.78095238095238" customWidth="1"/>
    <col min="5" max="9" width="6.78095238095238" style="6" customWidth="1"/>
    <col min="10" max="10" width="16.552380952381" style="6" customWidth="1"/>
    <col min="11" max="13" width="6.78095238095238" style="6" customWidth="1"/>
    <col min="14" max="15" width="6.78095238095238" style="204" customWidth="1"/>
    <col min="16" max="60" width="6.78095238095238" style="6" customWidth="1"/>
    <col min="61" max="120" width="6.78095238095238" customWidth="1"/>
  </cols>
  <sheetData>
    <row r="1" customHeight="1" spans="1:120">
      <c r="A1" s="7" t="s">
        <v>44</v>
      </c>
      <c r="B1" s="7"/>
      <c r="C1" s="7"/>
      <c r="D1" s="107"/>
      <c r="E1" s="52" t="s">
        <v>303</v>
      </c>
      <c r="F1" s="52"/>
      <c r="G1" s="52"/>
      <c r="H1" s="52"/>
      <c r="I1" s="52"/>
      <c r="J1" s="213" t="s">
        <v>46</v>
      </c>
      <c r="K1" s="51" t="s">
        <v>304</v>
      </c>
      <c r="L1" s="51"/>
      <c r="M1" s="51"/>
      <c r="N1" s="51"/>
      <c r="O1" s="51"/>
      <c r="P1" s="51" t="s">
        <v>305</v>
      </c>
      <c r="Q1" s="51"/>
      <c r="R1" s="51"/>
      <c r="S1" s="51"/>
      <c r="T1" s="51"/>
      <c r="U1" s="99" t="s">
        <v>306</v>
      </c>
      <c r="V1" s="99"/>
      <c r="W1" s="99"/>
      <c r="X1" s="99"/>
      <c r="Y1" s="99"/>
      <c r="Z1" s="99" t="s">
        <v>307</v>
      </c>
      <c r="AA1" s="99"/>
      <c r="AB1" s="99"/>
      <c r="AC1" s="99"/>
      <c r="AD1" s="99"/>
      <c r="AE1" s="99" t="s">
        <v>308</v>
      </c>
      <c r="AF1" s="99"/>
      <c r="AG1" s="99"/>
      <c r="AH1" s="99"/>
      <c r="AI1" s="99"/>
      <c r="AJ1" s="99" t="s">
        <v>309</v>
      </c>
      <c r="AK1" s="99"/>
      <c r="AL1" s="99"/>
      <c r="AM1" s="99"/>
      <c r="AN1" s="99"/>
      <c r="AO1" s="51" t="s">
        <v>310</v>
      </c>
      <c r="AP1" s="51"/>
      <c r="AQ1" s="51"/>
      <c r="AR1" s="51"/>
      <c r="AS1" s="51"/>
      <c r="AT1" s="99" t="s">
        <v>311</v>
      </c>
      <c r="AU1" s="99"/>
      <c r="AV1" s="99"/>
      <c r="AW1" s="99"/>
      <c r="AX1" s="99"/>
      <c r="AY1" s="51" t="s">
        <v>312</v>
      </c>
      <c r="AZ1" s="51"/>
      <c r="BA1" s="51"/>
      <c r="BB1" s="51"/>
      <c r="BC1" s="51"/>
      <c r="BD1" s="51" t="s">
        <v>313</v>
      </c>
      <c r="BE1" s="51"/>
      <c r="BF1" s="51"/>
      <c r="BG1" s="51"/>
      <c r="BH1" s="51"/>
      <c r="BI1" s="51" t="s">
        <v>314</v>
      </c>
      <c r="BJ1" s="51"/>
      <c r="BK1" s="51"/>
      <c r="BL1" s="51"/>
      <c r="BM1" s="51"/>
      <c r="BN1" s="99" t="s">
        <v>315</v>
      </c>
      <c r="BO1" s="99"/>
      <c r="BP1" s="99"/>
      <c r="BQ1" s="99"/>
      <c r="BR1" s="99"/>
      <c r="BS1" s="51" t="s">
        <v>316</v>
      </c>
      <c r="BT1" s="51"/>
      <c r="BU1" s="51"/>
      <c r="BV1" s="51"/>
      <c r="BW1" s="51"/>
      <c r="BX1" s="99" t="s">
        <v>317</v>
      </c>
      <c r="BY1" s="99"/>
      <c r="BZ1" s="99"/>
      <c r="CA1" s="99"/>
      <c r="CB1" s="99"/>
      <c r="CC1" s="99" t="s">
        <v>318</v>
      </c>
      <c r="CD1" s="99"/>
      <c r="CE1" s="99"/>
      <c r="CF1" s="99"/>
      <c r="CG1" s="99"/>
      <c r="CH1" s="161" t="s">
        <v>319</v>
      </c>
      <c r="CI1" s="161"/>
      <c r="CJ1" s="161"/>
      <c r="CK1" s="161"/>
      <c r="CL1" s="161"/>
      <c r="CM1" s="161" t="s">
        <v>320</v>
      </c>
      <c r="CN1" s="161"/>
      <c r="CO1" s="161"/>
      <c r="CP1" s="161"/>
      <c r="CQ1" s="161"/>
      <c r="CR1" s="51" t="s">
        <v>321</v>
      </c>
      <c r="CS1" s="51"/>
      <c r="CT1" s="51"/>
      <c r="CU1" s="51"/>
      <c r="CV1" s="51"/>
      <c r="CW1" s="51" t="s">
        <v>322</v>
      </c>
      <c r="CX1" s="51"/>
      <c r="CY1" s="51"/>
      <c r="CZ1" s="51"/>
      <c r="DA1" s="51"/>
      <c r="DB1" s="51" t="s">
        <v>323</v>
      </c>
      <c r="DC1" s="51"/>
      <c r="DD1" s="51"/>
      <c r="DE1" s="51"/>
      <c r="DF1" s="51"/>
      <c r="DG1" s="51" t="s">
        <v>324</v>
      </c>
      <c r="DH1" s="51"/>
      <c r="DI1" s="51"/>
      <c r="DJ1" s="51"/>
      <c r="DK1" s="51"/>
      <c r="DL1" s="51" t="s">
        <v>325</v>
      </c>
      <c r="DM1" s="51"/>
      <c r="DN1" s="51"/>
      <c r="DO1" s="51"/>
      <c r="DP1" s="51"/>
    </row>
    <row r="2" customHeight="1" spans="1:120">
      <c r="A2" s="53" t="s">
        <v>1</v>
      </c>
      <c r="B2" s="53" t="s">
        <v>62</v>
      </c>
      <c r="C2" s="170" t="s">
        <v>63</v>
      </c>
      <c r="D2" s="171" t="s">
        <v>64</v>
      </c>
      <c r="E2" s="53" t="s">
        <v>35</v>
      </c>
      <c r="F2" s="53" t="s">
        <v>36</v>
      </c>
      <c r="G2" s="53" t="s">
        <v>37</v>
      </c>
      <c r="H2" s="53" t="s">
        <v>38</v>
      </c>
      <c r="I2" s="53" t="s">
        <v>39</v>
      </c>
      <c r="J2" s="214"/>
      <c r="K2" s="53" t="s">
        <v>35</v>
      </c>
      <c r="L2" s="53" t="s">
        <v>36</v>
      </c>
      <c r="M2" s="53" t="s">
        <v>37</v>
      </c>
      <c r="N2" s="53" t="s">
        <v>38</v>
      </c>
      <c r="O2" s="53" t="s">
        <v>39</v>
      </c>
      <c r="P2" s="53" t="s">
        <v>35</v>
      </c>
      <c r="Q2" s="53" t="s">
        <v>36</v>
      </c>
      <c r="R2" s="53" t="s">
        <v>37</v>
      </c>
      <c r="S2" s="53" t="s">
        <v>38</v>
      </c>
      <c r="T2" s="53" t="s">
        <v>39</v>
      </c>
      <c r="U2" s="53" t="s">
        <v>35</v>
      </c>
      <c r="V2" s="53" t="s">
        <v>36</v>
      </c>
      <c r="W2" s="53" t="s">
        <v>37</v>
      </c>
      <c r="X2" s="53" t="s">
        <v>38</v>
      </c>
      <c r="Y2" s="53" t="s">
        <v>39</v>
      </c>
      <c r="Z2" s="53" t="s">
        <v>35</v>
      </c>
      <c r="AA2" s="53" t="s">
        <v>36</v>
      </c>
      <c r="AB2" s="53" t="s">
        <v>37</v>
      </c>
      <c r="AC2" s="53" t="s">
        <v>38</v>
      </c>
      <c r="AD2" s="53" t="s">
        <v>39</v>
      </c>
      <c r="AE2" s="53" t="s">
        <v>35</v>
      </c>
      <c r="AF2" s="53" t="s">
        <v>36</v>
      </c>
      <c r="AG2" s="53" t="s">
        <v>37</v>
      </c>
      <c r="AH2" s="53" t="s">
        <v>38</v>
      </c>
      <c r="AI2" s="53" t="s">
        <v>39</v>
      </c>
      <c r="AJ2" s="53" t="s">
        <v>35</v>
      </c>
      <c r="AK2" s="53" t="s">
        <v>36</v>
      </c>
      <c r="AL2" s="53" t="s">
        <v>37</v>
      </c>
      <c r="AM2" s="53" t="s">
        <v>38</v>
      </c>
      <c r="AN2" s="53" t="s">
        <v>39</v>
      </c>
      <c r="AO2" s="53" t="s">
        <v>35</v>
      </c>
      <c r="AP2" s="53" t="s">
        <v>36</v>
      </c>
      <c r="AQ2" s="53" t="s">
        <v>37</v>
      </c>
      <c r="AR2" s="53" t="s">
        <v>38</v>
      </c>
      <c r="AS2" s="53" t="s">
        <v>39</v>
      </c>
      <c r="AT2" s="53" t="s">
        <v>35</v>
      </c>
      <c r="AU2" s="53" t="s">
        <v>36</v>
      </c>
      <c r="AV2" s="53" t="s">
        <v>37</v>
      </c>
      <c r="AW2" s="53" t="s">
        <v>38</v>
      </c>
      <c r="AX2" s="53" t="s">
        <v>39</v>
      </c>
      <c r="AY2" s="53" t="s">
        <v>35</v>
      </c>
      <c r="AZ2" s="53" t="s">
        <v>36</v>
      </c>
      <c r="BA2" s="53" t="s">
        <v>37</v>
      </c>
      <c r="BB2" s="53" t="s">
        <v>38</v>
      </c>
      <c r="BC2" s="53" t="s">
        <v>39</v>
      </c>
      <c r="BD2" s="53" t="s">
        <v>35</v>
      </c>
      <c r="BE2" s="53" t="s">
        <v>36</v>
      </c>
      <c r="BF2" s="53" t="s">
        <v>37</v>
      </c>
      <c r="BG2" s="53" t="s">
        <v>38</v>
      </c>
      <c r="BH2" s="53" t="s">
        <v>39</v>
      </c>
      <c r="BI2" s="53" t="s">
        <v>35</v>
      </c>
      <c r="BJ2" s="53" t="s">
        <v>36</v>
      </c>
      <c r="BK2" s="53" t="s">
        <v>37</v>
      </c>
      <c r="BL2" s="53" t="s">
        <v>38</v>
      </c>
      <c r="BM2" s="53" t="s">
        <v>39</v>
      </c>
      <c r="BN2" s="53" t="s">
        <v>35</v>
      </c>
      <c r="BO2" s="53" t="s">
        <v>36</v>
      </c>
      <c r="BP2" s="53" t="s">
        <v>37</v>
      </c>
      <c r="BQ2" s="53" t="s">
        <v>38</v>
      </c>
      <c r="BR2" s="53" t="s">
        <v>39</v>
      </c>
      <c r="BS2" s="53" t="s">
        <v>35</v>
      </c>
      <c r="BT2" s="53" t="s">
        <v>36</v>
      </c>
      <c r="BU2" s="53" t="s">
        <v>37</v>
      </c>
      <c r="BV2" s="53" t="s">
        <v>38</v>
      </c>
      <c r="BW2" s="53" t="s">
        <v>39</v>
      </c>
      <c r="BX2" s="53" t="s">
        <v>35</v>
      </c>
      <c r="BY2" s="53" t="s">
        <v>36</v>
      </c>
      <c r="BZ2" s="53" t="s">
        <v>37</v>
      </c>
      <c r="CA2" s="53" t="s">
        <v>38</v>
      </c>
      <c r="CB2" s="53" t="s">
        <v>39</v>
      </c>
      <c r="CC2" s="53" t="s">
        <v>35</v>
      </c>
      <c r="CD2" s="53" t="s">
        <v>36</v>
      </c>
      <c r="CE2" s="53" t="s">
        <v>37</v>
      </c>
      <c r="CF2" s="53" t="s">
        <v>38</v>
      </c>
      <c r="CG2" s="53" t="s">
        <v>39</v>
      </c>
      <c r="CH2" s="53" t="s">
        <v>35</v>
      </c>
      <c r="CI2" s="53" t="s">
        <v>36</v>
      </c>
      <c r="CJ2" s="53" t="s">
        <v>37</v>
      </c>
      <c r="CK2" s="53" t="s">
        <v>38</v>
      </c>
      <c r="CL2" s="53" t="s">
        <v>39</v>
      </c>
      <c r="CM2" s="53" t="s">
        <v>35</v>
      </c>
      <c r="CN2" s="53" t="s">
        <v>36</v>
      </c>
      <c r="CO2" s="53" t="s">
        <v>37</v>
      </c>
      <c r="CP2" s="53" t="s">
        <v>38</v>
      </c>
      <c r="CQ2" s="53" t="s">
        <v>39</v>
      </c>
      <c r="CR2" s="53" t="s">
        <v>35</v>
      </c>
      <c r="CS2" s="53" t="s">
        <v>36</v>
      </c>
      <c r="CT2" s="53" t="s">
        <v>37</v>
      </c>
      <c r="CU2" s="53" t="s">
        <v>38</v>
      </c>
      <c r="CV2" s="53" t="s">
        <v>39</v>
      </c>
      <c r="CW2" s="53" t="s">
        <v>35</v>
      </c>
      <c r="CX2" s="53" t="s">
        <v>36</v>
      </c>
      <c r="CY2" s="53" t="s">
        <v>37</v>
      </c>
      <c r="CZ2" s="53" t="s">
        <v>38</v>
      </c>
      <c r="DA2" s="53" t="s">
        <v>39</v>
      </c>
      <c r="DB2" s="53" t="s">
        <v>35</v>
      </c>
      <c r="DC2" s="53" t="s">
        <v>36</v>
      </c>
      <c r="DD2" s="53" t="s">
        <v>37</v>
      </c>
      <c r="DE2" s="53" t="s">
        <v>38</v>
      </c>
      <c r="DF2" s="53" t="s">
        <v>39</v>
      </c>
      <c r="DG2" s="53" t="s">
        <v>35</v>
      </c>
      <c r="DH2" s="53" t="s">
        <v>36</v>
      </c>
      <c r="DI2" s="53" t="s">
        <v>37</v>
      </c>
      <c r="DJ2" s="53" t="s">
        <v>38</v>
      </c>
      <c r="DK2" s="53" t="s">
        <v>39</v>
      </c>
      <c r="DL2" s="53" t="s">
        <v>35</v>
      </c>
      <c r="DM2" s="53" t="s">
        <v>36</v>
      </c>
      <c r="DN2" s="53" t="s">
        <v>37</v>
      </c>
      <c r="DO2" s="53" t="s">
        <v>38</v>
      </c>
      <c r="DP2" s="53" t="s">
        <v>39</v>
      </c>
    </row>
    <row r="3" ht="124.95" customHeight="1" spans="1:120">
      <c r="A3" s="24">
        <v>1</v>
      </c>
      <c r="B3" s="21" t="s">
        <v>66</v>
      </c>
      <c r="C3" s="24">
        <v>10</v>
      </c>
      <c r="D3" s="111">
        <v>40</v>
      </c>
      <c r="E3" s="172">
        <f>K3+P3+U3+Z3+AE3+AJ3+AO3+AT3+AY3+BD3+BI3+BN3+BS3+BX3+CC3+CH3+CM3+CR3+CW3+DB3+DG3+DL3</f>
        <v>0</v>
      </c>
      <c r="F3" s="173">
        <f>L3+Q3+V3+AA3+AF3+AK3+AP3+AU3+AZ3+BE3+BJ3+BO3+BT3+BY3+CD3+CI3+CN3+CS3+CX3+DC3+DH3+DM3</f>
        <v>85</v>
      </c>
      <c r="G3" s="173">
        <f>M3+R3+W3+AB3+AG3+AL3+AQ3+AV3+BA3+BF3+BK3+BP3+BU3+BZ3+CE3+CJ3+CO3+CT3+CY3+DD3+DI3+DN3</f>
        <v>-85</v>
      </c>
      <c r="H3" s="173">
        <f t="shared" ref="H3:H25" si="0">N3+S3+X3+AC3+AH3+AM3+AR3+AW3+BB3+BG3+BL3+BQ3+BV3+CA3+CF3+CK3+CP3+CU3+CZ3+DE3+DJ3+DO3</f>
        <v>85</v>
      </c>
      <c r="I3" s="126">
        <f>SUM(O3+T3+Y3+AD3+AI3+AN3+AS3+AX3+BC3+BH3+BM3+BR3+BW3+CB3+CG3+CL3+CQ3+CV3+DA3+DF3+DK3+DP3)</f>
        <v>85</v>
      </c>
      <c r="J3" s="215">
        <f>E3+H3-F3</f>
        <v>0</v>
      </c>
      <c r="K3" s="159">
        <v>0</v>
      </c>
      <c r="L3" s="57">
        <v>1</v>
      </c>
      <c r="M3" s="57">
        <f>K3-L3</f>
        <v>-1</v>
      </c>
      <c r="N3" s="125">
        <v>1</v>
      </c>
      <c r="O3" s="126">
        <f>SUM(K3+N3)</f>
        <v>1</v>
      </c>
      <c r="P3" s="159">
        <v>0</v>
      </c>
      <c r="Q3" s="57">
        <v>4</v>
      </c>
      <c r="R3" s="57">
        <f t="shared" ref="R3:R13" si="1">P3-Q3</f>
        <v>-4</v>
      </c>
      <c r="S3" s="125">
        <v>4</v>
      </c>
      <c r="T3" s="126">
        <f t="shared" ref="T3:T30" si="2">SUM(P3+S3)</f>
        <v>4</v>
      </c>
      <c r="U3" s="159">
        <v>0</v>
      </c>
      <c r="V3" s="57">
        <v>11</v>
      </c>
      <c r="W3" s="57">
        <f t="shared" ref="W3:W12" si="3">U3-V3</f>
        <v>-11</v>
      </c>
      <c r="X3" s="125">
        <v>11</v>
      </c>
      <c r="Y3" s="126">
        <f t="shared" ref="Y3:Y30" si="4">SUM(U3+X3)</f>
        <v>11</v>
      </c>
      <c r="Z3" s="159">
        <v>0</v>
      </c>
      <c r="AA3" s="57">
        <v>2</v>
      </c>
      <c r="AB3" s="57">
        <f t="shared" ref="AB3:AB12" si="5">Z3-AA3</f>
        <v>-2</v>
      </c>
      <c r="AC3" s="125">
        <v>2</v>
      </c>
      <c r="AD3" s="126">
        <f t="shared" ref="AD3:AD30" si="6">SUM(Z3+AC3)</f>
        <v>2</v>
      </c>
      <c r="AE3" s="159">
        <v>0</v>
      </c>
      <c r="AF3" s="57">
        <v>3</v>
      </c>
      <c r="AG3" s="57">
        <f t="shared" ref="AG3:AG30" si="7">AE3-AF3</f>
        <v>-3</v>
      </c>
      <c r="AH3" s="125">
        <v>3</v>
      </c>
      <c r="AI3" s="126">
        <f t="shared" ref="AI3:AI30" si="8">SUM(AE3+AH3)</f>
        <v>3</v>
      </c>
      <c r="AJ3" s="159">
        <v>0</v>
      </c>
      <c r="AK3" s="57">
        <v>2</v>
      </c>
      <c r="AL3" s="57">
        <f t="shared" ref="AL3:AL30" si="9">AJ3-AK3</f>
        <v>-2</v>
      </c>
      <c r="AM3" s="125">
        <v>2</v>
      </c>
      <c r="AN3" s="126">
        <f t="shared" ref="AN3:AN30" si="10">SUM(AJ3+AM3)</f>
        <v>2</v>
      </c>
      <c r="AO3" s="159">
        <v>0</v>
      </c>
      <c r="AP3" s="57">
        <v>2</v>
      </c>
      <c r="AQ3" s="57">
        <f t="shared" ref="AQ3:AQ30" si="11">AO3-AP3</f>
        <v>-2</v>
      </c>
      <c r="AR3" s="125">
        <v>2</v>
      </c>
      <c r="AS3" s="126">
        <f t="shared" ref="AS3:AS30" si="12">SUM(AO3+AR3)</f>
        <v>2</v>
      </c>
      <c r="AT3" s="159">
        <v>0</v>
      </c>
      <c r="AU3" s="57">
        <v>7</v>
      </c>
      <c r="AV3" s="57">
        <f t="shared" ref="AV3:AV30" si="13">AT3-AU3</f>
        <v>-7</v>
      </c>
      <c r="AW3" s="125">
        <v>7</v>
      </c>
      <c r="AX3" s="126">
        <f t="shared" ref="AX3:AX30" si="14">SUM(AT3+AW3)</f>
        <v>7</v>
      </c>
      <c r="AY3" s="159">
        <v>0</v>
      </c>
      <c r="AZ3" s="57">
        <v>4</v>
      </c>
      <c r="BA3" s="57">
        <f t="shared" ref="BA3:BA30" si="15">AY3-AZ3</f>
        <v>-4</v>
      </c>
      <c r="BB3" s="125">
        <v>4</v>
      </c>
      <c r="BC3" s="126">
        <f t="shared" ref="BC3:BC30" si="16">SUM(AY3+BB3)</f>
        <v>4</v>
      </c>
      <c r="BD3" s="159">
        <v>0</v>
      </c>
      <c r="BE3" s="57">
        <v>2</v>
      </c>
      <c r="BF3" s="57">
        <f t="shared" ref="BF3:BF30" si="17">BD3-BE3</f>
        <v>-2</v>
      </c>
      <c r="BG3" s="125">
        <v>2</v>
      </c>
      <c r="BH3" s="126">
        <f t="shared" ref="BH3:BH30" si="18">SUM(BD3+BG3)</f>
        <v>2</v>
      </c>
      <c r="BI3" s="159">
        <v>0</v>
      </c>
      <c r="BJ3" s="57">
        <v>6</v>
      </c>
      <c r="BK3" s="57">
        <f t="shared" ref="BK3:BK30" si="19">BI3-BJ3</f>
        <v>-6</v>
      </c>
      <c r="BL3" s="125">
        <v>6</v>
      </c>
      <c r="BM3" s="126">
        <f t="shared" ref="BM3:BM30" si="20">SUM(BI3+BL3)</f>
        <v>6</v>
      </c>
      <c r="BN3" s="159">
        <v>0</v>
      </c>
      <c r="BO3" s="57">
        <v>1</v>
      </c>
      <c r="BP3" s="57">
        <f t="shared" ref="BP3:BP30" si="21">BN3-BO3</f>
        <v>-1</v>
      </c>
      <c r="BQ3" s="125">
        <v>1</v>
      </c>
      <c r="BR3" s="126">
        <f t="shared" ref="BR3:BR30" si="22">SUM(BN3+BQ3)</f>
        <v>1</v>
      </c>
      <c r="BS3" s="159">
        <v>0</v>
      </c>
      <c r="BT3" s="57">
        <v>4</v>
      </c>
      <c r="BU3" s="57">
        <f t="shared" ref="BU3:BU30" si="23">BS3-BT3</f>
        <v>-4</v>
      </c>
      <c r="BV3" s="125">
        <v>4</v>
      </c>
      <c r="BW3" s="126">
        <f t="shared" ref="BW3:BW30" si="24">SUM(BS3+BV3)</f>
        <v>4</v>
      </c>
      <c r="BX3" s="159">
        <v>0</v>
      </c>
      <c r="BY3" s="57">
        <v>6</v>
      </c>
      <c r="BZ3" s="57">
        <f t="shared" ref="BZ3:BZ30" si="25">BX3-BY3</f>
        <v>-6</v>
      </c>
      <c r="CA3" s="125">
        <v>6</v>
      </c>
      <c r="CB3" s="126">
        <f t="shared" ref="CB3:CB30" si="26">SUM(BX3+CA3)</f>
        <v>6</v>
      </c>
      <c r="CC3" s="159">
        <v>0</v>
      </c>
      <c r="CD3" s="57">
        <v>1</v>
      </c>
      <c r="CE3" s="57">
        <f t="shared" ref="CE3:CE30" si="27">CC3-CD3</f>
        <v>-1</v>
      </c>
      <c r="CF3" s="125">
        <v>1</v>
      </c>
      <c r="CG3" s="126">
        <f t="shared" ref="CG3:CG30" si="28">SUM(CC3+CF3)</f>
        <v>1</v>
      </c>
      <c r="CH3" s="159">
        <v>0</v>
      </c>
      <c r="CI3" s="57">
        <v>3</v>
      </c>
      <c r="CJ3" s="57">
        <f t="shared" ref="CJ3:CJ30" si="29">CH3-CI3</f>
        <v>-3</v>
      </c>
      <c r="CK3" s="125">
        <v>3</v>
      </c>
      <c r="CL3" s="126">
        <f t="shared" ref="CL3:CL30" si="30">SUM(CH3+CK3)</f>
        <v>3</v>
      </c>
      <c r="CM3" s="159">
        <v>0</v>
      </c>
      <c r="CN3" s="57">
        <v>3</v>
      </c>
      <c r="CO3" s="57">
        <f t="shared" ref="CO3:CO30" si="31">CM3-CN3</f>
        <v>-3</v>
      </c>
      <c r="CP3" s="125">
        <v>3</v>
      </c>
      <c r="CQ3" s="126">
        <f t="shared" ref="CQ3:CQ30" si="32">SUM(CM3+CP3)</f>
        <v>3</v>
      </c>
      <c r="CR3" s="159">
        <v>0</v>
      </c>
      <c r="CS3" s="57">
        <v>12</v>
      </c>
      <c r="CT3" s="57">
        <f t="shared" ref="CT3:CT30" si="33">CR3-CS3</f>
        <v>-12</v>
      </c>
      <c r="CU3" s="57">
        <v>12</v>
      </c>
      <c r="CV3" s="126">
        <f t="shared" ref="CV3:CV30" si="34">SUM(CR3+CU3)</f>
        <v>12</v>
      </c>
      <c r="CW3" s="159">
        <v>0</v>
      </c>
      <c r="CX3" s="57">
        <v>6</v>
      </c>
      <c r="CY3" s="57">
        <f t="shared" ref="CY3:CY30" si="35">CW3-CX3</f>
        <v>-6</v>
      </c>
      <c r="CZ3" s="125">
        <v>6</v>
      </c>
      <c r="DA3" s="126">
        <f t="shared" ref="DA3:DA30" si="36">SUM(CW3+CZ3)</f>
        <v>6</v>
      </c>
      <c r="DB3" s="159">
        <v>0</v>
      </c>
      <c r="DC3" s="57">
        <v>3</v>
      </c>
      <c r="DD3" s="57">
        <f t="shared" ref="DD3:DD30" si="37">DB3-DC3</f>
        <v>-3</v>
      </c>
      <c r="DE3" s="125">
        <v>3</v>
      </c>
      <c r="DF3" s="126">
        <f t="shared" ref="DF3:DF30" si="38">SUM(DB3+DE3)</f>
        <v>3</v>
      </c>
      <c r="DG3" s="159">
        <v>0</v>
      </c>
      <c r="DH3" s="57">
        <v>1</v>
      </c>
      <c r="DI3" s="57">
        <f t="shared" ref="DI3:DI30" si="39">DG3-DH3</f>
        <v>-1</v>
      </c>
      <c r="DJ3" s="125">
        <v>1</v>
      </c>
      <c r="DK3" s="126">
        <f t="shared" ref="DK3:DK30" si="40">SUM(DG3+DJ3)</f>
        <v>1</v>
      </c>
      <c r="DL3" s="159">
        <v>0</v>
      </c>
      <c r="DM3" s="57">
        <v>1</v>
      </c>
      <c r="DN3" s="57">
        <f t="shared" ref="DN3:DN30" si="41">DL3-DM3</f>
        <v>-1</v>
      </c>
      <c r="DO3" s="125">
        <v>1</v>
      </c>
      <c r="DP3" s="126">
        <f t="shared" ref="DP3:DP30" si="42">SUM(DL3+DO3)</f>
        <v>1</v>
      </c>
    </row>
    <row r="4" customHeight="1" spans="1:120">
      <c r="A4" s="24">
        <v>2</v>
      </c>
      <c r="B4" s="21" t="s">
        <v>67</v>
      </c>
      <c r="C4" s="710" t="s">
        <v>42</v>
      </c>
      <c r="D4" s="711" t="s">
        <v>42</v>
      </c>
      <c r="E4" s="172">
        <f t="shared" ref="E4:E13" si="43">K4+P4+U4+Z4+AE4+AJ4+AO4+AT4+AY4+BD4+BI4+BN4+BS4+BX4+CC4+CH4+CM4+CR4+CW4+DB4+DG4+DL4</f>
        <v>0</v>
      </c>
      <c r="F4" s="173">
        <f t="shared" ref="F4:F25" si="44">L4+Q4+V4+AA4+AF4+AK4+AP4+AU4+AZ4+BE4+BJ4+BO4+BT4+BY4+CD4+CI4+CN4+CS4+CX4+DC4+DH4+DM4</f>
        <v>118</v>
      </c>
      <c r="G4" s="173">
        <f t="shared" ref="G4:G25" si="45">M4+R4+W4+AB4+AG4+AL4+AQ4+AV4+BA4+BF4+BK4+BP4+BU4+BZ4+CE4+CJ4+CO4+CT4+CY4+DD4+DI4+DN4</f>
        <v>-118</v>
      </c>
      <c r="H4" s="173">
        <f t="shared" si="0"/>
        <v>118</v>
      </c>
      <c r="I4" s="126">
        <f t="shared" ref="I4:I30" si="46">SUM(O4+T4+Y4+AD4+AI4+AN4+AS4+AX4+BC4+BH4+BM4+BR4+BW4+CB4+CG4+CL4+CQ4+CV4+DA4+DF4+DK4+DP4)</f>
        <v>118</v>
      </c>
      <c r="J4" s="215">
        <f t="shared" ref="J4:J30" si="47">E4+H4-F4</f>
        <v>0</v>
      </c>
      <c r="K4" s="159">
        <v>0</v>
      </c>
      <c r="L4" s="57">
        <v>1</v>
      </c>
      <c r="M4" s="57">
        <f t="shared" ref="M4:M12" si="48">K4-L4</f>
        <v>-1</v>
      </c>
      <c r="N4" s="125">
        <v>1</v>
      </c>
      <c r="O4" s="126">
        <f t="shared" ref="O4:O30" si="49">SUM(K4+N4)</f>
        <v>1</v>
      </c>
      <c r="P4" s="159">
        <v>0</v>
      </c>
      <c r="Q4" s="57">
        <v>5</v>
      </c>
      <c r="R4" s="57">
        <f t="shared" si="1"/>
        <v>-5</v>
      </c>
      <c r="S4" s="57">
        <v>5</v>
      </c>
      <c r="T4" s="126">
        <f t="shared" si="2"/>
        <v>5</v>
      </c>
      <c r="U4" s="159">
        <v>0</v>
      </c>
      <c r="V4" s="57">
        <v>15</v>
      </c>
      <c r="W4" s="57">
        <f t="shared" si="3"/>
        <v>-15</v>
      </c>
      <c r="X4" s="125">
        <v>15</v>
      </c>
      <c r="Y4" s="126">
        <f t="shared" si="4"/>
        <v>15</v>
      </c>
      <c r="Z4" s="159">
        <v>0</v>
      </c>
      <c r="AA4" s="57">
        <v>3</v>
      </c>
      <c r="AB4" s="57">
        <f t="shared" si="5"/>
        <v>-3</v>
      </c>
      <c r="AC4" s="125">
        <v>3</v>
      </c>
      <c r="AD4" s="126">
        <f t="shared" si="6"/>
        <v>3</v>
      </c>
      <c r="AE4" s="159">
        <v>0</v>
      </c>
      <c r="AF4" s="57">
        <v>4</v>
      </c>
      <c r="AG4" s="57">
        <f t="shared" si="7"/>
        <v>-4</v>
      </c>
      <c r="AH4" s="57">
        <v>4</v>
      </c>
      <c r="AI4" s="126">
        <f t="shared" si="8"/>
        <v>4</v>
      </c>
      <c r="AJ4" s="159">
        <v>0</v>
      </c>
      <c r="AK4" s="57">
        <v>3</v>
      </c>
      <c r="AL4" s="57">
        <f t="shared" si="9"/>
        <v>-3</v>
      </c>
      <c r="AM4" s="57">
        <v>3</v>
      </c>
      <c r="AN4" s="126">
        <f t="shared" si="10"/>
        <v>3</v>
      </c>
      <c r="AO4" s="159">
        <v>0</v>
      </c>
      <c r="AP4" s="57">
        <v>3</v>
      </c>
      <c r="AQ4" s="57">
        <f t="shared" si="11"/>
        <v>-3</v>
      </c>
      <c r="AR4" s="57">
        <v>3</v>
      </c>
      <c r="AS4" s="126">
        <f t="shared" si="12"/>
        <v>3</v>
      </c>
      <c r="AT4" s="159">
        <v>0</v>
      </c>
      <c r="AU4" s="57">
        <v>10</v>
      </c>
      <c r="AV4" s="57">
        <f t="shared" si="13"/>
        <v>-10</v>
      </c>
      <c r="AW4" s="125">
        <v>10</v>
      </c>
      <c r="AX4" s="126">
        <f t="shared" si="14"/>
        <v>10</v>
      </c>
      <c r="AY4" s="159">
        <v>0</v>
      </c>
      <c r="AZ4" s="57">
        <v>6</v>
      </c>
      <c r="BA4" s="57">
        <f t="shared" si="15"/>
        <v>-6</v>
      </c>
      <c r="BB4" s="57">
        <v>6</v>
      </c>
      <c r="BC4" s="126">
        <f t="shared" si="16"/>
        <v>6</v>
      </c>
      <c r="BD4" s="159">
        <v>0</v>
      </c>
      <c r="BE4" s="57">
        <v>3</v>
      </c>
      <c r="BF4" s="57">
        <f t="shared" si="17"/>
        <v>-3</v>
      </c>
      <c r="BG4" s="57">
        <v>3</v>
      </c>
      <c r="BH4" s="126">
        <f t="shared" si="18"/>
        <v>3</v>
      </c>
      <c r="BI4" s="159">
        <v>0</v>
      </c>
      <c r="BJ4" s="57">
        <v>9</v>
      </c>
      <c r="BK4" s="57">
        <f t="shared" si="19"/>
        <v>-9</v>
      </c>
      <c r="BL4" s="57">
        <v>9</v>
      </c>
      <c r="BM4" s="126">
        <f t="shared" si="20"/>
        <v>9</v>
      </c>
      <c r="BN4" s="159">
        <v>0</v>
      </c>
      <c r="BO4" s="57">
        <v>1</v>
      </c>
      <c r="BP4" s="57">
        <f t="shared" si="21"/>
        <v>-1</v>
      </c>
      <c r="BQ4" s="125">
        <v>1</v>
      </c>
      <c r="BR4" s="126">
        <f t="shared" si="22"/>
        <v>1</v>
      </c>
      <c r="BS4" s="159">
        <v>0</v>
      </c>
      <c r="BT4" s="57">
        <v>6</v>
      </c>
      <c r="BU4" s="57">
        <f t="shared" si="23"/>
        <v>-6</v>
      </c>
      <c r="BV4" s="57">
        <v>6</v>
      </c>
      <c r="BW4" s="126">
        <f t="shared" si="24"/>
        <v>6</v>
      </c>
      <c r="BX4" s="159">
        <v>0</v>
      </c>
      <c r="BY4" s="57">
        <v>9</v>
      </c>
      <c r="BZ4" s="57">
        <f t="shared" si="25"/>
        <v>-9</v>
      </c>
      <c r="CA4" s="57">
        <v>9</v>
      </c>
      <c r="CB4" s="126">
        <f t="shared" si="26"/>
        <v>9</v>
      </c>
      <c r="CC4" s="159">
        <v>0</v>
      </c>
      <c r="CD4" s="57">
        <v>1</v>
      </c>
      <c r="CE4" s="57">
        <f t="shared" si="27"/>
        <v>-1</v>
      </c>
      <c r="CF4" s="125">
        <v>1</v>
      </c>
      <c r="CG4" s="126">
        <f t="shared" si="28"/>
        <v>1</v>
      </c>
      <c r="CH4" s="159">
        <v>0</v>
      </c>
      <c r="CI4" s="57">
        <v>4</v>
      </c>
      <c r="CJ4" s="57">
        <f t="shared" si="29"/>
        <v>-4</v>
      </c>
      <c r="CK4" s="57">
        <v>4</v>
      </c>
      <c r="CL4" s="126">
        <f t="shared" si="30"/>
        <v>4</v>
      </c>
      <c r="CM4" s="159">
        <v>0</v>
      </c>
      <c r="CN4" s="57">
        <v>4</v>
      </c>
      <c r="CO4" s="57">
        <f t="shared" si="31"/>
        <v>-4</v>
      </c>
      <c r="CP4" s="57">
        <v>4</v>
      </c>
      <c r="CQ4" s="126">
        <f t="shared" si="32"/>
        <v>4</v>
      </c>
      <c r="CR4" s="159">
        <v>0</v>
      </c>
      <c r="CS4" s="57">
        <v>17</v>
      </c>
      <c r="CT4" s="57">
        <f t="shared" si="33"/>
        <v>-17</v>
      </c>
      <c r="CU4" s="57">
        <v>17</v>
      </c>
      <c r="CV4" s="126">
        <f t="shared" si="34"/>
        <v>17</v>
      </c>
      <c r="CW4" s="159">
        <v>0</v>
      </c>
      <c r="CX4" s="57">
        <v>8</v>
      </c>
      <c r="CY4" s="57">
        <f t="shared" si="35"/>
        <v>-8</v>
      </c>
      <c r="CZ4" s="57">
        <v>8</v>
      </c>
      <c r="DA4" s="126">
        <f t="shared" si="36"/>
        <v>8</v>
      </c>
      <c r="DB4" s="159">
        <v>0</v>
      </c>
      <c r="DC4" s="57">
        <v>4</v>
      </c>
      <c r="DD4" s="57">
        <f t="shared" si="37"/>
        <v>-4</v>
      </c>
      <c r="DE4" s="125">
        <v>4</v>
      </c>
      <c r="DF4" s="126">
        <f t="shared" si="38"/>
        <v>4</v>
      </c>
      <c r="DG4" s="159">
        <v>0</v>
      </c>
      <c r="DH4" s="57">
        <v>1</v>
      </c>
      <c r="DI4" s="57">
        <f t="shared" si="39"/>
        <v>-1</v>
      </c>
      <c r="DJ4" s="125">
        <v>1</v>
      </c>
      <c r="DK4" s="126">
        <f t="shared" si="40"/>
        <v>1</v>
      </c>
      <c r="DL4" s="159">
        <v>0</v>
      </c>
      <c r="DM4" s="57">
        <v>1</v>
      </c>
      <c r="DN4" s="57">
        <f t="shared" si="41"/>
        <v>-1</v>
      </c>
      <c r="DO4" s="125">
        <v>1</v>
      </c>
      <c r="DP4" s="126">
        <f t="shared" si="42"/>
        <v>1</v>
      </c>
    </row>
    <row r="5" customHeight="1" spans="1:120">
      <c r="A5" s="24">
        <v>3</v>
      </c>
      <c r="B5" s="21" t="s">
        <v>6</v>
      </c>
      <c r="C5" s="24">
        <v>4</v>
      </c>
      <c r="D5" s="111">
        <v>35</v>
      </c>
      <c r="E5" s="172">
        <f t="shared" si="43"/>
        <v>273</v>
      </c>
      <c r="F5" s="173">
        <f t="shared" si="44"/>
        <v>369</v>
      </c>
      <c r="G5" s="173">
        <f t="shared" si="45"/>
        <v>-96</v>
      </c>
      <c r="H5" s="173">
        <f t="shared" si="0"/>
        <v>136</v>
      </c>
      <c r="I5" s="126">
        <f t="shared" si="46"/>
        <v>409</v>
      </c>
      <c r="J5" s="215">
        <f t="shared" si="47"/>
        <v>40</v>
      </c>
      <c r="K5" s="159">
        <v>0</v>
      </c>
      <c r="L5" s="57">
        <v>3</v>
      </c>
      <c r="M5" s="57">
        <f t="shared" si="48"/>
        <v>-3</v>
      </c>
      <c r="N5" s="125">
        <v>0</v>
      </c>
      <c r="O5" s="126">
        <f t="shared" si="49"/>
        <v>0</v>
      </c>
      <c r="P5" s="159">
        <v>1</v>
      </c>
      <c r="Q5" s="57">
        <v>14</v>
      </c>
      <c r="R5" s="57">
        <f t="shared" si="1"/>
        <v>-13</v>
      </c>
      <c r="S5" s="57">
        <v>13</v>
      </c>
      <c r="T5" s="126">
        <f t="shared" si="2"/>
        <v>14</v>
      </c>
      <c r="U5" s="159">
        <v>44</v>
      </c>
      <c r="V5" s="57">
        <v>51</v>
      </c>
      <c r="W5" s="57">
        <f t="shared" si="3"/>
        <v>-7</v>
      </c>
      <c r="X5" s="125">
        <v>7</v>
      </c>
      <c r="Y5" s="126">
        <f t="shared" si="4"/>
        <v>51</v>
      </c>
      <c r="Z5" s="159">
        <v>0</v>
      </c>
      <c r="AA5" s="57">
        <v>7</v>
      </c>
      <c r="AB5" s="57">
        <f t="shared" si="5"/>
        <v>-7</v>
      </c>
      <c r="AC5" s="125">
        <v>7</v>
      </c>
      <c r="AD5" s="126">
        <f t="shared" si="6"/>
        <v>7</v>
      </c>
      <c r="AE5" s="159">
        <v>10</v>
      </c>
      <c r="AF5" s="57">
        <v>10</v>
      </c>
      <c r="AG5" s="57">
        <f t="shared" si="7"/>
        <v>0</v>
      </c>
      <c r="AH5" s="57">
        <v>0</v>
      </c>
      <c r="AI5" s="126">
        <f t="shared" si="8"/>
        <v>10</v>
      </c>
      <c r="AJ5" s="159">
        <v>39</v>
      </c>
      <c r="AK5" s="57">
        <v>8</v>
      </c>
      <c r="AL5" s="57">
        <f t="shared" si="9"/>
        <v>31</v>
      </c>
      <c r="AM5" s="57">
        <v>0</v>
      </c>
      <c r="AN5" s="126">
        <f t="shared" si="10"/>
        <v>39</v>
      </c>
      <c r="AO5" s="159">
        <v>11</v>
      </c>
      <c r="AP5" s="57">
        <v>7</v>
      </c>
      <c r="AQ5" s="57">
        <f t="shared" si="11"/>
        <v>4</v>
      </c>
      <c r="AR5" s="57">
        <v>0</v>
      </c>
      <c r="AS5" s="126">
        <f t="shared" si="12"/>
        <v>11</v>
      </c>
      <c r="AT5" s="159">
        <v>23</v>
      </c>
      <c r="AU5" s="57">
        <v>32</v>
      </c>
      <c r="AV5" s="57">
        <f t="shared" si="13"/>
        <v>-9</v>
      </c>
      <c r="AW5" s="125">
        <v>9</v>
      </c>
      <c r="AX5" s="126">
        <f t="shared" si="14"/>
        <v>32</v>
      </c>
      <c r="AY5" s="159">
        <v>15</v>
      </c>
      <c r="AZ5" s="57">
        <v>19</v>
      </c>
      <c r="BA5" s="57">
        <f t="shared" si="15"/>
        <v>-4</v>
      </c>
      <c r="BB5" s="57">
        <v>4</v>
      </c>
      <c r="BC5" s="126">
        <f t="shared" si="16"/>
        <v>19</v>
      </c>
      <c r="BD5" s="159">
        <v>4</v>
      </c>
      <c r="BE5" s="57">
        <v>7</v>
      </c>
      <c r="BF5" s="57">
        <f t="shared" si="17"/>
        <v>-3</v>
      </c>
      <c r="BG5" s="57">
        <v>3</v>
      </c>
      <c r="BH5" s="126">
        <f t="shared" si="18"/>
        <v>7</v>
      </c>
      <c r="BI5" s="159">
        <v>13</v>
      </c>
      <c r="BJ5" s="57">
        <v>30</v>
      </c>
      <c r="BK5" s="57">
        <f t="shared" si="19"/>
        <v>-17</v>
      </c>
      <c r="BL5" s="125">
        <v>17</v>
      </c>
      <c r="BM5" s="126">
        <f t="shared" si="20"/>
        <v>30</v>
      </c>
      <c r="BN5" s="159">
        <v>0</v>
      </c>
      <c r="BO5" s="57">
        <v>3</v>
      </c>
      <c r="BP5" s="57">
        <f t="shared" si="21"/>
        <v>-3</v>
      </c>
      <c r="BQ5" s="125">
        <v>3</v>
      </c>
      <c r="BR5" s="126">
        <f t="shared" si="22"/>
        <v>3</v>
      </c>
      <c r="BS5" s="159">
        <v>0</v>
      </c>
      <c r="BT5" s="57">
        <v>18</v>
      </c>
      <c r="BU5" s="57">
        <f t="shared" si="23"/>
        <v>-18</v>
      </c>
      <c r="BV5" s="57">
        <v>18</v>
      </c>
      <c r="BW5" s="126">
        <f t="shared" si="24"/>
        <v>18</v>
      </c>
      <c r="BX5" s="159">
        <v>18</v>
      </c>
      <c r="BY5" s="57">
        <v>26</v>
      </c>
      <c r="BZ5" s="57">
        <f t="shared" si="25"/>
        <v>-8</v>
      </c>
      <c r="CA5" s="57">
        <v>8</v>
      </c>
      <c r="CB5" s="126">
        <f t="shared" si="26"/>
        <v>26</v>
      </c>
      <c r="CC5" s="159">
        <v>0</v>
      </c>
      <c r="CD5" s="57">
        <v>3</v>
      </c>
      <c r="CE5" s="57">
        <f t="shared" si="27"/>
        <v>-3</v>
      </c>
      <c r="CF5" s="125">
        <v>3</v>
      </c>
      <c r="CG5" s="126">
        <f t="shared" si="28"/>
        <v>3</v>
      </c>
      <c r="CH5" s="159">
        <v>12</v>
      </c>
      <c r="CI5" s="57">
        <v>11</v>
      </c>
      <c r="CJ5" s="57">
        <f t="shared" si="29"/>
        <v>1</v>
      </c>
      <c r="CK5" s="57">
        <v>0</v>
      </c>
      <c r="CL5" s="126">
        <f t="shared" si="30"/>
        <v>12</v>
      </c>
      <c r="CM5" s="159">
        <v>20</v>
      </c>
      <c r="CN5" s="57">
        <v>13</v>
      </c>
      <c r="CO5" s="57">
        <f t="shared" si="31"/>
        <v>7</v>
      </c>
      <c r="CP5" s="57">
        <v>0</v>
      </c>
      <c r="CQ5" s="126">
        <f t="shared" si="32"/>
        <v>20</v>
      </c>
      <c r="CR5" s="159">
        <v>41</v>
      </c>
      <c r="CS5" s="57">
        <v>62</v>
      </c>
      <c r="CT5" s="57">
        <f t="shared" si="33"/>
        <v>-21</v>
      </c>
      <c r="CU5" s="125">
        <v>21</v>
      </c>
      <c r="CV5" s="126">
        <f t="shared" si="34"/>
        <v>62</v>
      </c>
      <c r="CW5" s="159">
        <v>14</v>
      </c>
      <c r="CX5" s="57">
        <v>27</v>
      </c>
      <c r="CY5" s="57">
        <f t="shared" si="35"/>
        <v>-13</v>
      </c>
      <c r="CZ5" s="57">
        <v>13</v>
      </c>
      <c r="DA5" s="126">
        <f t="shared" si="36"/>
        <v>27</v>
      </c>
      <c r="DB5" s="159">
        <v>8</v>
      </c>
      <c r="DC5" s="57">
        <v>13</v>
      </c>
      <c r="DD5" s="57">
        <f t="shared" si="37"/>
        <v>-5</v>
      </c>
      <c r="DE5" s="125">
        <v>5</v>
      </c>
      <c r="DF5" s="126">
        <f t="shared" si="38"/>
        <v>13</v>
      </c>
      <c r="DG5" s="159">
        <v>0</v>
      </c>
      <c r="DH5" s="57">
        <v>2</v>
      </c>
      <c r="DI5" s="57">
        <f t="shared" si="39"/>
        <v>-2</v>
      </c>
      <c r="DJ5" s="125">
        <v>2</v>
      </c>
      <c r="DK5" s="126">
        <f t="shared" si="40"/>
        <v>2</v>
      </c>
      <c r="DL5" s="159">
        <v>0</v>
      </c>
      <c r="DM5" s="57">
        <v>3</v>
      </c>
      <c r="DN5" s="57">
        <f t="shared" si="41"/>
        <v>-3</v>
      </c>
      <c r="DO5" s="125">
        <v>3</v>
      </c>
      <c r="DP5" s="126">
        <f t="shared" si="42"/>
        <v>3</v>
      </c>
    </row>
    <row r="6" customHeight="1" spans="1:120">
      <c r="A6" s="24">
        <v>4</v>
      </c>
      <c r="B6" s="21" t="s">
        <v>7</v>
      </c>
      <c r="C6" s="24">
        <v>8</v>
      </c>
      <c r="D6" s="111">
        <v>25</v>
      </c>
      <c r="E6" s="172">
        <f t="shared" si="43"/>
        <v>253</v>
      </c>
      <c r="F6" s="173">
        <f t="shared" si="44"/>
        <v>268</v>
      </c>
      <c r="G6" s="173">
        <f t="shared" si="45"/>
        <v>-15</v>
      </c>
      <c r="H6" s="173">
        <f t="shared" si="0"/>
        <v>71</v>
      </c>
      <c r="I6" s="126">
        <f t="shared" si="46"/>
        <v>324</v>
      </c>
      <c r="J6" s="215">
        <f t="shared" si="47"/>
        <v>56</v>
      </c>
      <c r="K6" s="159">
        <v>0</v>
      </c>
      <c r="L6" s="57">
        <v>2</v>
      </c>
      <c r="M6" s="57">
        <f t="shared" si="48"/>
        <v>-2</v>
      </c>
      <c r="N6" s="125">
        <v>0</v>
      </c>
      <c r="O6" s="126">
        <f t="shared" si="49"/>
        <v>0</v>
      </c>
      <c r="P6" s="159">
        <v>1</v>
      </c>
      <c r="Q6" s="57">
        <v>10</v>
      </c>
      <c r="R6" s="57">
        <f t="shared" si="1"/>
        <v>-9</v>
      </c>
      <c r="S6" s="57">
        <v>9</v>
      </c>
      <c r="T6" s="126">
        <f t="shared" si="2"/>
        <v>10</v>
      </c>
      <c r="U6" s="159">
        <v>43</v>
      </c>
      <c r="V6" s="57">
        <v>36</v>
      </c>
      <c r="W6" s="57">
        <f t="shared" si="3"/>
        <v>7</v>
      </c>
      <c r="X6" s="57">
        <v>0</v>
      </c>
      <c r="Y6" s="126">
        <f t="shared" si="4"/>
        <v>43</v>
      </c>
      <c r="Z6" s="159">
        <v>0</v>
      </c>
      <c r="AA6" s="57">
        <v>6</v>
      </c>
      <c r="AB6" s="57">
        <f t="shared" si="5"/>
        <v>-6</v>
      </c>
      <c r="AC6" s="125">
        <v>6</v>
      </c>
      <c r="AD6" s="126">
        <f t="shared" si="6"/>
        <v>6</v>
      </c>
      <c r="AE6" s="159">
        <v>8</v>
      </c>
      <c r="AF6" s="57">
        <v>8</v>
      </c>
      <c r="AG6" s="57">
        <f t="shared" si="7"/>
        <v>0</v>
      </c>
      <c r="AH6" s="57">
        <v>0</v>
      </c>
      <c r="AI6" s="126">
        <f t="shared" si="8"/>
        <v>8</v>
      </c>
      <c r="AJ6" s="159">
        <v>32</v>
      </c>
      <c r="AK6" s="57">
        <v>6</v>
      </c>
      <c r="AL6" s="57">
        <f t="shared" si="9"/>
        <v>26</v>
      </c>
      <c r="AM6" s="57">
        <v>0</v>
      </c>
      <c r="AN6" s="126">
        <f t="shared" si="10"/>
        <v>32</v>
      </c>
      <c r="AO6" s="159">
        <v>13</v>
      </c>
      <c r="AP6" s="57">
        <v>6</v>
      </c>
      <c r="AQ6" s="57">
        <f t="shared" si="11"/>
        <v>7</v>
      </c>
      <c r="AR6" s="57">
        <v>0</v>
      </c>
      <c r="AS6" s="126">
        <f t="shared" si="12"/>
        <v>13</v>
      </c>
      <c r="AT6" s="159">
        <v>20</v>
      </c>
      <c r="AU6" s="57">
        <v>22</v>
      </c>
      <c r="AV6" s="57">
        <f t="shared" si="13"/>
        <v>-2</v>
      </c>
      <c r="AW6" s="125">
        <v>2</v>
      </c>
      <c r="AX6" s="126">
        <f t="shared" si="14"/>
        <v>22</v>
      </c>
      <c r="AY6" s="159">
        <v>14</v>
      </c>
      <c r="AZ6" s="57">
        <v>13</v>
      </c>
      <c r="BA6" s="57">
        <f t="shared" si="15"/>
        <v>1</v>
      </c>
      <c r="BB6" s="57">
        <v>0</v>
      </c>
      <c r="BC6" s="126">
        <f t="shared" si="16"/>
        <v>14</v>
      </c>
      <c r="BD6" s="159">
        <v>3</v>
      </c>
      <c r="BE6" s="57">
        <v>6</v>
      </c>
      <c r="BF6" s="57">
        <v>-3</v>
      </c>
      <c r="BG6" s="125">
        <v>3</v>
      </c>
      <c r="BH6" s="126">
        <f t="shared" si="18"/>
        <v>6</v>
      </c>
      <c r="BI6" s="159">
        <v>16</v>
      </c>
      <c r="BJ6" s="57">
        <v>20</v>
      </c>
      <c r="BK6" s="57">
        <f t="shared" si="19"/>
        <v>-4</v>
      </c>
      <c r="BL6" s="57">
        <v>4</v>
      </c>
      <c r="BM6" s="126">
        <f t="shared" si="20"/>
        <v>20</v>
      </c>
      <c r="BN6" s="159">
        <v>0</v>
      </c>
      <c r="BO6" s="57">
        <v>3</v>
      </c>
      <c r="BP6" s="57">
        <f t="shared" si="21"/>
        <v>-3</v>
      </c>
      <c r="BQ6" s="125">
        <v>3</v>
      </c>
      <c r="BR6" s="126">
        <f t="shared" si="22"/>
        <v>3</v>
      </c>
      <c r="BS6" s="159">
        <v>0</v>
      </c>
      <c r="BT6" s="57">
        <v>14</v>
      </c>
      <c r="BU6" s="57">
        <f t="shared" si="23"/>
        <v>-14</v>
      </c>
      <c r="BV6" s="57">
        <v>14</v>
      </c>
      <c r="BW6" s="126">
        <f t="shared" si="24"/>
        <v>14</v>
      </c>
      <c r="BX6" s="159">
        <v>19</v>
      </c>
      <c r="BY6" s="57">
        <v>19</v>
      </c>
      <c r="BZ6" s="57">
        <f t="shared" si="25"/>
        <v>0</v>
      </c>
      <c r="CA6" s="57">
        <v>0</v>
      </c>
      <c r="CB6" s="126">
        <f t="shared" si="26"/>
        <v>19</v>
      </c>
      <c r="CC6" s="159">
        <v>0</v>
      </c>
      <c r="CD6" s="57">
        <v>2</v>
      </c>
      <c r="CE6" s="57">
        <f t="shared" si="27"/>
        <v>-2</v>
      </c>
      <c r="CF6" s="125">
        <v>2</v>
      </c>
      <c r="CG6" s="126">
        <f t="shared" si="28"/>
        <v>2</v>
      </c>
      <c r="CH6" s="159">
        <v>15</v>
      </c>
      <c r="CI6" s="57">
        <v>8</v>
      </c>
      <c r="CJ6" s="57">
        <f t="shared" si="29"/>
        <v>7</v>
      </c>
      <c r="CK6" s="57">
        <v>0</v>
      </c>
      <c r="CL6" s="126">
        <f t="shared" si="30"/>
        <v>15</v>
      </c>
      <c r="CM6" s="159">
        <v>19</v>
      </c>
      <c r="CN6" s="57">
        <v>9</v>
      </c>
      <c r="CO6" s="57">
        <f t="shared" si="31"/>
        <v>10</v>
      </c>
      <c r="CP6" s="57">
        <v>0</v>
      </c>
      <c r="CQ6" s="126">
        <f t="shared" si="32"/>
        <v>19</v>
      </c>
      <c r="CR6" s="159">
        <v>28</v>
      </c>
      <c r="CS6" s="57">
        <v>43</v>
      </c>
      <c r="CT6" s="57">
        <f t="shared" si="33"/>
        <v>-15</v>
      </c>
      <c r="CU6" s="125">
        <v>15</v>
      </c>
      <c r="CV6" s="126">
        <f t="shared" si="34"/>
        <v>43</v>
      </c>
      <c r="CW6" s="159">
        <v>15</v>
      </c>
      <c r="CX6" s="57">
        <v>21</v>
      </c>
      <c r="CY6" s="57">
        <f t="shared" si="35"/>
        <v>-6</v>
      </c>
      <c r="CZ6" s="57">
        <v>6</v>
      </c>
      <c r="DA6" s="126">
        <f t="shared" si="36"/>
        <v>21</v>
      </c>
      <c r="DB6" s="159">
        <v>7</v>
      </c>
      <c r="DC6" s="57">
        <v>10</v>
      </c>
      <c r="DD6" s="57">
        <f t="shared" si="37"/>
        <v>-3</v>
      </c>
      <c r="DE6" s="125">
        <v>3</v>
      </c>
      <c r="DF6" s="126">
        <f t="shared" si="38"/>
        <v>10</v>
      </c>
      <c r="DG6" s="159">
        <v>0</v>
      </c>
      <c r="DH6" s="57">
        <v>2</v>
      </c>
      <c r="DI6" s="57">
        <f t="shared" si="39"/>
        <v>-2</v>
      </c>
      <c r="DJ6" s="125">
        <v>2</v>
      </c>
      <c r="DK6" s="126">
        <f t="shared" si="40"/>
        <v>2</v>
      </c>
      <c r="DL6" s="159">
        <v>0</v>
      </c>
      <c r="DM6" s="57">
        <v>2</v>
      </c>
      <c r="DN6" s="57">
        <f t="shared" si="41"/>
        <v>-2</v>
      </c>
      <c r="DO6" s="125">
        <v>2</v>
      </c>
      <c r="DP6" s="126">
        <f t="shared" si="42"/>
        <v>2</v>
      </c>
    </row>
    <row r="7" customHeight="1" spans="1:120">
      <c r="A7" s="24">
        <v>5</v>
      </c>
      <c r="B7" s="21" t="s">
        <v>8</v>
      </c>
      <c r="C7" s="24">
        <v>20</v>
      </c>
      <c r="D7" s="111">
        <v>50</v>
      </c>
      <c r="E7" s="172">
        <f t="shared" si="43"/>
        <v>423</v>
      </c>
      <c r="F7" s="173">
        <f t="shared" si="44"/>
        <v>476</v>
      </c>
      <c r="G7" s="173">
        <f t="shared" si="45"/>
        <v>-53</v>
      </c>
      <c r="H7" s="173">
        <f t="shared" si="0"/>
        <v>151</v>
      </c>
      <c r="I7" s="126">
        <f t="shared" si="46"/>
        <v>574</v>
      </c>
      <c r="J7" s="215">
        <f t="shared" si="47"/>
        <v>98</v>
      </c>
      <c r="K7" s="159">
        <v>0</v>
      </c>
      <c r="L7" s="67">
        <v>3</v>
      </c>
      <c r="M7" s="57">
        <f t="shared" si="48"/>
        <v>-3</v>
      </c>
      <c r="N7" s="125">
        <v>3</v>
      </c>
      <c r="O7" s="126">
        <f t="shared" si="49"/>
        <v>3</v>
      </c>
      <c r="P7" s="159">
        <v>0</v>
      </c>
      <c r="Q7" s="67">
        <v>17</v>
      </c>
      <c r="R7" s="57">
        <f t="shared" si="1"/>
        <v>-17</v>
      </c>
      <c r="S7" s="125">
        <v>17</v>
      </c>
      <c r="T7" s="126">
        <f t="shared" si="2"/>
        <v>17</v>
      </c>
      <c r="U7" s="158">
        <v>59</v>
      </c>
      <c r="V7" s="67">
        <v>66</v>
      </c>
      <c r="W7" s="57">
        <f t="shared" si="3"/>
        <v>-7</v>
      </c>
      <c r="X7" s="57">
        <v>7</v>
      </c>
      <c r="Y7" s="126">
        <f t="shared" si="4"/>
        <v>66</v>
      </c>
      <c r="Z7" s="159">
        <v>0</v>
      </c>
      <c r="AA7" s="67">
        <v>9</v>
      </c>
      <c r="AB7" s="57">
        <f t="shared" si="5"/>
        <v>-9</v>
      </c>
      <c r="AC7" s="125">
        <v>9</v>
      </c>
      <c r="AD7" s="126">
        <f t="shared" si="6"/>
        <v>9</v>
      </c>
      <c r="AE7" s="158">
        <v>25</v>
      </c>
      <c r="AF7" s="67">
        <v>13</v>
      </c>
      <c r="AG7" s="57">
        <f t="shared" si="7"/>
        <v>12</v>
      </c>
      <c r="AH7" s="57">
        <v>0</v>
      </c>
      <c r="AI7" s="126">
        <f t="shared" si="8"/>
        <v>25</v>
      </c>
      <c r="AJ7" s="158">
        <v>56</v>
      </c>
      <c r="AK7" s="67">
        <v>11</v>
      </c>
      <c r="AL7" s="57">
        <f t="shared" si="9"/>
        <v>45</v>
      </c>
      <c r="AM7" s="57">
        <v>0</v>
      </c>
      <c r="AN7" s="126">
        <f t="shared" si="10"/>
        <v>56</v>
      </c>
      <c r="AO7" s="130">
        <v>12</v>
      </c>
      <c r="AP7" s="67">
        <v>9</v>
      </c>
      <c r="AQ7" s="57">
        <f t="shared" si="11"/>
        <v>3</v>
      </c>
      <c r="AR7" s="57">
        <v>0</v>
      </c>
      <c r="AS7" s="126">
        <f t="shared" si="12"/>
        <v>12</v>
      </c>
      <c r="AT7" s="158">
        <v>44</v>
      </c>
      <c r="AU7" s="67">
        <v>40</v>
      </c>
      <c r="AV7" s="57">
        <f t="shared" si="13"/>
        <v>4</v>
      </c>
      <c r="AW7" s="57">
        <v>0</v>
      </c>
      <c r="AX7" s="126">
        <f t="shared" si="14"/>
        <v>44</v>
      </c>
      <c r="AY7" s="158">
        <v>25</v>
      </c>
      <c r="AZ7" s="67">
        <v>24</v>
      </c>
      <c r="BA7" s="57">
        <f t="shared" si="15"/>
        <v>1</v>
      </c>
      <c r="BB7" s="57">
        <v>0</v>
      </c>
      <c r="BC7" s="126">
        <f t="shared" si="16"/>
        <v>25</v>
      </c>
      <c r="BD7" s="130">
        <v>9</v>
      </c>
      <c r="BE7" s="67">
        <v>9</v>
      </c>
      <c r="BF7" s="57">
        <f t="shared" si="17"/>
        <v>0</v>
      </c>
      <c r="BG7" s="57">
        <v>0</v>
      </c>
      <c r="BH7" s="126">
        <f t="shared" si="18"/>
        <v>9</v>
      </c>
      <c r="BI7" s="158">
        <v>23</v>
      </c>
      <c r="BJ7" s="67">
        <v>38</v>
      </c>
      <c r="BK7" s="57">
        <f t="shared" si="19"/>
        <v>-15</v>
      </c>
      <c r="BL7" s="57">
        <v>15</v>
      </c>
      <c r="BM7" s="126">
        <f t="shared" si="20"/>
        <v>38</v>
      </c>
      <c r="BN7" s="159">
        <v>0</v>
      </c>
      <c r="BO7" s="67">
        <v>4</v>
      </c>
      <c r="BP7" s="57">
        <f t="shared" si="21"/>
        <v>-4</v>
      </c>
      <c r="BQ7" s="125">
        <v>4</v>
      </c>
      <c r="BR7" s="126">
        <f t="shared" si="22"/>
        <v>4</v>
      </c>
      <c r="BS7" s="159">
        <v>0</v>
      </c>
      <c r="BT7" s="67">
        <v>24</v>
      </c>
      <c r="BU7" s="57">
        <f t="shared" si="23"/>
        <v>-24</v>
      </c>
      <c r="BV7" s="57">
        <v>24</v>
      </c>
      <c r="BW7" s="126">
        <f t="shared" si="24"/>
        <v>24</v>
      </c>
      <c r="BX7" s="158">
        <v>41</v>
      </c>
      <c r="BY7" s="67">
        <v>33</v>
      </c>
      <c r="BZ7" s="57">
        <f t="shared" si="25"/>
        <v>8</v>
      </c>
      <c r="CA7" s="57">
        <v>0</v>
      </c>
      <c r="CB7" s="126">
        <f t="shared" si="26"/>
        <v>41</v>
      </c>
      <c r="CC7" s="159">
        <v>0</v>
      </c>
      <c r="CD7" s="67">
        <v>4</v>
      </c>
      <c r="CE7" s="57">
        <f t="shared" si="27"/>
        <v>-4</v>
      </c>
      <c r="CF7" s="125">
        <v>4</v>
      </c>
      <c r="CG7" s="126">
        <f t="shared" si="28"/>
        <v>4</v>
      </c>
      <c r="CH7" s="158">
        <v>16</v>
      </c>
      <c r="CI7" s="67">
        <v>15</v>
      </c>
      <c r="CJ7" s="57">
        <f t="shared" si="29"/>
        <v>1</v>
      </c>
      <c r="CK7" s="57">
        <v>0</v>
      </c>
      <c r="CL7" s="126">
        <f t="shared" si="30"/>
        <v>16</v>
      </c>
      <c r="CM7" s="158">
        <v>37</v>
      </c>
      <c r="CN7" s="67">
        <v>16</v>
      </c>
      <c r="CO7" s="57">
        <f t="shared" si="31"/>
        <v>21</v>
      </c>
      <c r="CP7" s="57">
        <v>0</v>
      </c>
      <c r="CQ7" s="126">
        <f t="shared" si="32"/>
        <v>37</v>
      </c>
      <c r="CR7" s="158">
        <v>43</v>
      </c>
      <c r="CS7" s="67">
        <v>83</v>
      </c>
      <c r="CT7" s="57">
        <f t="shared" si="33"/>
        <v>-40</v>
      </c>
      <c r="CU7" s="125">
        <v>40</v>
      </c>
      <c r="CV7" s="126">
        <f t="shared" si="34"/>
        <v>83</v>
      </c>
      <c r="CW7" s="158">
        <v>13</v>
      </c>
      <c r="CX7" s="67">
        <v>35</v>
      </c>
      <c r="CY7" s="57">
        <f t="shared" si="35"/>
        <v>-22</v>
      </c>
      <c r="CZ7" s="57">
        <v>22</v>
      </c>
      <c r="DA7" s="126">
        <f t="shared" si="36"/>
        <v>35</v>
      </c>
      <c r="DB7" s="158">
        <v>20</v>
      </c>
      <c r="DC7" s="67">
        <v>17</v>
      </c>
      <c r="DD7" s="57">
        <f t="shared" si="37"/>
        <v>3</v>
      </c>
      <c r="DE7" s="57">
        <v>0</v>
      </c>
      <c r="DF7" s="126">
        <f t="shared" si="38"/>
        <v>20</v>
      </c>
      <c r="DG7" s="159">
        <v>0</v>
      </c>
      <c r="DH7" s="67">
        <v>3</v>
      </c>
      <c r="DI7" s="57">
        <f t="shared" si="39"/>
        <v>-3</v>
      </c>
      <c r="DJ7" s="125">
        <v>3</v>
      </c>
      <c r="DK7" s="126">
        <f t="shared" si="40"/>
        <v>3</v>
      </c>
      <c r="DL7" s="159">
        <v>0</v>
      </c>
      <c r="DM7" s="67">
        <v>3</v>
      </c>
      <c r="DN7" s="57">
        <f t="shared" si="41"/>
        <v>-3</v>
      </c>
      <c r="DO7" s="125">
        <v>3</v>
      </c>
      <c r="DP7" s="126">
        <f t="shared" si="42"/>
        <v>3</v>
      </c>
    </row>
    <row r="8" customHeight="1" spans="1:120">
      <c r="A8" s="24">
        <v>6</v>
      </c>
      <c r="B8" s="21" t="s">
        <v>9</v>
      </c>
      <c r="C8" s="24">
        <v>8</v>
      </c>
      <c r="D8" s="111">
        <v>35</v>
      </c>
      <c r="E8" s="172">
        <f t="shared" si="43"/>
        <v>365</v>
      </c>
      <c r="F8" s="173">
        <f t="shared" si="44"/>
        <v>327</v>
      </c>
      <c r="G8" s="173">
        <f t="shared" si="45"/>
        <v>38</v>
      </c>
      <c r="H8" s="173">
        <f t="shared" si="0"/>
        <v>78</v>
      </c>
      <c r="I8" s="126">
        <f t="shared" si="46"/>
        <v>443</v>
      </c>
      <c r="J8" s="215">
        <f t="shared" si="47"/>
        <v>116</v>
      </c>
      <c r="K8" s="159">
        <v>0</v>
      </c>
      <c r="L8" s="67">
        <v>2</v>
      </c>
      <c r="M8" s="57">
        <f t="shared" si="48"/>
        <v>-2</v>
      </c>
      <c r="N8" s="125">
        <v>2</v>
      </c>
      <c r="O8" s="126">
        <f t="shared" si="49"/>
        <v>2</v>
      </c>
      <c r="P8" s="159">
        <v>0</v>
      </c>
      <c r="Q8" s="67">
        <v>12</v>
      </c>
      <c r="R8" s="57">
        <f t="shared" si="1"/>
        <v>-12</v>
      </c>
      <c r="S8" s="57">
        <v>12</v>
      </c>
      <c r="T8" s="126">
        <f t="shared" si="2"/>
        <v>12</v>
      </c>
      <c r="U8" s="158">
        <v>55</v>
      </c>
      <c r="V8" s="67">
        <v>45</v>
      </c>
      <c r="W8" s="57">
        <f t="shared" si="3"/>
        <v>10</v>
      </c>
      <c r="X8" s="125">
        <v>0</v>
      </c>
      <c r="Y8" s="126">
        <f t="shared" si="4"/>
        <v>55</v>
      </c>
      <c r="Z8" s="159">
        <v>0</v>
      </c>
      <c r="AA8" s="67">
        <v>7</v>
      </c>
      <c r="AB8" s="57">
        <f t="shared" si="5"/>
        <v>-7</v>
      </c>
      <c r="AC8" s="125">
        <v>7</v>
      </c>
      <c r="AD8" s="126">
        <f t="shared" si="6"/>
        <v>7</v>
      </c>
      <c r="AE8" s="158">
        <v>15</v>
      </c>
      <c r="AF8" s="67">
        <v>9</v>
      </c>
      <c r="AG8" s="57">
        <f t="shared" si="7"/>
        <v>6</v>
      </c>
      <c r="AH8" s="57">
        <v>0</v>
      </c>
      <c r="AI8" s="126">
        <f t="shared" si="8"/>
        <v>15</v>
      </c>
      <c r="AJ8" s="158">
        <v>54</v>
      </c>
      <c r="AK8" s="67">
        <v>7</v>
      </c>
      <c r="AL8" s="57">
        <f t="shared" si="9"/>
        <v>47</v>
      </c>
      <c r="AM8" s="57">
        <v>0</v>
      </c>
      <c r="AN8" s="126">
        <f t="shared" si="10"/>
        <v>54</v>
      </c>
      <c r="AO8" s="158">
        <v>16</v>
      </c>
      <c r="AP8" s="67">
        <v>7</v>
      </c>
      <c r="AQ8" s="57">
        <f t="shared" si="11"/>
        <v>9</v>
      </c>
      <c r="AR8" s="57">
        <v>0</v>
      </c>
      <c r="AS8" s="126">
        <f t="shared" si="12"/>
        <v>16</v>
      </c>
      <c r="AT8" s="158">
        <v>32</v>
      </c>
      <c r="AU8" s="67">
        <v>28</v>
      </c>
      <c r="AV8" s="57">
        <f t="shared" si="13"/>
        <v>4</v>
      </c>
      <c r="AW8" s="57">
        <v>0</v>
      </c>
      <c r="AX8" s="126">
        <f t="shared" si="14"/>
        <v>32</v>
      </c>
      <c r="AY8" s="158">
        <v>19</v>
      </c>
      <c r="AZ8" s="67">
        <v>16</v>
      </c>
      <c r="BA8" s="57">
        <f t="shared" si="15"/>
        <v>3</v>
      </c>
      <c r="BB8" s="57">
        <v>0</v>
      </c>
      <c r="BC8" s="126">
        <f t="shared" si="16"/>
        <v>19</v>
      </c>
      <c r="BD8" s="130">
        <v>5</v>
      </c>
      <c r="BE8" s="67">
        <v>7</v>
      </c>
      <c r="BF8" s="57">
        <f t="shared" si="17"/>
        <v>-2</v>
      </c>
      <c r="BG8" s="57">
        <v>2</v>
      </c>
      <c r="BH8" s="126">
        <f t="shared" si="18"/>
        <v>7</v>
      </c>
      <c r="BI8" s="158">
        <v>19</v>
      </c>
      <c r="BJ8" s="67">
        <v>26</v>
      </c>
      <c r="BK8" s="57">
        <f t="shared" si="19"/>
        <v>-7</v>
      </c>
      <c r="BL8" s="57">
        <v>7</v>
      </c>
      <c r="BM8" s="126">
        <f t="shared" si="20"/>
        <v>26</v>
      </c>
      <c r="BN8" s="159">
        <v>0</v>
      </c>
      <c r="BO8" s="67">
        <v>3</v>
      </c>
      <c r="BP8" s="57">
        <f t="shared" si="21"/>
        <v>-3</v>
      </c>
      <c r="BQ8" s="125">
        <v>3</v>
      </c>
      <c r="BR8" s="126">
        <f t="shared" si="22"/>
        <v>3</v>
      </c>
      <c r="BS8" s="159">
        <v>0</v>
      </c>
      <c r="BT8" s="67">
        <v>17</v>
      </c>
      <c r="BU8" s="57">
        <f t="shared" si="23"/>
        <v>-17</v>
      </c>
      <c r="BV8" s="57">
        <v>17</v>
      </c>
      <c r="BW8" s="126">
        <f t="shared" si="24"/>
        <v>17</v>
      </c>
      <c r="BX8" s="158">
        <v>27</v>
      </c>
      <c r="BY8" s="67">
        <v>23</v>
      </c>
      <c r="BZ8" s="57">
        <f t="shared" si="25"/>
        <v>4</v>
      </c>
      <c r="CA8" s="57">
        <v>0</v>
      </c>
      <c r="CB8" s="126">
        <f t="shared" si="26"/>
        <v>27</v>
      </c>
      <c r="CC8" s="159">
        <v>0</v>
      </c>
      <c r="CD8" s="67">
        <v>3</v>
      </c>
      <c r="CE8" s="57">
        <f t="shared" si="27"/>
        <v>-3</v>
      </c>
      <c r="CF8" s="125">
        <v>3</v>
      </c>
      <c r="CG8" s="126">
        <f t="shared" si="28"/>
        <v>3</v>
      </c>
      <c r="CH8" s="158">
        <v>29</v>
      </c>
      <c r="CI8" s="67">
        <v>10</v>
      </c>
      <c r="CJ8" s="57">
        <f t="shared" si="29"/>
        <v>19</v>
      </c>
      <c r="CK8" s="57">
        <v>0</v>
      </c>
      <c r="CL8" s="126">
        <f t="shared" si="30"/>
        <v>29</v>
      </c>
      <c r="CM8" s="158">
        <v>25</v>
      </c>
      <c r="CN8" s="67">
        <v>11</v>
      </c>
      <c r="CO8" s="57">
        <f t="shared" si="31"/>
        <v>14</v>
      </c>
      <c r="CP8" s="57">
        <v>0</v>
      </c>
      <c r="CQ8" s="126">
        <f t="shared" si="32"/>
        <v>25</v>
      </c>
      <c r="CR8" s="158">
        <v>36</v>
      </c>
      <c r="CS8" s="67">
        <v>52</v>
      </c>
      <c r="CT8" s="57">
        <f t="shared" si="33"/>
        <v>-16</v>
      </c>
      <c r="CU8" s="125">
        <v>16</v>
      </c>
      <c r="CV8" s="126">
        <f t="shared" si="34"/>
        <v>52</v>
      </c>
      <c r="CW8" s="158">
        <v>21</v>
      </c>
      <c r="CX8" s="67">
        <v>26</v>
      </c>
      <c r="CY8" s="57">
        <f t="shared" si="35"/>
        <v>-5</v>
      </c>
      <c r="CZ8" s="57">
        <v>5</v>
      </c>
      <c r="DA8" s="126">
        <f t="shared" si="36"/>
        <v>26</v>
      </c>
      <c r="DB8" s="158">
        <v>12</v>
      </c>
      <c r="DC8" s="67">
        <v>12</v>
      </c>
      <c r="DD8" s="57">
        <f t="shared" si="37"/>
        <v>0</v>
      </c>
      <c r="DE8" s="57">
        <v>0</v>
      </c>
      <c r="DF8" s="126">
        <f t="shared" si="38"/>
        <v>12</v>
      </c>
      <c r="DG8" s="159">
        <v>0</v>
      </c>
      <c r="DH8" s="67">
        <v>2</v>
      </c>
      <c r="DI8" s="57">
        <f t="shared" si="39"/>
        <v>-2</v>
      </c>
      <c r="DJ8" s="125">
        <v>2</v>
      </c>
      <c r="DK8" s="126">
        <f t="shared" si="40"/>
        <v>2</v>
      </c>
      <c r="DL8" s="159">
        <v>0</v>
      </c>
      <c r="DM8" s="67">
        <v>2</v>
      </c>
      <c r="DN8" s="57">
        <f t="shared" si="41"/>
        <v>-2</v>
      </c>
      <c r="DO8" s="125">
        <v>2</v>
      </c>
      <c r="DP8" s="126">
        <f t="shared" si="42"/>
        <v>2</v>
      </c>
    </row>
    <row r="9" customHeight="1" spans="1:120">
      <c r="A9" s="205">
        <v>7</v>
      </c>
      <c r="B9" s="21" t="s">
        <v>10</v>
      </c>
      <c r="C9" s="24">
        <v>8</v>
      </c>
      <c r="D9" s="111">
        <v>30</v>
      </c>
      <c r="E9" s="172">
        <f t="shared" si="43"/>
        <v>141</v>
      </c>
      <c r="F9" s="173">
        <f t="shared" si="44"/>
        <v>147</v>
      </c>
      <c r="G9" s="173">
        <f t="shared" si="45"/>
        <v>-6</v>
      </c>
      <c r="H9" s="173">
        <f t="shared" si="0"/>
        <v>60</v>
      </c>
      <c r="I9" s="126">
        <f t="shared" si="46"/>
        <v>201</v>
      </c>
      <c r="J9" s="215">
        <f t="shared" si="47"/>
        <v>54</v>
      </c>
      <c r="K9" s="159">
        <v>0</v>
      </c>
      <c r="L9" s="69">
        <v>1</v>
      </c>
      <c r="M9" s="57">
        <f t="shared" si="48"/>
        <v>-1</v>
      </c>
      <c r="N9" s="125">
        <v>1</v>
      </c>
      <c r="O9" s="126">
        <f t="shared" si="49"/>
        <v>1</v>
      </c>
      <c r="P9" s="159">
        <v>0</v>
      </c>
      <c r="Q9" s="69">
        <v>5</v>
      </c>
      <c r="R9" s="57">
        <f t="shared" si="1"/>
        <v>-5</v>
      </c>
      <c r="S9" s="125">
        <v>5</v>
      </c>
      <c r="T9" s="126">
        <f t="shared" si="2"/>
        <v>5</v>
      </c>
      <c r="U9" s="31">
        <v>12</v>
      </c>
      <c r="V9" s="69">
        <v>20</v>
      </c>
      <c r="W9" s="57">
        <f t="shared" si="3"/>
        <v>-8</v>
      </c>
      <c r="X9" s="125">
        <v>8</v>
      </c>
      <c r="Y9" s="126">
        <f t="shared" si="4"/>
        <v>20</v>
      </c>
      <c r="Z9" s="159">
        <v>0</v>
      </c>
      <c r="AA9" s="69">
        <v>3</v>
      </c>
      <c r="AB9" s="57">
        <f t="shared" si="5"/>
        <v>-3</v>
      </c>
      <c r="AC9" s="125">
        <v>3</v>
      </c>
      <c r="AD9" s="126">
        <f t="shared" si="6"/>
        <v>3</v>
      </c>
      <c r="AE9" s="31">
        <v>15</v>
      </c>
      <c r="AF9" s="69">
        <v>4</v>
      </c>
      <c r="AG9" s="57">
        <f t="shared" si="7"/>
        <v>11</v>
      </c>
      <c r="AH9" s="57">
        <v>0</v>
      </c>
      <c r="AI9" s="126">
        <f t="shared" si="8"/>
        <v>15</v>
      </c>
      <c r="AJ9" s="31">
        <v>15</v>
      </c>
      <c r="AK9" s="69">
        <v>4</v>
      </c>
      <c r="AL9" s="57">
        <f t="shared" si="9"/>
        <v>11</v>
      </c>
      <c r="AM9" s="57">
        <v>0</v>
      </c>
      <c r="AN9" s="126">
        <f t="shared" si="10"/>
        <v>15</v>
      </c>
      <c r="AO9" s="159">
        <v>0</v>
      </c>
      <c r="AP9" s="69">
        <v>3</v>
      </c>
      <c r="AQ9" s="57">
        <f t="shared" si="11"/>
        <v>-3</v>
      </c>
      <c r="AR9" s="125">
        <v>3</v>
      </c>
      <c r="AS9" s="126">
        <f t="shared" si="12"/>
        <v>3</v>
      </c>
      <c r="AT9" s="31">
        <v>21</v>
      </c>
      <c r="AU9" s="69">
        <v>12</v>
      </c>
      <c r="AV9" s="57">
        <f t="shared" si="13"/>
        <v>9</v>
      </c>
      <c r="AW9" s="57">
        <v>0</v>
      </c>
      <c r="AX9" s="126">
        <f t="shared" si="14"/>
        <v>21</v>
      </c>
      <c r="AY9" s="31">
        <v>10</v>
      </c>
      <c r="AZ9" s="69">
        <v>8</v>
      </c>
      <c r="BA9" s="57">
        <f t="shared" si="15"/>
        <v>2</v>
      </c>
      <c r="BB9" s="57">
        <v>0</v>
      </c>
      <c r="BC9" s="126">
        <f t="shared" si="16"/>
        <v>10</v>
      </c>
      <c r="BD9" s="127">
        <v>5</v>
      </c>
      <c r="BE9" s="69">
        <v>3</v>
      </c>
      <c r="BF9" s="57">
        <f t="shared" si="17"/>
        <v>2</v>
      </c>
      <c r="BG9" s="57">
        <v>0</v>
      </c>
      <c r="BH9" s="126">
        <f t="shared" si="18"/>
        <v>5</v>
      </c>
      <c r="BI9" s="31">
        <v>7</v>
      </c>
      <c r="BJ9" s="69">
        <v>11</v>
      </c>
      <c r="BK9" s="57">
        <f t="shared" si="19"/>
        <v>-4</v>
      </c>
      <c r="BL9" s="57">
        <v>4</v>
      </c>
      <c r="BM9" s="126">
        <f t="shared" si="20"/>
        <v>11</v>
      </c>
      <c r="BN9" s="159">
        <v>0</v>
      </c>
      <c r="BO9" s="69">
        <v>2</v>
      </c>
      <c r="BP9" s="57">
        <f t="shared" si="21"/>
        <v>-2</v>
      </c>
      <c r="BQ9" s="125">
        <v>2</v>
      </c>
      <c r="BR9" s="126">
        <f t="shared" si="22"/>
        <v>2</v>
      </c>
      <c r="BS9" s="159">
        <v>0</v>
      </c>
      <c r="BT9" s="69">
        <v>8</v>
      </c>
      <c r="BU9" s="57">
        <f t="shared" si="23"/>
        <v>-8</v>
      </c>
      <c r="BV9" s="57">
        <v>8</v>
      </c>
      <c r="BW9" s="126">
        <f t="shared" si="24"/>
        <v>8</v>
      </c>
      <c r="BX9" s="31">
        <v>12</v>
      </c>
      <c r="BY9" s="69">
        <v>11</v>
      </c>
      <c r="BZ9" s="57">
        <f t="shared" si="25"/>
        <v>1</v>
      </c>
      <c r="CA9" s="57">
        <v>0</v>
      </c>
      <c r="CB9" s="126">
        <f t="shared" si="26"/>
        <v>12</v>
      </c>
      <c r="CC9" s="159">
        <v>0</v>
      </c>
      <c r="CD9" s="69">
        <v>2</v>
      </c>
      <c r="CE9" s="57">
        <f t="shared" si="27"/>
        <v>-2</v>
      </c>
      <c r="CF9" s="125">
        <v>2</v>
      </c>
      <c r="CG9" s="126">
        <f t="shared" si="28"/>
        <v>2</v>
      </c>
      <c r="CH9" s="159">
        <v>0</v>
      </c>
      <c r="CI9" s="69">
        <v>5</v>
      </c>
      <c r="CJ9" s="57">
        <f t="shared" si="29"/>
        <v>-5</v>
      </c>
      <c r="CK9" s="125">
        <v>5</v>
      </c>
      <c r="CL9" s="126">
        <f t="shared" si="30"/>
        <v>5</v>
      </c>
      <c r="CM9" s="31">
        <v>16</v>
      </c>
      <c r="CN9" s="69">
        <v>5</v>
      </c>
      <c r="CO9" s="57">
        <f t="shared" si="31"/>
        <v>11</v>
      </c>
      <c r="CP9" s="57">
        <v>0</v>
      </c>
      <c r="CQ9" s="126">
        <f t="shared" si="32"/>
        <v>16</v>
      </c>
      <c r="CR9" s="152">
        <v>16</v>
      </c>
      <c r="CS9" s="69">
        <v>22</v>
      </c>
      <c r="CT9" s="57">
        <f t="shared" si="33"/>
        <v>-6</v>
      </c>
      <c r="CU9" s="125">
        <v>6</v>
      </c>
      <c r="CV9" s="126">
        <f t="shared" si="34"/>
        <v>22</v>
      </c>
      <c r="CW9" s="159">
        <v>0</v>
      </c>
      <c r="CX9" s="69">
        <v>11</v>
      </c>
      <c r="CY9" s="57">
        <f t="shared" si="35"/>
        <v>-11</v>
      </c>
      <c r="CZ9" s="125">
        <v>11</v>
      </c>
      <c r="DA9" s="126">
        <f t="shared" si="36"/>
        <v>11</v>
      </c>
      <c r="DB9" s="31">
        <v>12</v>
      </c>
      <c r="DC9" s="69">
        <v>5</v>
      </c>
      <c r="DD9" s="57">
        <f t="shared" si="37"/>
        <v>7</v>
      </c>
      <c r="DE9" s="57">
        <v>0</v>
      </c>
      <c r="DF9" s="126">
        <f t="shared" si="38"/>
        <v>12</v>
      </c>
      <c r="DG9" s="159">
        <v>0</v>
      </c>
      <c r="DH9" s="69">
        <v>1</v>
      </c>
      <c r="DI9" s="57">
        <f t="shared" si="39"/>
        <v>-1</v>
      </c>
      <c r="DJ9" s="125">
        <v>1</v>
      </c>
      <c r="DK9" s="126">
        <f t="shared" si="40"/>
        <v>1</v>
      </c>
      <c r="DL9" s="159">
        <v>0</v>
      </c>
      <c r="DM9" s="69">
        <v>1</v>
      </c>
      <c r="DN9" s="57">
        <f t="shared" si="41"/>
        <v>-1</v>
      </c>
      <c r="DO9" s="125">
        <v>1</v>
      </c>
      <c r="DP9" s="126">
        <f t="shared" si="42"/>
        <v>1</v>
      </c>
    </row>
    <row r="10" customHeight="1" spans="1:120">
      <c r="A10" s="205">
        <v>8</v>
      </c>
      <c r="B10" s="21" t="s">
        <v>11</v>
      </c>
      <c r="C10" s="24">
        <v>20</v>
      </c>
      <c r="D10" s="111">
        <v>30</v>
      </c>
      <c r="E10" s="172">
        <f t="shared" si="43"/>
        <v>176</v>
      </c>
      <c r="F10" s="173">
        <f t="shared" si="44"/>
        <v>162</v>
      </c>
      <c r="G10" s="173">
        <f t="shared" si="45"/>
        <v>14</v>
      </c>
      <c r="H10" s="173">
        <f t="shared" si="0"/>
        <v>83</v>
      </c>
      <c r="I10" s="126">
        <f t="shared" si="46"/>
        <v>259</v>
      </c>
      <c r="J10" s="215">
        <f t="shared" si="47"/>
        <v>97</v>
      </c>
      <c r="K10" s="159">
        <v>0</v>
      </c>
      <c r="L10" s="69">
        <v>1</v>
      </c>
      <c r="M10" s="57">
        <f t="shared" si="48"/>
        <v>-1</v>
      </c>
      <c r="N10" s="125">
        <v>1</v>
      </c>
      <c r="O10" s="126">
        <f t="shared" si="49"/>
        <v>1</v>
      </c>
      <c r="P10" s="159">
        <v>0</v>
      </c>
      <c r="Q10" s="69">
        <v>6</v>
      </c>
      <c r="R10" s="57">
        <f t="shared" si="1"/>
        <v>-6</v>
      </c>
      <c r="S10" s="125">
        <v>6</v>
      </c>
      <c r="T10" s="126">
        <f t="shared" si="2"/>
        <v>6</v>
      </c>
      <c r="U10" s="31">
        <v>50</v>
      </c>
      <c r="V10" s="69">
        <v>23</v>
      </c>
      <c r="W10" s="57">
        <f t="shared" si="3"/>
        <v>27</v>
      </c>
      <c r="X10" s="57">
        <v>0</v>
      </c>
      <c r="Y10" s="126">
        <f t="shared" si="4"/>
        <v>50</v>
      </c>
      <c r="Z10" s="159">
        <v>0</v>
      </c>
      <c r="AA10" s="69">
        <v>2</v>
      </c>
      <c r="AB10" s="57">
        <f t="shared" si="5"/>
        <v>-2</v>
      </c>
      <c r="AC10" s="125">
        <v>2</v>
      </c>
      <c r="AD10" s="126">
        <f t="shared" si="6"/>
        <v>2</v>
      </c>
      <c r="AE10" s="159">
        <v>0</v>
      </c>
      <c r="AF10" s="69">
        <v>4</v>
      </c>
      <c r="AG10" s="57">
        <f t="shared" si="7"/>
        <v>-4</v>
      </c>
      <c r="AH10" s="125">
        <v>4</v>
      </c>
      <c r="AI10" s="126">
        <f t="shared" si="8"/>
        <v>4</v>
      </c>
      <c r="AJ10" s="159">
        <v>0</v>
      </c>
      <c r="AK10" s="69">
        <v>4</v>
      </c>
      <c r="AL10" s="57">
        <f t="shared" si="9"/>
        <v>-4</v>
      </c>
      <c r="AM10" s="125">
        <v>4</v>
      </c>
      <c r="AN10" s="126">
        <f t="shared" si="10"/>
        <v>4</v>
      </c>
      <c r="AO10" s="159">
        <v>0</v>
      </c>
      <c r="AP10" s="69">
        <v>3</v>
      </c>
      <c r="AQ10" s="57">
        <f t="shared" si="11"/>
        <v>-3</v>
      </c>
      <c r="AR10" s="125">
        <v>3</v>
      </c>
      <c r="AS10" s="126">
        <f t="shared" si="12"/>
        <v>3</v>
      </c>
      <c r="AT10" s="159">
        <v>30</v>
      </c>
      <c r="AU10" s="69">
        <v>14</v>
      </c>
      <c r="AV10" s="57">
        <f t="shared" si="13"/>
        <v>16</v>
      </c>
      <c r="AW10" s="57">
        <v>0</v>
      </c>
      <c r="AX10" s="126">
        <f t="shared" si="14"/>
        <v>30</v>
      </c>
      <c r="AY10" s="159">
        <v>0</v>
      </c>
      <c r="AZ10" s="69">
        <v>9</v>
      </c>
      <c r="BA10" s="57">
        <f t="shared" si="15"/>
        <v>-9</v>
      </c>
      <c r="BB10" s="125">
        <v>9</v>
      </c>
      <c r="BC10" s="126">
        <f t="shared" si="16"/>
        <v>9</v>
      </c>
      <c r="BD10" s="31">
        <v>25</v>
      </c>
      <c r="BE10" s="69">
        <v>3</v>
      </c>
      <c r="BF10" s="57">
        <f t="shared" si="17"/>
        <v>22</v>
      </c>
      <c r="BG10" s="57">
        <v>0</v>
      </c>
      <c r="BH10" s="126">
        <f t="shared" si="18"/>
        <v>25</v>
      </c>
      <c r="BI10" s="127">
        <v>36</v>
      </c>
      <c r="BJ10" s="69">
        <v>14</v>
      </c>
      <c r="BK10" s="57">
        <f t="shared" si="19"/>
        <v>22</v>
      </c>
      <c r="BL10" s="57">
        <v>0</v>
      </c>
      <c r="BM10" s="126">
        <f t="shared" si="20"/>
        <v>36</v>
      </c>
      <c r="BN10" s="159">
        <v>0</v>
      </c>
      <c r="BO10" s="69">
        <v>1</v>
      </c>
      <c r="BP10" s="57">
        <f t="shared" si="21"/>
        <v>-1</v>
      </c>
      <c r="BQ10" s="125">
        <v>1</v>
      </c>
      <c r="BR10" s="126">
        <f t="shared" si="22"/>
        <v>1</v>
      </c>
      <c r="BS10" s="159">
        <v>0</v>
      </c>
      <c r="BT10" s="69">
        <v>7</v>
      </c>
      <c r="BU10" s="57">
        <f t="shared" si="23"/>
        <v>-7</v>
      </c>
      <c r="BV10" s="125">
        <v>7</v>
      </c>
      <c r="BW10" s="126">
        <f t="shared" si="24"/>
        <v>7</v>
      </c>
      <c r="BX10" s="159">
        <v>0</v>
      </c>
      <c r="BY10" s="69">
        <v>11</v>
      </c>
      <c r="BZ10" s="57">
        <f t="shared" si="25"/>
        <v>-11</v>
      </c>
      <c r="CA10" s="125">
        <v>11</v>
      </c>
      <c r="CB10" s="126">
        <f t="shared" si="26"/>
        <v>11</v>
      </c>
      <c r="CC10" s="159">
        <v>0</v>
      </c>
      <c r="CD10" s="69">
        <v>2</v>
      </c>
      <c r="CE10" s="57">
        <f t="shared" si="27"/>
        <v>-2</v>
      </c>
      <c r="CF10" s="125">
        <v>2</v>
      </c>
      <c r="CG10" s="126">
        <f t="shared" si="28"/>
        <v>2</v>
      </c>
      <c r="CH10" s="159">
        <v>0</v>
      </c>
      <c r="CI10" s="69">
        <v>6</v>
      </c>
      <c r="CJ10" s="57">
        <f t="shared" si="29"/>
        <v>-6</v>
      </c>
      <c r="CK10" s="125">
        <v>6</v>
      </c>
      <c r="CL10" s="126">
        <f t="shared" si="30"/>
        <v>6</v>
      </c>
      <c r="CM10" s="159">
        <v>0</v>
      </c>
      <c r="CN10" s="69">
        <v>6</v>
      </c>
      <c r="CO10" s="57">
        <f t="shared" si="31"/>
        <v>-6</v>
      </c>
      <c r="CP10" s="125">
        <v>6</v>
      </c>
      <c r="CQ10" s="126">
        <f t="shared" si="32"/>
        <v>6</v>
      </c>
      <c r="CR10" s="31">
        <v>20</v>
      </c>
      <c r="CS10" s="69">
        <v>30</v>
      </c>
      <c r="CT10" s="57">
        <f t="shared" si="33"/>
        <v>-10</v>
      </c>
      <c r="CU10" s="125">
        <v>10</v>
      </c>
      <c r="CV10" s="126">
        <f t="shared" si="34"/>
        <v>30</v>
      </c>
      <c r="CW10" s="159">
        <v>0</v>
      </c>
      <c r="CX10" s="69">
        <v>9</v>
      </c>
      <c r="CY10" s="57">
        <f t="shared" si="35"/>
        <v>-9</v>
      </c>
      <c r="CZ10" s="125">
        <v>9</v>
      </c>
      <c r="DA10" s="126">
        <f t="shared" si="36"/>
        <v>9</v>
      </c>
      <c r="DB10" s="31">
        <v>15</v>
      </c>
      <c r="DC10" s="69">
        <v>5</v>
      </c>
      <c r="DD10" s="57">
        <f t="shared" si="37"/>
        <v>10</v>
      </c>
      <c r="DE10" s="57">
        <v>0</v>
      </c>
      <c r="DF10" s="126">
        <f t="shared" si="38"/>
        <v>15</v>
      </c>
      <c r="DG10" s="159">
        <v>0</v>
      </c>
      <c r="DH10" s="69">
        <v>1</v>
      </c>
      <c r="DI10" s="57">
        <f t="shared" si="39"/>
        <v>-1</v>
      </c>
      <c r="DJ10" s="125">
        <v>1</v>
      </c>
      <c r="DK10" s="126">
        <f t="shared" si="40"/>
        <v>1</v>
      </c>
      <c r="DL10" s="159">
        <v>0</v>
      </c>
      <c r="DM10" s="69">
        <v>1</v>
      </c>
      <c r="DN10" s="57">
        <f t="shared" si="41"/>
        <v>-1</v>
      </c>
      <c r="DO10" s="125">
        <v>1</v>
      </c>
      <c r="DP10" s="126">
        <f t="shared" si="42"/>
        <v>1</v>
      </c>
    </row>
    <row r="11" customHeight="1" spans="1:120">
      <c r="A11" s="205">
        <v>9</v>
      </c>
      <c r="B11" s="21" t="s">
        <v>12</v>
      </c>
      <c r="C11" s="24">
        <v>20</v>
      </c>
      <c r="D11" s="111">
        <v>30</v>
      </c>
      <c r="E11" s="172">
        <f t="shared" si="43"/>
        <v>65</v>
      </c>
      <c r="F11" s="173">
        <f t="shared" si="44"/>
        <v>491</v>
      </c>
      <c r="G11" s="173">
        <f t="shared" si="45"/>
        <v>-426</v>
      </c>
      <c r="H11" s="173">
        <f t="shared" si="0"/>
        <v>465</v>
      </c>
      <c r="I11" s="126">
        <f t="shared" si="46"/>
        <v>530</v>
      </c>
      <c r="J11" s="215">
        <f t="shared" si="47"/>
        <v>39</v>
      </c>
      <c r="K11" s="159">
        <v>0</v>
      </c>
      <c r="L11" s="69">
        <v>3</v>
      </c>
      <c r="M11" s="57">
        <f t="shared" si="48"/>
        <v>-3</v>
      </c>
      <c r="N11" s="125">
        <v>3</v>
      </c>
      <c r="O11" s="126">
        <f t="shared" si="49"/>
        <v>3</v>
      </c>
      <c r="P11" s="159">
        <v>0</v>
      </c>
      <c r="Q11" s="69">
        <v>17</v>
      </c>
      <c r="R11" s="57">
        <f t="shared" si="1"/>
        <v>-17</v>
      </c>
      <c r="S11" s="125">
        <v>17</v>
      </c>
      <c r="T11" s="126">
        <f t="shared" si="2"/>
        <v>17</v>
      </c>
      <c r="U11" s="159">
        <v>0</v>
      </c>
      <c r="V11" s="69">
        <v>67</v>
      </c>
      <c r="W11" s="57">
        <f t="shared" si="3"/>
        <v>-67</v>
      </c>
      <c r="X11" s="125">
        <v>67</v>
      </c>
      <c r="Y11" s="126">
        <f t="shared" si="4"/>
        <v>67</v>
      </c>
      <c r="Z11" s="159">
        <v>0</v>
      </c>
      <c r="AA11" s="69">
        <v>12</v>
      </c>
      <c r="AB11" s="57">
        <f t="shared" si="5"/>
        <v>-12</v>
      </c>
      <c r="AC11" s="125">
        <v>12</v>
      </c>
      <c r="AD11" s="126">
        <f t="shared" si="6"/>
        <v>12</v>
      </c>
      <c r="AE11" s="159">
        <v>0</v>
      </c>
      <c r="AF11" s="69">
        <v>14</v>
      </c>
      <c r="AG11" s="57">
        <f t="shared" si="7"/>
        <v>-14</v>
      </c>
      <c r="AH11" s="125">
        <v>14</v>
      </c>
      <c r="AI11" s="126">
        <f t="shared" si="8"/>
        <v>14</v>
      </c>
      <c r="AJ11" s="31">
        <v>30</v>
      </c>
      <c r="AK11" s="69">
        <v>11</v>
      </c>
      <c r="AL11" s="57">
        <f t="shared" si="9"/>
        <v>19</v>
      </c>
      <c r="AM11" s="57">
        <v>0</v>
      </c>
      <c r="AN11" s="126">
        <f t="shared" si="10"/>
        <v>30</v>
      </c>
      <c r="AO11" s="159">
        <v>0</v>
      </c>
      <c r="AP11" s="69">
        <v>11</v>
      </c>
      <c r="AQ11" s="57">
        <f t="shared" si="11"/>
        <v>-11</v>
      </c>
      <c r="AR11" s="125">
        <v>11</v>
      </c>
      <c r="AS11" s="126">
        <f t="shared" si="12"/>
        <v>11</v>
      </c>
      <c r="AT11" s="159">
        <v>0</v>
      </c>
      <c r="AU11" s="69">
        <v>41</v>
      </c>
      <c r="AV11" s="57">
        <f t="shared" si="13"/>
        <v>-41</v>
      </c>
      <c r="AW11" s="125">
        <v>41</v>
      </c>
      <c r="AX11" s="126">
        <f t="shared" si="14"/>
        <v>41</v>
      </c>
      <c r="AY11" s="159">
        <v>0</v>
      </c>
      <c r="AZ11" s="69">
        <v>24</v>
      </c>
      <c r="BA11" s="57">
        <f t="shared" si="15"/>
        <v>-24</v>
      </c>
      <c r="BB11" s="125">
        <v>24</v>
      </c>
      <c r="BC11" s="126">
        <f t="shared" si="16"/>
        <v>24</v>
      </c>
      <c r="BD11" s="159">
        <v>0</v>
      </c>
      <c r="BE11" s="69">
        <v>10</v>
      </c>
      <c r="BF11" s="57">
        <f t="shared" si="17"/>
        <v>-10</v>
      </c>
      <c r="BG11" s="57">
        <v>10</v>
      </c>
      <c r="BH11" s="126">
        <f t="shared" si="18"/>
        <v>10</v>
      </c>
      <c r="BI11" s="159">
        <v>0</v>
      </c>
      <c r="BJ11" s="69">
        <v>34</v>
      </c>
      <c r="BK11" s="57">
        <f t="shared" si="19"/>
        <v>-34</v>
      </c>
      <c r="BL11" s="125">
        <v>34</v>
      </c>
      <c r="BM11" s="126">
        <f t="shared" si="20"/>
        <v>34</v>
      </c>
      <c r="BN11" s="159">
        <v>0</v>
      </c>
      <c r="BO11" s="69">
        <v>5</v>
      </c>
      <c r="BP11" s="57">
        <f t="shared" si="21"/>
        <v>-5</v>
      </c>
      <c r="BQ11" s="125">
        <v>5</v>
      </c>
      <c r="BR11" s="126">
        <f t="shared" si="22"/>
        <v>5</v>
      </c>
      <c r="BS11" s="159">
        <v>0</v>
      </c>
      <c r="BT11" s="69">
        <v>28</v>
      </c>
      <c r="BU11" s="57">
        <f t="shared" si="23"/>
        <v>-28</v>
      </c>
      <c r="BV11" s="125">
        <v>28</v>
      </c>
      <c r="BW11" s="126">
        <f t="shared" si="24"/>
        <v>28</v>
      </c>
      <c r="BX11" s="159">
        <v>0</v>
      </c>
      <c r="BY11" s="69">
        <v>34</v>
      </c>
      <c r="BZ11" s="57">
        <f t="shared" si="25"/>
        <v>-34</v>
      </c>
      <c r="CA11" s="125">
        <v>34</v>
      </c>
      <c r="CB11" s="126">
        <f t="shared" si="26"/>
        <v>34</v>
      </c>
      <c r="CC11" s="159">
        <v>0</v>
      </c>
      <c r="CD11" s="69">
        <v>3</v>
      </c>
      <c r="CE11" s="57">
        <f t="shared" si="27"/>
        <v>-3</v>
      </c>
      <c r="CF11" s="125">
        <v>3</v>
      </c>
      <c r="CG11" s="126">
        <f t="shared" si="28"/>
        <v>3</v>
      </c>
      <c r="CH11" s="159">
        <v>0</v>
      </c>
      <c r="CI11" s="69">
        <v>18</v>
      </c>
      <c r="CJ11" s="57">
        <f t="shared" si="29"/>
        <v>-18</v>
      </c>
      <c r="CK11" s="125">
        <v>18</v>
      </c>
      <c r="CL11" s="126">
        <f t="shared" si="30"/>
        <v>18</v>
      </c>
      <c r="CM11" s="31">
        <v>35</v>
      </c>
      <c r="CN11" s="69">
        <v>15</v>
      </c>
      <c r="CO11" s="57">
        <f t="shared" si="31"/>
        <v>20</v>
      </c>
      <c r="CP11" s="57">
        <v>0</v>
      </c>
      <c r="CQ11" s="126">
        <f t="shared" si="32"/>
        <v>35</v>
      </c>
      <c r="CR11" s="159">
        <v>0</v>
      </c>
      <c r="CS11" s="69">
        <v>76</v>
      </c>
      <c r="CT11" s="57">
        <f t="shared" si="33"/>
        <v>-76</v>
      </c>
      <c r="CU11" s="125">
        <v>76</v>
      </c>
      <c r="CV11" s="126">
        <f t="shared" si="34"/>
        <v>76</v>
      </c>
      <c r="CW11" s="159">
        <v>0</v>
      </c>
      <c r="CX11" s="69">
        <v>43</v>
      </c>
      <c r="CY11" s="57">
        <f t="shared" si="35"/>
        <v>-43</v>
      </c>
      <c r="CZ11" s="125">
        <v>43</v>
      </c>
      <c r="DA11" s="126">
        <f t="shared" si="36"/>
        <v>43</v>
      </c>
      <c r="DB11" s="159">
        <v>0</v>
      </c>
      <c r="DC11" s="69">
        <v>19</v>
      </c>
      <c r="DD11" s="57">
        <f t="shared" si="37"/>
        <v>-19</v>
      </c>
      <c r="DE11" s="125">
        <v>19</v>
      </c>
      <c r="DF11" s="126">
        <f t="shared" si="38"/>
        <v>19</v>
      </c>
      <c r="DG11" s="159">
        <v>0</v>
      </c>
      <c r="DH11" s="69">
        <v>3</v>
      </c>
      <c r="DI11" s="57">
        <f t="shared" si="39"/>
        <v>-3</v>
      </c>
      <c r="DJ11" s="125">
        <v>3</v>
      </c>
      <c r="DK11" s="126">
        <f t="shared" si="40"/>
        <v>3</v>
      </c>
      <c r="DL11" s="159">
        <v>0</v>
      </c>
      <c r="DM11" s="69">
        <v>3</v>
      </c>
      <c r="DN11" s="57">
        <f t="shared" si="41"/>
        <v>-3</v>
      </c>
      <c r="DO11" s="125">
        <v>3</v>
      </c>
      <c r="DP11" s="126">
        <f t="shared" si="42"/>
        <v>3</v>
      </c>
    </row>
    <row r="12" customHeight="1" spans="1:120">
      <c r="A12" s="24">
        <v>10</v>
      </c>
      <c r="B12" s="242" t="s">
        <v>13</v>
      </c>
      <c r="C12" s="24">
        <v>10</v>
      </c>
      <c r="D12" s="111">
        <v>50</v>
      </c>
      <c r="E12" s="172">
        <f t="shared" si="43"/>
        <v>0</v>
      </c>
      <c r="F12" s="173">
        <f t="shared" si="44"/>
        <v>25</v>
      </c>
      <c r="G12" s="173">
        <f t="shared" si="45"/>
        <v>-25</v>
      </c>
      <c r="H12" s="173">
        <f t="shared" si="0"/>
        <v>39</v>
      </c>
      <c r="I12" s="126">
        <f t="shared" si="46"/>
        <v>39</v>
      </c>
      <c r="J12" s="215">
        <f t="shared" si="47"/>
        <v>14</v>
      </c>
      <c r="K12" s="159">
        <v>0</v>
      </c>
      <c r="L12" s="57">
        <v>1</v>
      </c>
      <c r="M12" s="57">
        <f t="shared" si="48"/>
        <v>-1</v>
      </c>
      <c r="N12" s="125">
        <v>1</v>
      </c>
      <c r="O12" s="126">
        <f t="shared" si="49"/>
        <v>1</v>
      </c>
      <c r="P12" s="159">
        <v>0</v>
      </c>
      <c r="Q12" s="57">
        <v>1</v>
      </c>
      <c r="R12" s="57">
        <f t="shared" si="1"/>
        <v>-1</v>
      </c>
      <c r="S12" s="125">
        <v>1</v>
      </c>
      <c r="T12" s="126">
        <f t="shared" si="2"/>
        <v>1</v>
      </c>
      <c r="U12" s="159">
        <v>0</v>
      </c>
      <c r="V12" s="57">
        <v>2</v>
      </c>
      <c r="W12" s="57">
        <f t="shared" si="3"/>
        <v>-2</v>
      </c>
      <c r="X12" s="125">
        <v>2</v>
      </c>
      <c r="Y12" s="126">
        <f t="shared" si="4"/>
        <v>2</v>
      </c>
      <c r="Z12" s="159">
        <v>0</v>
      </c>
      <c r="AA12" s="57">
        <v>1</v>
      </c>
      <c r="AB12" s="57">
        <f t="shared" si="5"/>
        <v>-1</v>
      </c>
      <c r="AC12" s="125">
        <v>1</v>
      </c>
      <c r="AD12" s="126">
        <f t="shared" si="6"/>
        <v>1</v>
      </c>
      <c r="AE12" s="159">
        <v>0</v>
      </c>
      <c r="AF12" s="57">
        <v>1</v>
      </c>
      <c r="AG12" s="57">
        <f t="shared" si="7"/>
        <v>-1</v>
      </c>
      <c r="AH12" s="125">
        <v>1</v>
      </c>
      <c r="AI12" s="126">
        <f t="shared" si="8"/>
        <v>1</v>
      </c>
      <c r="AJ12" s="159">
        <v>0</v>
      </c>
      <c r="AK12" s="57">
        <v>1</v>
      </c>
      <c r="AL12" s="57">
        <f t="shared" si="9"/>
        <v>-1</v>
      </c>
      <c r="AM12" s="125">
        <v>1</v>
      </c>
      <c r="AN12" s="126">
        <f t="shared" si="10"/>
        <v>1</v>
      </c>
      <c r="AO12" s="159">
        <v>0</v>
      </c>
      <c r="AP12" s="57">
        <v>1</v>
      </c>
      <c r="AQ12" s="57">
        <f t="shared" si="11"/>
        <v>-1</v>
      </c>
      <c r="AR12" s="57">
        <v>15</v>
      </c>
      <c r="AS12" s="126">
        <f t="shared" si="12"/>
        <v>15</v>
      </c>
      <c r="AT12" s="159">
        <v>0</v>
      </c>
      <c r="AU12" s="57">
        <v>2</v>
      </c>
      <c r="AV12" s="57">
        <f t="shared" si="13"/>
        <v>-2</v>
      </c>
      <c r="AW12" s="125">
        <v>2</v>
      </c>
      <c r="AX12" s="126">
        <f t="shared" si="14"/>
        <v>2</v>
      </c>
      <c r="AY12" s="159">
        <v>0</v>
      </c>
      <c r="AZ12" s="57">
        <v>1</v>
      </c>
      <c r="BA12" s="57">
        <f t="shared" si="15"/>
        <v>-1</v>
      </c>
      <c r="BB12" s="57">
        <v>1</v>
      </c>
      <c r="BC12" s="126">
        <f t="shared" si="16"/>
        <v>1</v>
      </c>
      <c r="BD12" s="159">
        <v>0</v>
      </c>
      <c r="BE12" s="57">
        <v>1</v>
      </c>
      <c r="BF12" s="57">
        <f t="shared" si="17"/>
        <v>-1</v>
      </c>
      <c r="BG12" s="125">
        <v>1</v>
      </c>
      <c r="BH12" s="126">
        <f t="shared" si="18"/>
        <v>1</v>
      </c>
      <c r="BI12" s="159">
        <v>0</v>
      </c>
      <c r="BJ12" s="57">
        <v>1</v>
      </c>
      <c r="BK12" s="57">
        <f t="shared" si="19"/>
        <v>-1</v>
      </c>
      <c r="BL12" s="125">
        <v>1</v>
      </c>
      <c r="BM12" s="126">
        <f t="shared" si="20"/>
        <v>1</v>
      </c>
      <c r="BN12" s="159">
        <v>0</v>
      </c>
      <c r="BO12" s="57">
        <v>1</v>
      </c>
      <c r="BP12" s="57">
        <f t="shared" si="21"/>
        <v>-1</v>
      </c>
      <c r="BQ12" s="125">
        <v>1</v>
      </c>
      <c r="BR12" s="126">
        <f t="shared" si="22"/>
        <v>1</v>
      </c>
      <c r="BS12" s="159">
        <v>0</v>
      </c>
      <c r="BT12" s="57">
        <v>1</v>
      </c>
      <c r="BU12" s="57">
        <f t="shared" si="23"/>
        <v>-1</v>
      </c>
      <c r="BV12" s="57">
        <v>1</v>
      </c>
      <c r="BW12" s="126">
        <f t="shared" si="24"/>
        <v>1</v>
      </c>
      <c r="BX12" s="159">
        <v>0</v>
      </c>
      <c r="BY12" s="57">
        <v>1</v>
      </c>
      <c r="BZ12" s="57">
        <f t="shared" si="25"/>
        <v>-1</v>
      </c>
      <c r="CA12" s="125">
        <v>1</v>
      </c>
      <c r="CB12" s="126">
        <f t="shared" si="26"/>
        <v>1</v>
      </c>
      <c r="CC12" s="159">
        <v>0</v>
      </c>
      <c r="CD12" s="57">
        <v>1</v>
      </c>
      <c r="CE12" s="57">
        <f t="shared" si="27"/>
        <v>-1</v>
      </c>
      <c r="CF12" s="125">
        <v>1</v>
      </c>
      <c r="CG12" s="126">
        <f t="shared" si="28"/>
        <v>1</v>
      </c>
      <c r="CH12" s="159">
        <v>0</v>
      </c>
      <c r="CI12" s="57">
        <v>1</v>
      </c>
      <c r="CJ12" s="57">
        <f t="shared" si="29"/>
        <v>-1</v>
      </c>
      <c r="CK12" s="125">
        <v>1</v>
      </c>
      <c r="CL12" s="126">
        <f t="shared" si="30"/>
        <v>1</v>
      </c>
      <c r="CM12" s="159">
        <v>0</v>
      </c>
      <c r="CN12" s="57">
        <v>1</v>
      </c>
      <c r="CO12" s="57">
        <f t="shared" si="31"/>
        <v>-1</v>
      </c>
      <c r="CP12" s="125">
        <v>1</v>
      </c>
      <c r="CQ12" s="126">
        <f t="shared" si="32"/>
        <v>1</v>
      </c>
      <c r="CR12" s="159">
        <v>0</v>
      </c>
      <c r="CS12" s="57">
        <v>2</v>
      </c>
      <c r="CT12" s="57">
        <f t="shared" si="33"/>
        <v>-2</v>
      </c>
      <c r="CU12" s="125">
        <v>2</v>
      </c>
      <c r="CV12" s="126">
        <f t="shared" si="34"/>
        <v>2</v>
      </c>
      <c r="CW12" s="159">
        <v>0</v>
      </c>
      <c r="CX12" s="57">
        <v>1</v>
      </c>
      <c r="CY12" s="57">
        <f t="shared" si="35"/>
        <v>-1</v>
      </c>
      <c r="CZ12" s="125">
        <v>1</v>
      </c>
      <c r="DA12" s="126">
        <f t="shared" si="36"/>
        <v>1</v>
      </c>
      <c r="DB12" s="159">
        <v>0</v>
      </c>
      <c r="DC12" s="57">
        <v>1</v>
      </c>
      <c r="DD12" s="57">
        <f t="shared" si="37"/>
        <v>-1</v>
      </c>
      <c r="DE12" s="125">
        <v>1</v>
      </c>
      <c r="DF12" s="126">
        <f t="shared" si="38"/>
        <v>1</v>
      </c>
      <c r="DG12" s="159">
        <v>0</v>
      </c>
      <c r="DH12" s="57">
        <v>1</v>
      </c>
      <c r="DI12" s="57">
        <f t="shared" si="39"/>
        <v>-1</v>
      </c>
      <c r="DJ12" s="125">
        <v>1</v>
      </c>
      <c r="DK12" s="126">
        <f t="shared" si="40"/>
        <v>1</v>
      </c>
      <c r="DL12" s="159">
        <v>0</v>
      </c>
      <c r="DM12" s="57">
        <v>1</v>
      </c>
      <c r="DN12" s="57">
        <f t="shared" si="41"/>
        <v>-1</v>
      </c>
      <c r="DO12" s="125">
        <v>1</v>
      </c>
      <c r="DP12" s="126">
        <f t="shared" si="42"/>
        <v>1</v>
      </c>
    </row>
    <row r="13" customHeight="1" spans="1:120">
      <c r="A13" s="243">
        <v>11</v>
      </c>
      <c r="B13" s="242" t="s">
        <v>14</v>
      </c>
      <c r="C13" s="710" t="s">
        <v>42</v>
      </c>
      <c r="D13" s="711" t="s">
        <v>42</v>
      </c>
      <c r="E13" s="172">
        <f t="shared" si="43"/>
        <v>790</v>
      </c>
      <c r="F13" s="173">
        <f t="shared" si="44"/>
        <v>0</v>
      </c>
      <c r="G13" s="173">
        <f t="shared" si="45"/>
        <v>790</v>
      </c>
      <c r="H13" s="173">
        <f t="shared" si="0"/>
        <v>7</v>
      </c>
      <c r="I13" s="126">
        <f t="shared" si="46"/>
        <v>797</v>
      </c>
      <c r="J13" s="215">
        <f t="shared" si="47"/>
        <v>797</v>
      </c>
      <c r="K13" s="31">
        <v>5</v>
      </c>
      <c r="L13" s="69">
        <v>0</v>
      </c>
      <c r="M13" s="57">
        <v>5</v>
      </c>
      <c r="N13" s="57">
        <v>0</v>
      </c>
      <c r="O13" s="126">
        <f t="shared" si="49"/>
        <v>5</v>
      </c>
      <c r="P13" s="159">
        <v>0</v>
      </c>
      <c r="Q13" s="69">
        <v>0</v>
      </c>
      <c r="R13" s="57">
        <f t="shared" si="1"/>
        <v>0</v>
      </c>
      <c r="S13" s="57">
        <v>0</v>
      </c>
      <c r="T13" s="126">
        <f t="shared" si="2"/>
        <v>0</v>
      </c>
      <c r="U13" s="31">
        <v>101</v>
      </c>
      <c r="V13" s="69">
        <v>0</v>
      </c>
      <c r="W13" s="57">
        <v>101</v>
      </c>
      <c r="X13" s="57">
        <v>0</v>
      </c>
      <c r="Y13" s="126">
        <f t="shared" si="4"/>
        <v>101</v>
      </c>
      <c r="Z13" s="70">
        <v>26</v>
      </c>
      <c r="AA13" s="69">
        <v>0</v>
      </c>
      <c r="AB13" s="57">
        <v>26</v>
      </c>
      <c r="AC13" s="57">
        <v>0</v>
      </c>
      <c r="AD13" s="126">
        <f t="shared" si="6"/>
        <v>26</v>
      </c>
      <c r="AE13" s="70">
        <v>24</v>
      </c>
      <c r="AF13" s="69">
        <v>0</v>
      </c>
      <c r="AG13" s="57">
        <f t="shared" si="7"/>
        <v>24</v>
      </c>
      <c r="AH13" s="57">
        <v>0</v>
      </c>
      <c r="AI13" s="126">
        <f t="shared" si="8"/>
        <v>24</v>
      </c>
      <c r="AJ13" s="70">
        <v>14</v>
      </c>
      <c r="AK13" s="69">
        <v>0</v>
      </c>
      <c r="AL13" s="57">
        <f t="shared" si="9"/>
        <v>14</v>
      </c>
      <c r="AM13" s="57">
        <v>0</v>
      </c>
      <c r="AN13" s="126">
        <f t="shared" si="10"/>
        <v>14</v>
      </c>
      <c r="AO13" s="70">
        <v>28</v>
      </c>
      <c r="AP13" s="69">
        <v>0</v>
      </c>
      <c r="AQ13" s="57">
        <f t="shared" si="11"/>
        <v>28</v>
      </c>
      <c r="AR13" s="57">
        <v>0</v>
      </c>
      <c r="AS13" s="126">
        <f t="shared" si="12"/>
        <v>28</v>
      </c>
      <c r="AT13" s="70">
        <v>66</v>
      </c>
      <c r="AU13" s="69">
        <v>0</v>
      </c>
      <c r="AV13" s="57">
        <f t="shared" si="13"/>
        <v>66</v>
      </c>
      <c r="AW13" s="57">
        <v>0</v>
      </c>
      <c r="AX13" s="126">
        <f t="shared" si="14"/>
        <v>66</v>
      </c>
      <c r="AY13" s="70">
        <v>40</v>
      </c>
      <c r="AZ13" s="69">
        <v>0</v>
      </c>
      <c r="BA13" s="57">
        <f t="shared" si="15"/>
        <v>40</v>
      </c>
      <c r="BB13" s="57">
        <v>0</v>
      </c>
      <c r="BC13" s="126">
        <f t="shared" si="16"/>
        <v>40</v>
      </c>
      <c r="BD13" s="70">
        <v>16</v>
      </c>
      <c r="BE13" s="69">
        <v>0</v>
      </c>
      <c r="BF13" s="57">
        <f t="shared" si="17"/>
        <v>16</v>
      </c>
      <c r="BG13" s="57">
        <v>0</v>
      </c>
      <c r="BH13" s="126">
        <f t="shared" si="18"/>
        <v>16</v>
      </c>
      <c r="BI13" s="70">
        <v>50</v>
      </c>
      <c r="BJ13" s="69">
        <v>0</v>
      </c>
      <c r="BK13" s="57">
        <f t="shared" si="19"/>
        <v>50</v>
      </c>
      <c r="BL13" s="57">
        <v>0</v>
      </c>
      <c r="BM13" s="126">
        <f t="shared" si="20"/>
        <v>50</v>
      </c>
      <c r="BN13" s="70">
        <v>7</v>
      </c>
      <c r="BO13" s="69">
        <v>0</v>
      </c>
      <c r="BP13" s="57">
        <f t="shared" si="21"/>
        <v>7</v>
      </c>
      <c r="BQ13" s="57">
        <v>5</v>
      </c>
      <c r="BR13" s="126">
        <f t="shared" si="22"/>
        <v>12</v>
      </c>
      <c r="BS13" s="70">
        <v>43</v>
      </c>
      <c r="BT13" s="69">
        <v>0</v>
      </c>
      <c r="BU13" s="57">
        <f t="shared" si="23"/>
        <v>43</v>
      </c>
      <c r="BV13" s="57">
        <v>0</v>
      </c>
      <c r="BW13" s="126">
        <f t="shared" si="24"/>
        <v>43</v>
      </c>
      <c r="BX13" s="70">
        <v>51</v>
      </c>
      <c r="BY13" s="69">
        <v>0</v>
      </c>
      <c r="BZ13" s="57">
        <f t="shared" si="25"/>
        <v>51</v>
      </c>
      <c r="CA13" s="57">
        <v>0</v>
      </c>
      <c r="CB13" s="126">
        <f t="shared" si="26"/>
        <v>51</v>
      </c>
      <c r="CC13" s="70">
        <v>9</v>
      </c>
      <c r="CD13" s="69">
        <v>0</v>
      </c>
      <c r="CE13" s="57">
        <f t="shared" si="27"/>
        <v>9</v>
      </c>
      <c r="CF13" s="57">
        <v>0</v>
      </c>
      <c r="CG13" s="126">
        <f t="shared" si="28"/>
        <v>9</v>
      </c>
      <c r="CH13" s="70">
        <v>20</v>
      </c>
      <c r="CI13" s="69">
        <v>0</v>
      </c>
      <c r="CJ13" s="57">
        <f t="shared" si="29"/>
        <v>20</v>
      </c>
      <c r="CK13" s="57">
        <v>0</v>
      </c>
      <c r="CL13" s="126">
        <f t="shared" si="30"/>
        <v>20</v>
      </c>
      <c r="CM13" s="70">
        <v>25</v>
      </c>
      <c r="CN13" s="69">
        <v>0</v>
      </c>
      <c r="CO13" s="57">
        <f t="shared" si="31"/>
        <v>25</v>
      </c>
      <c r="CP13" s="57">
        <v>0</v>
      </c>
      <c r="CQ13" s="126">
        <f t="shared" si="32"/>
        <v>25</v>
      </c>
      <c r="CR13" s="70">
        <v>140</v>
      </c>
      <c r="CS13" s="69">
        <v>0</v>
      </c>
      <c r="CT13" s="57">
        <f t="shared" si="33"/>
        <v>140</v>
      </c>
      <c r="CU13" s="57">
        <v>0</v>
      </c>
      <c r="CV13" s="126">
        <f t="shared" si="34"/>
        <v>140</v>
      </c>
      <c r="CW13" s="70">
        <v>86</v>
      </c>
      <c r="CX13" s="69">
        <v>0</v>
      </c>
      <c r="CY13" s="57">
        <f t="shared" si="35"/>
        <v>86</v>
      </c>
      <c r="CZ13" s="57">
        <v>0</v>
      </c>
      <c r="DA13" s="126">
        <f t="shared" si="36"/>
        <v>86</v>
      </c>
      <c r="DB13" s="70">
        <v>31</v>
      </c>
      <c r="DC13" s="69">
        <v>0</v>
      </c>
      <c r="DD13" s="57">
        <f t="shared" si="37"/>
        <v>31</v>
      </c>
      <c r="DE13" s="57">
        <v>0</v>
      </c>
      <c r="DF13" s="126">
        <f t="shared" si="38"/>
        <v>31</v>
      </c>
      <c r="DG13" s="70">
        <v>4</v>
      </c>
      <c r="DH13" s="69">
        <v>0</v>
      </c>
      <c r="DI13" s="57">
        <f t="shared" si="39"/>
        <v>4</v>
      </c>
      <c r="DJ13" s="57">
        <v>0</v>
      </c>
      <c r="DK13" s="126">
        <f t="shared" si="40"/>
        <v>4</v>
      </c>
      <c r="DL13" s="70">
        <v>4</v>
      </c>
      <c r="DM13" s="69">
        <v>0</v>
      </c>
      <c r="DN13" s="57">
        <f t="shared" si="41"/>
        <v>4</v>
      </c>
      <c r="DO13" s="57">
        <v>2</v>
      </c>
      <c r="DP13" s="126">
        <f t="shared" si="42"/>
        <v>6</v>
      </c>
    </row>
    <row r="14" customHeight="1" spans="1:120">
      <c r="A14" s="24">
        <v>12</v>
      </c>
      <c r="B14" s="34" t="s">
        <v>15</v>
      </c>
      <c r="C14" s="24">
        <v>8</v>
      </c>
      <c r="D14" s="111">
        <v>12</v>
      </c>
      <c r="E14" s="172">
        <f t="shared" ref="E14:E25" si="50">K14+P14+U14+Z14+AE14+AJ14+AO14+AT14+AY14+BD14+BI14+BN14+BS14+BX14+CC14+CH14+CM14+CR14+CW14+DB14+DG14+DL14</f>
        <v>58</v>
      </c>
      <c r="F14" s="173">
        <f t="shared" si="44"/>
        <v>48</v>
      </c>
      <c r="G14" s="173">
        <f t="shared" si="45"/>
        <v>10</v>
      </c>
      <c r="H14" s="173">
        <f t="shared" si="0"/>
        <v>0</v>
      </c>
      <c r="I14" s="126">
        <f t="shared" si="46"/>
        <v>58</v>
      </c>
      <c r="J14" s="215">
        <f t="shared" si="47"/>
        <v>10</v>
      </c>
      <c r="K14" s="159">
        <v>0</v>
      </c>
      <c r="L14" s="57">
        <v>1</v>
      </c>
      <c r="M14" s="57">
        <f>K14-L14</f>
        <v>-1</v>
      </c>
      <c r="N14" s="57">
        <v>0</v>
      </c>
      <c r="O14" s="126">
        <f t="shared" si="49"/>
        <v>0</v>
      </c>
      <c r="P14" s="159">
        <v>0</v>
      </c>
      <c r="Q14" s="57">
        <v>2</v>
      </c>
      <c r="R14" s="57">
        <f t="shared" ref="R14:R30" si="51">P14-Q14</f>
        <v>-2</v>
      </c>
      <c r="S14" s="57">
        <v>0</v>
      </c>
      <c r="T14" s="126">
        <f t="shared" si="2"/>
        <v>0</v>
      </c>
      <c r="U14" s="159">
        <v>0</v>
      </c>
      <c r="V14" s="57">
        <v>6</v>
      </c>
      <c r="W14" s="57">
        <f t="shared" ref="W14:W30" si="52">U14-V14</f>
        <v>-6</v>
      </c>
      <c r="X14" s="57">
        <v>0</v>
      </c>
      <c r="Y14" s="126">
        <f t="shared" si="4"/>
        <v>0</v>
      </c>
      <c r="Z14" s="159">
        <v>0</v>
      </c>
      <c r="AA14" s="57">
        <v>1</v>
      </c>
      <c r="AB14" s="57">
        <f t="shared" ref="AB14:AB30" si="53">Z14-AA14</f>
        <v>-1</v>
      </c>
      <c r="AC14" s="57">
        <v>0</v>
      </c>
      <c r="AD14" s="126">
        <f t="shared" si="6"/>
        <v>0</v>
      </c>
      <c r="AE14" s="159">
        <v>0</v>
      </c>
      <c r="AF14" s="57">
        <v>1</v>
      </c>
      <c r="AG14" s="57">
        <f t="shared" si="7"/>
        <v>-1</v>
      </c>
      <c r="AH14" s="57">
        <v>0</v>
      </c>
      <c r="AI14" s="126">
        <f t="shared" si="8"/>
        <v>0</v>
      </c>
      <c r="AJ14" s="159">
        <v>20</v>
      </c>
      <c r="AK14" s="57">
        <v>1</v>
      </c>
      <c r="AL14" s="57">
        <f t="shared" si="9"/>
        <v>19</v>
      </c>
      <c r="AM14" s="57">
        <v>0</v>
      </c>
      <c r="AN14" s="126">
        <f t="shared" si="10"/>
        <v>20</v>
      </c>
      <c r="AO14" s="159">
        <v>12</v>
      </c>
      <c r="AP14" s="57">
        <v>1</v>
      </c>
      <c r="AQ14" s="57">
        <f t="shared" si="11"/>
        <v>11</v>
      </c>
      <c r="AR14" s="57">
        <v>0</v>
      </c>
      <c r="AS14" s="126">
        <f t="shared" si="12"/>
        <v>12</v>
      </c>
      <c r="AT14" s="159">
        <v>12</v>
      </c>
      <c r="AU14" s="57">
        <v>4</v>
      </c>
      <c r="AV14" s="57">
        <f t="shared" si="13"/>
        <v>8</v>
      </c>
      <c r="AW14" s="57">
        <v>0</v>
      </c>
      <c r="AX14" s="126">
        <f t="shared" si="14"/>
        <v>12</v>
      </c>
      <c r="AY14" s="159">
        <v>0</v>
      </c>
      <c r="AZ14" s="57">
        <v>2</v>
      </c>
      <c r="BA14" s="57">
        <f t="shared" si="15"/>
        <v>-2</v>
      </c>
      <c r="BB14" s="57">
        <v>0</v>
      </c>
      <c r="BC14" s="126">
        <f t="shared" si="16"/>
        <v>0</v>
      </c>
      <c r="BD14" s="159">
        <v>0</v>
      </c>
      <c r="BE14" s="57">
        <v>1</v>
      </c>
      <c r="BF14" s="57">
        <f t="shared" si="17"/>
        <v>-1</v>
      </c>
      <c r="BG14" s="57">
        <v>0</v>
      </c>
      <c r="BH14" s="126">
        <f t="shared" si="18"/>
        <v>0</v>
      </c>
      <c r="BI14" s="159">
        <v>0</v>
      </c>
      <c r="BJ14" s="57">
        <v>4</v>
      </c>
      <c r="BK14" s="57">
        <f t="shared" si="19"/>
        <v>-4</v>
      </c>
      <c r="BL14" s="57">
        <v>0</v>
      </c>
      <c r="BM14" s="126">
        <f t="shared" si="20"/>
        <v>0</v>
      </c>
      <c r="BN14" s="159">
        <v>0</v>
      </c>
      <c r="BO14" s="57">
        <v>1</v>
      </c>
      <c r="BP14" s="57">
        <f t="shared" si="21"/>
        <v>-1</v>
      </c>
      <c r="BQ14" s="57">
        <v>0</v>
      </c>
      <c r="BR14" s="126">
        <f t="shared" si="22"/>
        <v>0</v>
      </c>
      <c r="BS14" s="159">
        <v>0</v>
      </c>
      <c r="BT14" s="57">
        <v>2</v>
      </c>
      <c r="BU14" s="57">
        <f t="shared" si="23"/>
        <v>-2</v>
      </c>
      <c r="BV14" s="57">
        <v>0</v>
      </c>
      <c r="BW14" s="126">
        <f t="shared" si="24"/>
        <v>0</v>
      </c>
      <c r="BX14" s="159">
        <v>0</v>
      </c>
      <c r="BY14" s="57">
        <v>3</v>
      </c>
      <c r="BZ14" s="57">
        <f t="shared" si="25"/>
        <v>-3</v>
      </c>
      <c r="CA14" s="57">
        <v>0</v>
      </c>
      <c r="CB14" s="126">
        <f t="shared" si="26"/>
        <v>0</v>
      </c>
      <c r="CC14" s="159">
        <v>0</v>
      </c>
      <c r="CD14" s="57">
        <v>1</v>
      </c>
      <c r="CE14" s="57">
        <f t="shared" si="27"/>
        <v>-1</v>
      </c>
      <c r="CF14" s="57">
        <v>0</v>
      </c>
      <c r="CG14" s="126">
        <f t="shared" si="28"/>
        <v>0</v>
      </c>
      <c r="CH14" s="159">
        <v>0</v>
      </c>
      <c r="CI14" s="57">
        <v>2</v>
      </c>
      <c r="CJ14" s="57">
        <f t="shared" si="29"/>
        <v>-2</v>
      </c>
      <c r="CK14" s="57">
        <v>0</v>
      </c>
      <c r="CL14" s="126">
        <f t="shared" si="30"/>
        <v>0</v>
      </c>
      <c r="CM14" s="159">
        <v>0</v>
      </c>
      <c r="CN14" s="57">
        <v>2</v>
      </c>
      <c r="CO14" s="57">
        <f t="shared" si="31"/>
        <v>-2</v>
      </c>
      <c r="CP14" s="57">
        <v>0</v>
      </c>
      <c r="CQ14" s="126">
        <f t="shared" si="32"/>
        <v>0</v>
      </c>
      <c r="CR14" s="159">
        <v>14</v>
      </c>
      <c r="CS14" s="57">
        <v>7</v>
      </c>
      <c r="CT14" s="57">
        <f t="shared" si="33"/>
        <v>7</v>
      </c>
      <c r="CU14" s="57">
        <v>0</v>
      </c>
      <c r="CV14" s="126">
        <f t="shared" si="34"/>
        <v>14</v>
      </c>
      <c r="CW14" s="159">
        <v>0</v>
      </c>
      <c r="CX14" s="57">
        <v>2</v>
      </c>
      <c r="CY14" s="57">
        <f t="shared" si="35"/>
        <v>-2</v>
      </c>
      <c r="CZ14" s="57">
        <v>0</v>
      </c>
      <c r="DA14" s="126">
        <f t="shared" si="36"/>
        <v>0</v>
      </c>
      <c r="DB14" s="159">
        <v>0</v>
      </c>
      <c r="DC14" s="57">
        <v>2</v>
      </c>
      <c r="DD14" s="57">
        <f t="shared" si="37"/>
        <v>-2</v>
      </c>
      <c r="DE14" s="57">
        <v>0</v>
      </c>
      <c r="DF14" s="126">
        <f t="shared" si="38"/>
        <v>0</v>
      </c>
      <c r="DG14" s="159">
        <v>0</v>
      </c>
      <c r="DH14" s="57">
        <v>1</v>
      </c>
      <c r="DI14" s="57">
        <f t="shared" si="39"/>
        <v>-1</v>
      </c>
      <c r="DJ14" s="57">
        <v>0</v>
      </c>
      <c r="DK14" s="126">
        <f t="shared" si="40"/>
        <v>0</v>
      </c>
      <c r="DL14" s="159">
        <v>0</v>
      </c>
      <c r="DM14" s="57">
        <v>1</v>
      </c>
      <c r="DN14" s="57">
        <f t="shared" si="41"/>
        <v>-1</v>
      </c>
      <c r="DO14" s="57">
        <v>0</v>
      </c>
      <c r="DP14" s="126">
        <f t="shared" si="42"/>
        <v>0</v>
      </c>
    </row>
    <row r="15" customHeight="1" spans="1:120">
      <c r="A15" s="243">
        <v>13</v>
      </c>
      <c r="B15" s="34" t="s">
        <v>16</v>
      </c>
      <c r="C15" s="710" t="s">
        <v>83</v>
      </c>
      <c r="D15" s="711" t="s">
        <v>84</v>
      </c>
      <c r="E15" s="172">
        <f t="shared" si="50"/>
        <v>6</v>
      </c>
      <c r="F15" s="173">
        <f t="shared" si="44"/>
        <v>0</v>
      </c>
      <c r="G15" s="173">
        <f t="shared" si="45"/>
        <v>6</v>
      </c>
      <c r="H15" s="173">
        <f t="shared" si="0"/>
        <v>0</v>
      </c>
      <c r="I15" s="126">
        <f t="shared" si="46"/>
        <v>6</v>
      </c>
      <c r="J15" s="215">
        <f t="shared" si="47"/>
        <v>6</v>
      </c>
      <c r="K15" s="159">
        <v>0</v>
      </c>
      <c r="L15" s="57">
        <v>0</v>
      </c>
      <c r="M15" s="57">
        <f t="shared" ref="M15:M30" si="54">K15-L15</f>
        <v>0</v>
      </c>
      <c r="N15" s="57">
        <v>0</v>
      </c>
      <c r="O15" s="126">
        <f t="shared" si="49"/>
        <v>0</v>
      </c>
      <c r="P15" s="159">
        <v>6</v>
      </c>
      <c r="Q15" s="57">
        <v>0</v>
      </c>
      <c r="R15" s="57">
        <f t="shared" si="51"/>
        <v>6</v>
      </c>
      <c r="S15" s="128">
        <v>0</v>
      </c>
      <c r="T15" s="126">
        <f t="shared" si="2"/>
        <v>6</v>
      </c>
      <c r="U15" s="159">
        <v>0</v>
      </c>
      <c r="V15" s="57">
        <v>0</v>
      </c>
      <c r="W15" s="57">
        <f t="shared" si="52"/>
        <v>0</v>
      </c>
      <c r="X15" s="128">
        <v>0</v>
      </c>
      <c r="Y15" s="126">
        <f t="shared" si="4"/>
        <v>0</v>
      </c>
      <c r="Z15" s="159">
        <v>0</v>
      </c>
      <c r="AA15" s="57">
        <v>0</v>
      </c>
      <c r="AB15" s="57">
        <f t="shared" si="53"/>
        <v>0</v>
      </c>
      <c r="AC15" s="128">
        <v>0</v>
      </c>
      <c r="AD15" s="126">
        <f t="shared" si="6"/>
        <v>0</v>
      </c>
      <c r="AE15" s="159">
        <v>0</v>
      </c>
      <c r="AF15" s="57">
        <v>0</v>
      </c>
      <c r="AG15" s="57">
        <f t="shared" si="7"/>
        <v>0</v>
      </c>
      <c r="AH15" s="128">
        <v>0</v>
      </c>
      <c r="AI15" s="126">
        <f t="shared" si="8"/>
        <v>0</v>
      </c>
      <c r="AJ15" s="159">
        <v>0</v>
      </c>
      <c r="AK15" s="57">
        <v>0</v>
      </c>
      <c r="AL15" s="57">
        <f t="shared" si="9"/>
        <v>0</v>
      </c>
      <c r="AM15" s="128">
        <v>0</v>
      </c>
      <c r="AN15" s="126">
        <f t="shared" si="10"/>
        <v>0</v>
      </c>
      <c r="AO15" s="159">
        <v>0</v>
      </c>
      <c r="AP15" s="57">
        <v>0</v>
      </c>
      <c r="AQ15" s="57">
        <f t="shared" si="11"/>
        <v>0</v>
      </c>
      <c r="AR15" s="128">
        <v>0</v>
      </c>
      <c r="AS15" s="126">
        <f t="shared" si="12"/>
        <v>0</v>
      </c>
      <c r="AT15" s="159">
        <v>0</v>
      </c>
      <c r="AU15" s="57">
        <v>0</v>
      </c>
      <c r="AV15" s="57">
        <f t="shared" si="13"/>
        <v>0</v>
      </c>
      <c r="AW15" s="128">
        <v>0</v>
      </c>
      <c r="AX15" s="126">
        <f t="shared" si="14"/>
        <v>0</v>
      </c>
      <c r="AY15" s="159">
        <v>0</v>
      </c>
      <c r="AZ15" s="57">
        <v>0</v>
      </c>
      <c r="BA15" s="57">
        <f t="shared" si="15"/>
        <v>0</v>
      </c>
      <c r="BB15" s="128">
        <v>0</v>
      </c>
      <c r="BC15" s="126">
        <f t="shared" si="16"/>
        <v>0</v>
      </c>
      <c r="BD15" s="159">
        <v>0</v>
      </c>
      <c r="BE15" s="57">
        <v>0</v>
      </c>
      <c r="BF15" s="57">
        <f t="shared" si="17"/>
        <v>0</v>
      </c>
      <c r="BG15" s="128">
        <v>0</v>
      </c>
      <c r="BH15" s="126">
        <f t="shared" si="18"/>
        <v>0</v>
      </c>
      <c r="BI15" s="159">
        <v>0</v>
      </c>
      <c r="BJ15" s="57">
        <v>0</v>
      </c>
      <c r="BK15" s="57">
        <f t="shared" si="19"/>
        <v>0</v>
      </c>
      <c r="BL15" s="128">
        <v>0</v>
      </c>
      <c r="BM15" s="126">
        <f t="shared" si="20"/>
        <v>0</v>
      </c>
      <c r="BN15" s="159">
        <v>0</v>
      </c>
      <c r="BO15" s="57">
        <v>0</v>
      </c>
      <c r="BP15" s="57">
        <f t="shared" si="21"/>
        <v>0</v>
      </c>
      <c r="BQ15" s="128">
        <v>0</v>
      </c>
      <c r="BR15" s="126">
        <f t="shared" si="22"/>
        <v>0</v>
      </c>
      <c r="BS15" s="159">
        <v>0</v>
      </c>
      <c r="BT15" s="57">
        <v>0</v>
      </c>
      <c r="BU15" s="57">
        <f t="shared" si="23"/>
        <v>0</v>
      </c>
      <c r="BV15" s="128">
        <v>0</v>
      </c>
      <c r="BW15" s="126">
        <f t="shared" si="24"/>
        <v>0</v>
      </c>
      <c r="BX15" s="159">
        <v>0</v>
      </c>
      <c r="BY15" s="57">
        <v>0</v>
      </c>
      <c r="BZ15" s="57">
        <f t="shared" si="25"/>
        <v>0</v>
      </c>
      <c r="CA15" s="128">
        <v>0</v>
      </c>
      <c r="CB15" s="126">
        <f t="shared" si="26"/>
        <v>0</v>
      </c>
      <c r="CC15" s="159">
        <v>0</v>
      </c>
      <c r="CD15" s="57">
        <v>0</v>
      </c>
      <c r="CE15" s="57">
        <f t="shared" si="27"/>
        <v>0</v>
      </c>
      <c r="CF15" s="128">
        <v>0</v>
      </c>
      <c r="CG15" s="126">
        <f t="shared" si="28"/>
        <v>0</v>
      </c>
      <c r="CH15" s="159">
        <v>0</v>
      </c>
      <c r="CI15" s="57">
        <v>0</v>
      </c>
      <c r="CJ15" s="57">
        <f t="shared" si="29"/>
        <v>0</v>
      </c>
      <c r="CK15" s="128">
        <v>0</v>
      </c>
      <c r="CL15" s="126">
        <f t="shared" si="30"/>
        <v>0</v>
      </c>
      <c r="CM15" s="159">
        <v>0</v>
      </c>
      <c r="CN15" s="57">
        <v>0</v>
      </c>
      <c r="CO15" s="57">
        <f t="shared" si="31"/>
        <v>0</v>
      </c>
      <c r="CP15" s="128">
        <v>0</v>
      </c>
      <c r="CQ15" s="126">
        <f t="shared" si="32"/>
        <v>0</v>
      </c>
      <c r="CR15" s="159">
        <v>0</v>
      </c>
      <c r="CS15" s="57">
        <v>0</v>
      </c>
      <c r="CT15" s="57">
        <f t="shared" si="33"/>
        <v>0</v>
      </c>
      <c r="CU15" s="128">
        <v>0</v>
      </c>
      <c r="CV15" s="126">
        <f t="shared" si="34"/>
        <v>0</v>
      </c>
      <c r="CW15" s="159">
        <v>0</v>
      </c>
      <c r="CX15" s="57">
        <v>0</v>
      </c>
      <c r="CY15" s="57">
        <f t="shared" si="35"/>
        <v>0</v>
      </c>
      <c r="CZ15" s="128">
        <v>0</v>
      </c>
      <c r="DA15" s="126">
        <f t="shared" si="36"/>
        <v>0</v>
      </c>
      <c r="DB15" s="159">
        <v>0</v>
      </c>
      <c r="DC15" s="57">
        <v>0</v>
      </c>
      <c r="DD15" s="57">
        <f t="shared" si="37"/>
        <v>0</v>
      </c>
      <c r="DE15" s="128">
        <v>0</v>
      </c>
      <c r="DF15" s="126">
        <f t="shared" si="38"/>
        <v>0</v>
      </c>
      <c r="DG15" s="159">
        <v>0</v>
      </c>
      <c r="DH15" s="57">
        <v>0</v>
      </c>
      <c r="DI15" s="57">
        <f t="shared" si="39"/>
        <v>0</v>
      </c>
      <c r="DJ15" s="128">
        <v>0</v>
      </c>
      <c r="DK15" s="126">
        <f t="shared" si="40"/>
        <v>0</v>
      </c>
      <c r="DL15" s="159">
        <v>0</v>
      </c>
      <c r="DM15" s="57">
        <v>0</v>
      </c>
      <c r="DN15" s="57">
        <f t="shared" si="41"/>
        <v>0</v>
      </c>
      <c r="DO15" s="128">
        <v>0</v>
      </c>
      <c r="DP15" s="126">
        <f t="shared" si="42"/>
        <v>0</v>
      </c>
    </row>
    <row r="16" customHeight="1" spans="1:120">
      <c r="A16" s="24">
        <v>14</v>
      </c>
      <c r="B16" s="34" t="s">
        <v>17</v>
      </c>
      <c r="C16" s="24">
        <v>8</v>
      </c>
      <c r="D16" s="111">
        <v>12</v>
      </c>
      <c r="E16" s="172">
        <f t="shared" si="50"/>
        <v>42</v>
      </c>
      <c r="F16" s="173">
        <f t="shared" si="44"/>
        <v>52</v>
      </c>
      <c r="G16" s="173">
        <f t="shared" si="45"/>
        <v>-10</v>
      </c>
      <c r="H16" s="173">
        <f t="shared" si="0"/>
        <v>10</v>
      </c>
      <c r="I16" s="126">
        <f t="shared" si="46"/>
        <v>52</v>
      </c>
      <c r="J16" s="215">
        <f t="shared" si="47"/>
        <v>0</v>
      </c>
      <c r="K16" s="159">
        <v>0</v>
      </c>
      <c r="L16" s="57">
        <v>1</v>
      </c>
      <c r="M16" s="57">
        <f t="shared" si="54"/>
        <v>-1</v>
      </c>
      <c r="N16" s="125">
        <v>0</v>
      </c>
      <c r="O16" s="126">
        <f t="shared" si="49"/>
        <v>0</v>
      </c>
      <c r="P16" s="159">
        <v>0</v>
      </c>
      <c r="Q16" s="57">
        <v>2</v>
      </c>
      <c r="R16" s="57">
        <f t="shared" si="51"/>
        <v>-2</v>
      </c>
      <c r="S16" s="57">
        <v>0</v>
      </c>
      <c r="T16" s="126">
        <f t="shared" si="2"/>
        <v>0</v>
      </c>
      <c r="U16" s="159">
        <v>28</v>
      </c>
      <c r="V16" s="57">
        <v>6</v>
      </c>
      <c r="W16" s="57">
        <f t="shared" si="52"/>
        <v>22</v>
      </c>
      <c r="X16" s="128">
        <v>0</v>
      </c>
      <c r="Y16" s="126">
        <f t="shared" si="4"/>
        <v>28</v>
      </c>
      <c r="Z16" s="159">
        <v>0</v>
      </c>
      <c r="AA16" s="57">
        <v>1</v>
      </c>
      <c r="AB16" s="57">
        <f t="shared" si="53"/>
        <v>-1</v>
      </c>
      <c r="AC16" s="57">
        <v>0</v>
      </c>
      <c r="AD16" s="126">
        <f t="shared" si="6"/>
        <v>0</v>
      </c>
      <c r="AE16" s="159">
        <v>0</v>
      </c>
      <c r="AF16" s="57">
        <v>2</v>
      </c>
      <c r="AG16" s="57">
        <f t="shared" si="7"/>
        <v>-2</v>
      </c>
      <c r="AH16" s="57">
        <v>0</v>
      </c>
      <c r="AI16" s="126">
        <f t="shared" si="8"/>
        <v>0</v>
      </c>
      <c r="AJ16" s="159">
        <v>0</v>
      </c>
      <c r="AK16" s="57">
        <v>1</v>
      </c>
      <c r="AL16" s="57">
        <f t="shared" si="9"/>
        <v>-1</v>
      </c>
      <c r="AM16" s="57">
        <v>0</v>
      </c>
      <c r="AN16" s="126">
        <f t="shared" si="10"/>
        <v>0</v>
      </c>
      <c r="AO16" s="159">
        <v>0</v>
      </c>
      <c r="AP16" s="57">
        <v>1</v>
      </c>
      <c r="AQ16" s="57">
        <f t="shared" si="11"/>
        <v>-1</v>
      </c>
      <c r="AR16" s="57">
        <v>0</v>
      </c>
      <c r="AS16" s="126">
        <f t="shared" si="12"/>
        <v>0</v>
      </c>
      <c r="AT16" s="159">
        <v>0</v>
      </c>
      <c r="AU16" s="57">
        <v>4</v>
      </c>
      <c r="AV16" s="57">
        <f t="shared" si="13"/>
        <v>-4</v>
      </c>
      <c r="AW16" s="128">
        <v>4</v>
      </c>
      <c r="AX16" s="126">
        <f t="shared" si="14"/>
        <v>4</v>
      </c>
      <c r="AY16" s="159">
        <v>0</v>
      </c>
      <c r="AZ16" s="57">
        <v>3</v>
      </c>
      <c r="BA16" s="57">
        <f t="shared" si="15"/>
        <v>-3</v>
      </c>
      <c r="BB16" s="57">
        <v>0</v>
      </c>
      <c r="BC16" s="126">
        <f t="shared" si="16"/>
        <v>0</v>
      </c>
      <c r="BD16" s="159">
        <v>0</v>
      </c>
      <c r="BE16" s="57">
        <v>1</v>
      </c>
      <c r="BF16" s="57">
        <f t="shared" si="17"/>
        <v>-1</v>
      </c>
      <c r="BG16" s="57">
        <v>0</v>
      </c>
      <c r="BH16" s="126">
        <f t="shared" si="18"/>
        <v>0</v>
      </c>
      <c r="BI16" s="159">
        <v>0</v>
      </c>
      <c r="BJ16" s="57">
        <v>4</v>
      </c>
      <c r="BK16" s="57">
        <f t="shared" si="19"/>
        <v>-4</v>
      </c>
      <c r="BL16" s="57">
        <v>0</v>
      </c>
      <c r="BM16" s="126">
        <f t="shared" si="20"/>
        <v>0</v>
      </c>
      <c r="BN16" s="159">
        <v>0</v>
      </c>
      <c r="BO16" s="57">
        <v>1</v>
      </c>
      <c r="BP16" s="57">
        <f t="shared" si="21"/>
        <v>-1</v>
      </c>
      <c r="BQ16" s="57">
        <v>0</v>
      </c>
      <c r="BR16" s="126">
        <f t="shared" si="22"/>
        <v>0</v>
      </c>
      <c r="BS16" s="159">
        <v>0</v>
      </c>
      <c r="BT16" s="57">
        <v>2</v>
      </c>
      <c r="BU16" s="57">
        <f t="shared" si="23"/>
        <v>-2</v>
      </c>
      <c r="BV16" s="57">
        <v>0</v>
      </c>
      <c r="BW16" s="126">
        <f t="shared" si="24"/>
        <v>0</v>
      </c>
      <c r="BX16" s="159">
        <v>0</v>
      </c>
      <c r="BY16" s="57">
        <v>3</v>
      </c>
      <c r="BZ16" s="57">
        <f t="shared" si="25"/>
        <v>-3</v>
      </c>
      <c r="CA16" s="57">
        <v>0</v>
      </c>
      <c r="CB16" s="126">
        <f t="shared" si="26"/>
        <v>0</v>
      </c>
      <c r="CC16" s="159">
        <v>0</v>
      </c>
      <c r="CD16" s="57">
        <v>1</v>
      </c>
      <c r="CE16" s="57">
        <f t="shared" si="27"/>
        <v>-1</v>
      </c>
      <c r="CF16" s="57">
        <v>0</v>
      </c>
      <c r="CG16" s="126">
        <f t="shared" si="28"/>
        <v>0</v>
      </c>
      <c r="CH16" s="159">
        <v>0</v>
      </c>
      <c r="CI16" s="57">
        <v>2</v>
      </c>
      <c r="CJ16" s="57">
        <f t="shared" si="29"/>
        <v>-2</v>
      </c>
      <c r="CK16" s="125">
        <v>2</v>
      </c>
      <c r="CL16" s="126">
        <f t="shared" si="30"/>
        <v>2</v>
      </c>
      <c r="CM16" s="62">
        <v>14</v>
      </c>
      <c r="CN16" s="57">
        <v>2</v>
      </c>
      <c r="CO16" s="57">
        <f t="shared" si="31"/>
        <v>12</v>
      </c>
      <c r="CP16" s="128">
        <v>0</v>
      </c>
      <c r="CQ16" s="126">
        <f t="shared" si="32"/>
        <v>14</v>
      </c>
      <c r="CR16" s="159">
        <v>0</v>
      </c>
      <c r="CS16" s="57">
        <v>8</v>
      </c>
      <c r="CT16" s="57">
        <f t="shared" si="33"/>
        <v>-8</v>
      </c>
      <c r="CU16" s="57">
        <v>0</v>
      </c>
      <c r="CV16" s="126">
        <f t="shared" si="34"/>
        <v>0</v>
      </c>
      <c r="CW16" s="159">
        <v>0</v>
      </c>
      <c r="CX16" s="57">
        <v>3</v>
      </c>
      <c r="CY16" s="57">
        <f t="shared" si="35"/>
        <v>-3</v>
      </c>
      <c r="CZ16" s="57">
        <v>0</v>
      </c>
      <c r="DA16" s="126">
        <f t="shared" si="36"/>
        <v>0</v>
      </c>
      <c r="DB16" s="159">
        <v>0</v>
      </c>
      <c r="DC16" s="57">
        <v>2</v>
      </c>
      <c r="DD16" s="57">
        <f t="shared" si="37"/>
        <v>-2</v>
      </c>
      <c r="DE16" s="125">
        <v>2</v>
      </c>
      <c r="DF16" s="126">
        <f t="shared" si="38"/>
        <v>2</v>
      </c>
      <c r="DG16" s="159">
        <v>0</v>
      </c>
      <c r="DH16" s="57">
        <v>1</v>
      </c>
      <c r="DI16" s="57">
        <f t="shared" si="39"/>
        <v>-1</v>
      </c>
      <c r="DJ16" s="125">
        <v>1</v>
      </c>
      <c r="DK16" s="126">
        <f t="shared" si="40"/>
        <v>1</v>
      </c>
      <c r="DL16" s="159">
        <v>0</v>
      </c>
      <c r="DM16" s="57">
        <v>1</v>
      </c>
      <c r="DN16" s="57">
        <f t="shared" si="41"/>
        <v>-1</v>
      </c>
      <c r="DO16" s="125">
        <v>1</v>
      </c>
      <c r="DP16" s="126">
        <f t="shared" si="42"/>
        <v>1</v>
      </c>
    </row>
    <row r="17" customHeight="1" spans="1:120">
      <c r="A17" s="243">
        <v>15</v>
      </c>
      <c r="B17" s="34" t="s">
        <v>18</v>
      </c>
      <c r="C17" s="24">
        <v>8</v>
      </c>
      <c r="D17" s="111">
        <v>20</v>
      </c>
      <c r="E17" s="172">
        <f t="shared" si="50"/>
        <v>90</v>
      </c>
      <c r="F17" s="173">
        <f t="shared" si="44"/>
        <v>231</v>
      </c>
      <c r="G17" s="173">
        <f t="shared" si="45"/>
        <v>-141</v>
      </c>
      <c r="H17" s="173">
        <f t="shared" si="0"/>
        <v>141</v>
      </c>
      <c r="I17" s="126">
        <f t="shared" si="46"/>
        <v>231</v>
      </c>
      <c r="J17" s="215">
        <f t="shared" si="47"/>
        <v>0</v>
      </c>
      <c r="K17" s="159">
        <v>0</v>
      </c>
      <c r="L17" s="57">
        <v>2</v>
      </c>
      <c r="M17" s="57">
        <f t="shared" si="54"/>
        <v>-2</v>
      </c>
      <c r="N17" s="125">
        <v>2</v>
      </c>
      <c r="O17" s="126">
        <f t="shared" si="49"/>
        <v>2</v>
      </c>
      <c r="P17" s="159">
        <v>0</v>
      </c>
      <c r="Q17" s="57">
        <v>6</v>
      </c>
      <c r="R17" s="57">
        <f t="shared" si="51"/>
        <v>-6</v>
      </c>
      <c r="S17" s="57">
        <v>0</v>
      </c>
      <c r="T17" s="126">
        <f t="shared" si="2"/>
        <v>0</v>
      </c>
      <c r="U17" s="159">
        <v>0</v>
      </c>
      <c r="V17" s="57">
        <v>31</v>
      </c>
      <c r="W17" s="57">
        <f t="shared" si="52"/>
        <v>-31</v>
      </c>
      <c r="X17" s="57">
        <v>0</v>
      </c>
      <c r="Y17" s="126">
        <f t="shared" si="4"/>
        <v>0</v>
      </c>
      <c r="Z17" s="159">
        <v>0</v>
      </c>
      <c r="AA17" s="57">
        <v>5</v>
      </c>
      <c r="AB17" s="57">
        <f t="shared" si="53"/>
        <v>-5</v>
      </c>
      <c r="AC17" s="57">
        <v>0</v>
      </c>
      <c r="AD17" s="126">
        <f t="shared" si="6"/>
        <v>0</v>
      </c>
      <c r="AE17" s="159">
        <v>0</v>
      </c>
      <c r="AF17" s="57">
        <v>5</v>
      </c>
      <c r="AG17" s="57">
        <f t="shared" si="7"/>
        <v>-5</v>
      </c>
      <c r="AH17" s="57">
        <v>0</v>
      </c>
      <c r="AI17" s="126">
        <f t="shared" si="8"/>
        <v>0</v>
      </c>
      <c r="AJ17" s="159">
        <v>45</v>
      </c>
      <c r="AK17" s="57">
        <v>5</v>
      </c>
      <c r="AL17" s="57">
        <f t="shared" si="9"/>
        <v>40</v>
      </c>
      <c r="AM17" s="128">
        <v>0</v>
      </c>
      <c r="AN17" s="126">
        <f t="shared" si="10"/>
        <v>45</v>
      </c>
      <c r="AO17" s="159">
        <v>0</v>
      </c>
      <c r="AP17" s="57">
        <v>4</v>
      </c>
      <c r="AQ17" s="57">
        <f t="shared" si="11"/>
        <v>-4</v>
      </c>
      <c r="AR17" s="125">
        <v>4</v>
      </c>
      <c r="AS17" s="126">
        <f t="shared" si="12"/>
        <v>4</v>
      </c>
      <c r="AT17" s="159">
        <v>0</v>
      </c>
      <c r="AU17" s="57">
        <v>16</v>
      </c>
      <c r="AV17" s="57">
        <f t="shared" si="13"/>
        <v>-16</v>
      </c>
      <c r="AW17" s="125">
        <v>16</v>
      </c>
      <c r="AX17" s="126">
        <f t="shared" si="14"/>
        <v>16</v>
      </c>
      <c r="AY17" s="159">
        <v>0</v>
      </c>
      <c r="AZ17" s="57">
        <v>10</v>
      </c>
      <c r="BA17" s="57">
        <f t="shared" si="15"/>
        <v>-10</v>
      </c>
      <c r="BB17" s="57">
        <v>0</v>
      </c>
      <c r="BC17" s="126">
        <f t="shared" si="16"/>
        <v>0</v>
      </c>
      <c r="BD17" s="159">
        <v>0</v>
      </c>
      <c r="BE17" s="57">
        <v>6</v>
      </c>
      <c r="BF17" s="57">
        <f t="shared" si="17"/>
        <v>-6</v>
      </c>
      <c r="BG17" s="125">
        <v>6</v>
      </c>
      <c r="BH17" s="126">
        <f t="shared" si="18"/>
        <v>6</v>
      </c>
      <c r="BI17" s="159">
        <v>0</v>
      </c>
      <c r="BJ17" s="57">
        <v>13</v>
      </c>
      <c r="BK17" s="57">
        <f t="shared" si="19"/>
        <v>-13</v>
      </c>
      <c r="BL17" s="125">
        <v>13</v>
      </c>
      <c r="BM17" s="126">
        <f t="shared" si="20"/>
        <v>13</v>
      </c>
      <c r="BN17" s="159">
        <v>0</v>
      </c>
      <c r="BO17" s="57">
        <v>2</v>
      </c>
      <c r="BP17" s="57">
        <f t="shared" si="21"/>
        <v>-2</v>
      </c>
      <c r="BQ17" s="125">
        <v>2</v>
      </c>
      <c r="BR17" s="126">
        <f t="shared" si="22"/>
        <v>2</v>
      </c>
      <c r="BS17" s="159">
        <v>0</v>
      </c>
      <c r="BT17" s="57">
        <v>10</v>
      </c>
      <c r="BU17" s="57">
        <f t="shared" si="23"/>
        <v>-10</v>
      </c>
      <c r="BV17" s="125">
        <v>10</v>
      </c>
      <c r="BW17" s="126">
        <f t="shared" si="24"/>
        <v>10</v>
      </c>
      <c r="BX17" s="159">
        <v>0</v>
      </c>
      <c r="BY17" s="57">
        <v>14</v>
      </c>
      <c r="BZ17" s="57">
        <f t="shared" si="25"/>
        <v>-14</v>
      </c>
      <c r="CA17" s="125">
        <v>14</v>
      </c>
      <c r="CB17" s="126">
        <f t="shared" si="26"/>
        <v>14</v>
      </c>
      <c r="CC17" s="159">
        <v>0</v>
      </c>
      <c r="CD17" s="57">
        <v>3</v>
      </c>
      <c r="CE17" s="57">
        <f t="shared" si="27"/>
        <v>-3</v>
      </c>
      <c r="CF17" s="125">
        <v>3</v>
      </c>
      <c r="CG17" s="126">
        <f t="shared" si="28"/>
        <v>3</v>
      </c>
      <c r="CH17" s="159">
        <v>0</v>
      </c>
      <c r="CI17" s="57">
        <v>13</v>
      </c>
      <c r="CJ17" s="57">
        <f t="shared" si="29"/>
        <v>-13</v>
      </c>
      <c r="CK17" s="128">
        <v>20</v>
      </c>
      <c r="CL17" s="126">
        <f t="shared" si="30"/>
        <v>20</v>
      </c>
      <c r="CM17" s="159">
        <v>0</v>
      </c>
      <c r="CN17" s="57">
        <v>6</v>
      </c>
      <c r="CO17" s="57">
        <f t="shared" si="31"/>
        <v>-6</v>
      </c>
      <c r="CP17" s="125">
        <v>6</v>
      </c>
      <c r="CQ17" s="126">
        <f t="shared" si="32"/>
        <v>6</v>
      </c>
      <c r="CR17" s="159">
        <v>0</v>
      </c>
      <c r="CS17" s="57">
        <v>35</v>
      </c>
      <c r="CT17" s="57">
        <f t="shared" si="33"/>
        <v>-35</v>
      </c>
      <c r="CU17" s="125">
        <v>35</v>
      </c>
      <c r="CV17" s="126">
        <f t="shared" si="34"/>
        <v>35</v>
      </c>
      <c r="CW17" s="159">
        <v>45</v>
      </c>
      <c r="CX17" s="57">
        <v>35</v>
      </c>
      <c r="CY17" s="57">
        <f t="shared" si="35"/>
        <v>10</v>
      </c>
      <c r="CZ17" s="128">
        <v>0</v>
      </c>
      <c r="DA17" s="126">
        <f t="shared" si="36"/>
        <v>45</v>
      </c>
      <c r="DB17" s="159">
        <v>0</v>
      </c>
      <c r="DC17" s="57">
        <v>6</v>
      </c>
      <c r="DD17" s="57">
        <f t="shared" si="37"/>
        <v>-6</v>
      </c>
      <c r="DE17" s="125">
        <v>6</v>
      </c>
      <c r="DF17" s="126">
        <f t="shared" si="38"/>
        <v>6</v>
      </c>
      <c r="DG17" s="159">
        <v>0</v>
      </c>
      <c r="DH17" s="57">
        <v>2</v>
      </c>
      <c r="DI17" s="57">
        <f t="shared" si="39"/>
        <v>-2</v>
      </c>
      <c r="DJ17" s="125">
        <v>2</v>
      </c>
      <c r="DK17" s="126">
        <f t="shared" si="40"/>
        <v>2</v>
      </c>
      <c r="DL17" s="159">
        <v>0</v>
      </c>
      <c r="DM17" s="57">
        <v>2</v>
      </c>
      <c r="DN17" s="57">
        <f t="shared" si="41"/>
        <v>-2</v>
      </c>
      <c r="DO17" s="125">
        <v>2</v>
      </c>
      <c r="DP17" s="126">
        <f t="shared" si="42"/>
        <v>2</v>
      </c>
    </row>
    <row r="18" customHeight="1" spans="1:120">
      <c r="A18" s="24">
        <v>16</v>
      </c>
      <c r="B18" s="34" t="s">
        <v>19</v>
      </c>
      <c r="C18" s="24">
        <v>8</v>
      </c>
      <c r="D18" s="111">
        <v>30</v>
      </c>
      <c r="E18" s="172">
        <f t="shared" si="50"/>
        <v>8</v>
      </c>
      <c r="F18" s="173">
        <f t="shared" si="44"/>
        <v>165</v>
      </c>
      <c r="G18" s="173">
        <f t="shared" si="45"/>
        <v>-157</v>
      </c>
      <c r="H18" s="173">
        <f t="shared" si="0"/>
        <v>157</v>
      </c>
      <c r="I18" s="126">
        <f t="shared" si="46"/>
        <v>165</v>
      </c>
      <c r="J18" s="215">
        <f t="shared" si="47"/>
        <v>0</v>
      </c>
      <c r="K18" s="159">
        <v>0</v>
      </c>
      <c r="L18" s="67">
        <v>1</v>
      </c>
      <c r="M18" s="57">
        <f t="shared" si="54"/>
        <v>-1</v>
      </c>
      <c r="N18" s="125">
        <v>1</v>
      </c>
      <c r="O18" s="126">
        <f t="shared" si="49"/>
        <v>1</v>
      </c>
      <c r="P18" s="159">
        <v>0</v>
      </c>
      <c r="Q18" s="67">
        <v>5</v>
      </c>
      <c r="R18" s="57">
        <f t="shared" si="51"/>
        <v>-5</v>
      </c>
      <c r="S18" s="57">
        <v>0</v>
      </c>
      <c r="T18" s="126">
        <f t="shared" si="2"/>
        <v>0</v>
      </c>
      <c r="U18" s="159">
        <v>0</v>
      </c>
      <c r="V18" s="67">
        <v>22</v>
      </c>
      <c r="W18" s="57">
        <f t="shared" si="52"/>
        <v>-22</v>
      </c>
      <c r="X18" s="125">
        <v>22</v>
      </c>
      <c r="Y18" s="126">
        <f t="shared" si="4"/>
        <v>22</v>
      </c>
      <c r="Z18" s="159">
        <v>0</v>
      </c>
      <c r="AA18" s="67">
        <v>4</v>
      </c>
      <c r="AB18" s="57">
        <f t="shared" si="53"/>
        <v>-4</v>
      </c>
      <c r="AC18" s="57">
        <v>0</v>
      </c>
      <c r="AD18" s="126">
        <f t="shared" si="6"/>
        <v>0</v>
      </c>
      <c r="AE18" s="159">
        <v>0</v>
      </c>
      <c r="AF18" s="67">
        <v>5</v>
      </c>
      <c r="AG18" s="57">
        <f t="shared" si="7"/>
        <v>-5</v>
      </c>
      <c r="AH18" s="57">
        <v>0</v>
      </c>
      <c r="AI18" s="126">
        <f t="shared" si="8"/>
        <v>0</v>
      </c>
      <c r="AJ18" s="158">
        <v>0</v>
      </c>
      <c r="AK18" s="67">
        <v>4</v>
      </c>
      <c r="AL18" s="57">
        <f t="shared" si="9"/>
        <v>-4</v>
      </c>
      <c r="AM18" s="125">
        <v>4</v>
      </c>
      <c r="AN18" s="126">
        <f t="shared" si="10"/>
        <v>4</v>
      </c>
      <c r="AO18" s="159">
        <v>0</v>
      </c>
      <c r="AP18" s="67">
        <v>3</v>
      </c>
      <c r="AQ18" s="57">
        <f t="shared" si="11"/>
        <v>-3</v>
      </c>
      <c r="AR18" s="57">
        <v>0</v>
      </c>
      <c r="AS18" s="126">
        <f t="shared" si="12"/>
        <v>0</v>
      </c>
      <c r="AT18" s="159">
        <v>0</v>
      </c>
      <c r="AU18" s="67">
        <v>12</v>
      </c>
      <c r="AV18" s="57">
        <f t="shared" si="13"/>
        <v>-12</v>
      </c>
      <c r="AW18" s="125">
        <v>12</v>
      </c>
      <c r="AX18" s="126">
        <f t="shared" si="14"/>
        <v>12</v>
      </c>
      <c r="AY18" s="159">
        <v>0</v>
      </c>
      <c r="AZ18" s="67">
        <v>9</v>
      </c>
      <c r="BA18" s="57">
        <f t="shared" si="15"/>
        <v>-9</v>
      </c>
      <c r="BB18" s="125">
        <v>9</v>
      </c>
      <c r="BC18" s="126">
        <f t="shared" si="16"/>
        <v>9</v>
      </c>
      <c r="BD18" s="159">
        <v>0</v>
      </c>
      <c r="BE18" s="67">
        <v>3</v>
      </c>
      <c r="BF18" s="57">
        <f t="shared" si="17"/>
        <v>-3</v>
      </c>
      <c r="BG18" s="125">
        <v>3</v>
      </c>
      <c r="BH18" s="126">
        <f t="shared" si="18"/>
        <v>3</v>
      </c>
      <c r="BI18" s="159">
        <v>0</v>
      </c>
      <c r="BJ18" s="67">
        <v>10</v>
      </c>
      <c r="BK18" s="57">
        <f t="shared" si="19"/>
        <v>-10</v>
      </c>
      <c r="BL18" s="125">
        <v>10</v>
      </c>
      <c r="BM18" s="126">
        <f t="shared" si="20"/>
        <v>10</v>
      </c>
      <c r="BN18" s="159">
        <v>0</v>
      </c>
      <c r="BO18" s="67">
        <v>2</v>
      </c>
      <c r="BP18" s="57">
        <f t="shared" si="21"/>
        <v>-2</v>
      </c>
      <c r="BQ18" s="125">
        <v>2</v>
      </c>
      <c r="BR18" s="126">
        <f t="shared" si="22"/>
        <v>2</v>
      </c>
      <c r="BS18" s="159">
        <v>0</v>
      </c>
      <c r="BT18" s="67">
        <v>9</v>
      </c>
      <c r="BU18" s="57">
        <f t="shared" si="23"/>
        <v>-9</v>
      </c>
      <c r="BV18" s="125">
        <v>9</v>
      </c>
      <c r="BW18" s="126">
        <f t="shared" si="24"/>
        <v>9</v>
      </c>
      <c r="BX18" s="159">
        <v>0</v>
      </c>
      <c r="BY18" s="67">
        <v>10</v>
      </c>
      <c r="BZ18" s="57">
        <f t="shared" si="25"/>
        <v>-10</v>
      </c>
      <c r="CA18" s="125">
        <v>10</v>
      </c>
      <c r="CB18" s="126">
        <f t="shared" si="26"/>
        <v>10</v>
      </c>
      <c r="CC18" s="159">
        <v>0</v>
      </c>
      <c r="CD18" s="67">
        <v>2</v>
      </c>
      <c r="CE18" s="57">
        <f t="shared" si="27"/>
        <v>-2</v>
      </c>
      <c r="CF18" s="125">
        <v>2</v>
      </c>
      <c r="CG18" s="126">
        <f t="shared" si="28"/>
        <v>2</v>
      </c>
      <c r="CH18" s="159">
        <v>0</v>
      </c>
      <c r="CI18" s="67">
        <v>5</v>
      </c>
      <c r="CJ18" s="57">
        <f t="shared" si="29"/>
        <v>-5</v>
      </c>
      <c r="CK18" s="125">
        <v>5</v>
      </c>
      <c r="CL18" s="126">
        <f t="shared" si="30"/>
        <v>5</v>
      </c>
      <c r="CM18" s="158">
        <v>8</v>
      </c>
      <c r="CN18" s="67">
        <v>6</v>
      </c>
      <c r="CO18" s="57">
        <f t="shared" si="31"/>
        <v>2</v>
      </c>
      <c r="CP18" s="128">
        <v>15</v>
      </c>
      <c r="CQ18" s="126">
        <f t="shared" si="32"/>
        <v>23</v>
      </c>
      <c r="CR18" s="159">
        <v>0</v>
      </c>
      <c r="CS18" s="67">
        <v>25</v>
      </c>
      <c r="CT18" s="57">
        <f t="shared" si="33"/>
        <v>-25</v>
      </c>
      <c r="CU18" s="125">
        <v>25</v>
      </c>
      <c r="CV18" s="126">
        <f t="shared" si="34"/>
        <v>25</v>
      </c>
      <c r="CW18" s="158">
        <v>0</v>
      </c>
      <c r="CX18" s="67">
        <v>21</v>
      </c>
      <c r="CY18" s="57">
        <f t="shared" si="35"/>
        <v>-21</v>
      </c>
      <c r="CZ18" s="125">
        <v>21</v>
      </c>
      <c r="DA18" s="126">
        <f t="shared" si="36"/>
        <v>21</v>
      </c>
      <c r="DB18" s="159">
        <v>0</v>
      </c>
      <c r="DC18" s="67">
        <v>5</v>
      </c>
      <c r="DD18" s="57">
        <f t="shared" si="37"/>
        <v>-5</v>
      </c>
      <c r="DE18" s="125">
        <v>5</v>
      </c>
      <c r="DF18" s="126">
        <f t="shared" si="38"/>
        <v>5</v>
      </c>
      <c r="DG18" s="159">
        <v>0</v>
      </c>
      <c r="DH18" s="67">
        <v>1</v>
      </c>
      <c r="DI18" s="57">
        <f t="shared" si="39"/>
        <v>-1</v>
      </c>
      <c r="DJ18" s="125">
        <v>1</v>
      </c>
      <c r="DK18" s="126">
        <f t="shared" si="40"/>
        <v>1</v>
      </c>
      <c r="DL18" s="159">
        <v>0</v>
      </c>
      <c r="DM18" s="67">
        <v>1</v>
      </c>
      <c r="DN18" s="57">
        <f t="shared" si="41"/>
        <v>-1</v>
      </c>
      <c r="DO18" s="125">
        <v>1</v>
      </c>
      <c r="DP18" s="126">
        <f t="shared" si="42"/>
        <v>1</v>
      </c>
    </row>
    <row r="19" customHeight="1" spans="1:120">
      <c r="A19" s="243">
        <v>17</v>
      </c>
      <c r="B19" s="34" t="s">
        <v>20</v>
      </c>
      <c r="C19" s="24">
        <v>8</v>
      </c>
      <c r="D19" s="111">
        <v>30</v>
      </c>
      <c r="E19" s="172">
        <f t="shared" si="50"/>
        <v>14</v>
      </c>
      <c r="F19" s="173">
        <f t="shared" si="44"/>
        <v>653</v>
      </c>
      <c r="G19" s="173">
        <f t="shared" si="45"/>
        <v>-639</v>
      </c>
      <c r="H19" s="173">
        <f t="shared" si="0"/>
        <v>639</v>
      </c>
      <c r="I19" s="126">
        <f t="shared" si="46"/>
        <v>653</v>
      </c>
      <c r="J19" s="215">
        <f t="shared" si="47"/>
        <v>0</v>
      </c>
      <c r="K19" s="159">
        <v>0</v>
      </c>
      <c r="L19" s="67">
        <v>4</v>
      </c>
      <c r="M19" s="57">
        <f t="shared" si="54"/>
        <v>-4</v>
      </c>
      <c r="N19" s="125">
        <v>4</v>
      </c>
      <c r="O19" s="126">
        <f t="shared" si="49"/>
        <v>4</v>
      </c>
      <c r="P19" s="159">
        <v>0</v>
      </c>
      <c r="Q19" s="67">
        <v>19</v>
      </c>
      <c r="R19" s="57">
        <f t="shared" si="51"/>
        <v>-19</v>
      </c>
      <c r="S19" s="57">
        <v>0</v>
      </c>
      <c r="T19" s="126">
        <f t="shared" si="2"/>
        <v>0</v>
      </c>
      <c r="U19" s="159">
        <v>0</v>
      </c>
      <c r="V19" s="67">
        <v>95</v>
      </c>
      <c r="W19" s="57">
        <f t="shared" si="52"/>
        <v>-95</v>
      </c>
      <c r="X19" s="125">
        <v>95</v>
      </c>
      <c r="Y19" s="126">
        <f t="shared" si="4"/>
        <v>95</v>
      </c>
      <c r="Z19" s="159">
        <v>0</v>
      </c>
      <c r="AA19" s="67">
        <v>6</v>
      </c>
      <c r="AB19" s="57">
        <f t="shared" si="53"/>
        <v>-6</v>
      </c>
      <c r="AC19" s="57">
        <v>0</v>
      </c>
      <c r="AD19" s="126">
        <f t="shared" si="6"/>
        <v>0</v>
      </c>
      <c r="AE19" s="159">
        <v>0</v>
      </c>
      <c r="AF19" s="67">
        <v>14</v>
      </c>
      <c r="AG19" s="57">
        <f t="shared" si="7"/>
        <v>-14</v>
      </c>
      <c r="AH19" s="128">
        <v>15</v>
      </c>
      <c r="AI19" s="126">
        <f t="shared" si="8"/>
        <v>15</v>
      </c>
      <c r="AJ19" s="158">
        <v>0</v>
      </c>
      <c r="AK19" s="67">
        <v>29</v>
      </c>
      <c r="AL19" s="57">
        <f t="shared" si="9"/>
        <v>-29</v>
      </c>
      <c r="AM19" s="125">
        <v>29</v>
      </c>
      <c r="AN19" s="126">
        <f t="shared" si="10"/>
        <v>29</v>
      </c>
      <c r="AO19" s="158">
        <v>14</v>
      </c>
      <c r="AP19" s="67">
        <v>13</v>
      </c>
      <c r="AQ19" s="57">
        <f t="shared" si="11"/>
        <v>1</v>
      </c>
      <c r="AR19" s="128">
        <v>20</v>
      </c>
      <c r="AS19" s="126">
        <f t="shared" si="12"/>
        <v>34</v>
      </c>
      <c r="AT19" s="159">
        <v>0</v>
      </c>
      <c r="AU19" s="67">
        <v>54</v>
      </c>
      <c r="AV19" s="57">
        <f t="shared" si="13"/>
        <v>-54</v>
      </c>
      <c r="AW19" s="125">
        <v>54</v>
      </c>
      <c r="AX19" s="126">
        <f t="shared" si="14"/>
        <v>54</v>
      </c>
      <c r="AY19" s="159">
        <v>0</v>
      </c>
      <c r="AZ19" s="67">
        <v>32</v>
      </c>
      <c r="BA19" s="57">
        <f t="shared" si="15"/>
        <v>-32</v>
      </c>
      <c r="BB19" s="125">
        <v>32</v>
      </c>
      <c r="BC19" s="126">
        <f t="shared" si="16"/>
        <v>32</v>
      </c>
      <c r="BD19" s="159">
        <v>0</v>
      </c>
      <c r="BE19" s="67">
        <v>7</v>
      </c>
      <c r="BF19" s="57">
        <f t="shared" si="17"/>
        <v>-7</v>
      </c>
      <c r="BG19" s="125">
        <v>7</v>
      </c>
      <c r="BH19" s="126">
        <f t="shared" si="18"/>
        <v>7</v>
      </c>
      <c r="BI19" s="159">
        <v>0</v>
      </c>
      <c r="BJ19" s="67">
        <v>41</v>
      </c>
      <c r="BK19" s="57">
        <f t="shared" si="19"/>
        <v>-41</v>
      </c>
      <c r="BL19" s="125">
        <v>41</v>
      </c>
      <c r="BM19" s="126">
        <f t="shared" si="20"/>
        <v>41</v>
      </c>
      <c r="BN19" s="159">
        <v>0</v>
      </c>
      <c r="BO19" s="67">
        <v>5</v>
      </c>
      <c r="BP19" s="57">
        <f t="shared" si="21"/>
        <v>-5</v>
      </c>
      <c r="BQ19" s="125">
        <v>5</v>
      </c>
      <c r="BR19" s="126">
        <f t="shared" si="22"/>
        <v>5</v>
      </c>
      <c r="BS19" s="159">
        <v>0</v>
      </c>
      <c r="BT19" s="67">
        <v>36</v>
      </c>
      <c r="BU19" s="57">
        <f t="shared" si="23"/>
        <v>-36</v>
      </c>
      <c r="BV19" s="125">
        <v>36</v>
      </c>
      <c r="BW19" s="126">
        <f t="shared" si="24"/>
        <v>36</v>
      </c>
      <c r="BX19" s="159">
        <v>0</v>
      </c>
      <c r="BY19" s="67">
        <v>40</v>
      </c>
      <c r="BZ19" s="57">
        <f t="shared" si="25"/>
        <v>-40</v>
      </c>
      <c r="CA19" s="125">
        <v>40</v>
      </c>
      <c r="CB19" s="126">
        <f t="shared" si="26"/>
        <v>40</v>
      </c>
      <c r="CC19" s="159">
        <v>0</v>
      </c>
      <c r="CD19" s="67">
        <v>5</v>
      </c>
      <c r="CE19" s="57">
        <f t="shared" si="27"/>
        <v>-5</v>
      </c>
      <c r="CF19" s="125">
        <v>5</v>
      </c>
      <c r="CG19" s="126">
        <f t="shared" si="28"/>
        <v>5</v>
      </c>
      <c r="CH19" s="159">
        <v>0</v>
      </c>
      <c r="CI19" s="67">
        <v>21</v>
      </c>
      <c r="CJ19" s="57">
        <f t="shared" si="29"/>
        <v>-21</v>
      </c>
      <c r="CK19" s="128">
        <v>30</v>
      </c>
      <c r="CL19" s="126">
        <f t="shared" si="30"/>
        <v>30</v>
      </c>
      <c r="CM19" s="158">
        <v>0</v>
      </c>
      <c r="CN19" s="67">
        <v>6</v>
      </c>
      <c r="CO19" s="57">
        <f t="shared" si="31"/>
        <v>-6</v>
      </c>
      <c r="CP19" s="57">
        <v>0</v>
      </c>
      <c r="CQ19" s="126">
        <f t="shared" si="32"/>
        <v>0</v>
      </c>
      <c r="CR19" s="159">
        <v>0</v>
      </c>
      <c r="CS19" s="67">
        <v>146</v>
      </c>
      <c r="CT19" s="57">
        <f t="shared" si="33"/>
        <v>-146</v>
      </c>
      <c r="CU19" s="125">
        <v>146</v>
      </c>
      <c r="CV19" s="126">
        <f t="shared" si="34"/>
        <v>146</v>
      </c>
      <c r="CW19" s="158">
        <v>0</v>
      </c>
      <c r="CX19" s="67">
        <v>50</v>
      </c>
      <c r="CY19" s="57">
        <f t="shared" si="35"/>
        <v>-50</v>
      </c>
      <c r="CZ19" s="125">
        <v>50</v>
      </c>
      <c r="DA19" s="126">
        <f t="shared" si="36"/>
        <v>50</v>
      </c>
      <c r="DB19" s="159">
        <v>0</v>
      </c>
      <c r="DC19" s="67">
        <v>24</v>
      </c>
      <c r="DD19" s="57">
        <f t="shared" si="37"/>
        <v>-24</v>
      </c>
      <c r="DE19" s="125">
        <v>24</v>
      </c>
      <c r="DF19" s="126">
        <f t="shared" si="38"/>
        <v>24</v>
      </c>
      <c r="DG19" s="159">
        <v>0</v>
      </c>
      <c r="DH19" s="67">
        <v>3</v>
      </c>
      <c r="DI19" s="57">
        <f t="shared" si="39"/>
        <v>-3</v>
      </c>
      <c r="DJ19" s="125">
        <v>3</v>
      </c>
      <c r="DK19" s="126">
        <f t="shared" si="40"/>
        <v>3</v>
      </c>
      <c r="DL19" s="159">
        <v>0</v>
      </c>
      <c r="DM19" s="67">
        <v>3</v>
      </c>
      <c r="DN19" s="57">
        <f t="shared" si="41"/>
        <v>-3</v>
      </c>
      <c r="DO19" s="125">
        <v>3</v>
      </c>
      <c r="DP19" s="126">
        <f t="shared" si="42"/>
        <v>3</v>
      </c>
    </row>
    <row r="20" customHeight="1" spans="1:120">
      <c r="A20" s="24">
        <v>18</v>
      </c>
      <c r="B20" s="34" t="s">
        <v>21</v>
      </c>
      <c r="C20" s="24">
        <v>8</v>
      </c>
      <c r="D20" s="111">
        <v>20</v>
      </c>
      <c r="E20" s="172">
        <f t="shared" si="50"/>
        <v>30</v>
      </c>
      <c r="F20" s="173">
        <f t="shared" si="44"/>
        <v>76</v>
      </c>
      <c r="G20" s="173">
        <f t="shared" si="45"/>
        <v>-46</v>
      </c>
      <c r="H20" s="173">
        <f t="shared" si="0"/>
        <v>46</v>
      </c>
      <c r="I20" s="126">
        <f t="shared" si="46"/>
        <v>76</v>
      </c>
      <c r="J20" s="215">
        <f t="shared" si="47"/>
        <v>0</v>
      </c>
      <c r="K20" s="159">
        <v>0</v>
      </c>
      <c r="L20" s="69">
        <v>1</v>
      </c>
      <c r="M20" s="57">
        <f t="shared" si="54"/>
        <v>-1</v>
      </c>
      <c r="N20" s="57">
        <v>0</v>
      </c>
      <c r="O20" s="126">
        <f t="shared" si="49"/>
        <v>0</v>
      </c>
      <c r="P20" s="159">
        <v>0</v>
      </c>
      <c r="Q20" s="69">
        <v>3</v>
      </c>
      <c r="R20" s="57">
        <f t="shared" si="51"/>
        <v>-3</v>
      </c>
      <c r="S20" s="57">
        <v>0</v>
      </c>
      <c r="T20" s="126">
        <f t="shared" si="2"/>
        <v>0</v>
      </c>
      <c r="U20" s="159">
        <v>0</v>
      </c>
      <c r="V20" s="69">
        <v>9</v>
      </c>
      <c r="W20" s="57">
        <f t="shared" si="52"/>
        <v>-9</v>
      </c>
      <c r="X20" s="125">
        <v>15</v>
      </c>
      <c r="Y20" s="126">
        <f t="shared" si="4"/>
        <v>15</v>
      </c>
      <c r="Z20" s="159">
        <v>0</v>
      </c>
      <c r="AA20" s="69">
        <v>2</v>
      </c>
      <c r="AB20" s="57">
        <f t="shared" si="53"/>
        <v>-2</v>
      </c>
      <c r="AC20" s="57">
        <v>0</v>
      </c>
      <c r="AD20" s="126">
        <f t="shared" si="6"/>
        <v>0</v>
      </c>
      <c r="AE20" s="159">
        <v>0</v>
      </c>
      <c r="AF20" s="69">
        <v>2</v>
      </c>
      <c r="AG20" s="57">
        <f t="shared" si="7"/>
        <v>-2</v>
      </c>
      <c r="AH20" s="57">
        <v>0</v>
      </c>
      <c r="AI20" s="126">
        <f t="shared" si="8"/>
        <v>0</v>
      </c>
      <c r="AJ20" s="31">
        <v>30</v>
      </c>
      <c r="AK20" s="69">
        <v>2</v>
      </c>
      <c r="AL20" s="57">
        <f t="shared" si="9"/>
        <v>28</v>
      </c>
      <c r="AM20" s="128">
        <v>0</v>
      </c>
      <c r="AN20" s="126">
        <f t="shared" si="10"/>
        <v>30</v>
      </c>
      <c r="AO20" s="31">
        <v>0</v>
      </c>
      <c r="AP20" s="69">
        <v>2</v>
      </c>
      <c r="AQ20" s="57">
        <f t="shared" si="11"/>
        <v>-2</v>
      </c>
      <c r="AR20" s="57">
        <v>0</v>
      </c>
      <c r="AS20" s="126">
        <f t="shared" si="12"/>
        <v>0</v>
      </c>
      <c r="AT20" s="159">
        <v>0</v>
      </c>
      <c r="AU20" s="69">
        <v>6</v>
      </c>
      <c r="AV20" s="57">
        <f t="shared" si="13"/>
        <v>-6</v>
      </c>
      <c r="AW20" s="57">
        <v>0</v>
      </c>
      <c r="AX20" s="126">
        <f t="shared" si="14"/>
        <v>0</v>
      </c>
      <c r="AY20" s="159">
        <v>0</v>
      </c>
      <c r="AZ20" s="69">
        <v>4</v>
      </c>
      <c r="BA20" s="57">
        <f t="shared" si="15"/>
        <v>-4</v>
      </c>
      <c r="BB20" s="128">
        <v>4</v>
      </c>
      <c r="BC20" s="126">
        <f t="shared" si="16"/>
        <v>4</v>
      </c>
      <c r="BD20" s="159">
        <v>0</v>
      </c>
      <c r="BE20" s="69">
        <v>2</v>
      </c>
      <c r="BF20" s="57">
        <f t="shared" si="17"/>
        <v>-2</v>
      </c>
      <c r="BG20" s="57">
        <v>0</v>
      </c>
      <c r="BH20" s="126">
        <f t="shared" si="18"/>
        <v>0</v>
      </c>
      <c r="BI20" s="159">
        <v>0</v>
      </c>
      <c r="BJ20" s="69">
        <v>5</v>
      </c>
      <c r="BK20" s="57">
        <f t="shared" si="19"/>
        <v>-5</v>
      </c>
      <c r="BL20" s="57">
        <v>0</v>
      </c>
      <c r="BM20" s="126">
        <f t="shared" si="20"/>
        <v>0</v>
      </c>
      <c r="BN20" s="159">
        <v>0</v>
      </c>
      <c r="BO20" s="69">
        <v>1</v>
      </c>
      <c r="BP20" s="57">
        <f t="shared" si="21"/>
        <v>-1</v>
      </c>
      <c r="BQ20" s="57">
        <v>0</v>
      </c>
      <c r="BR20" s="126">
        <f t="shared" si="22"/>
        <v>0</v>
      </c>
      <c r="BS20" s="159">
        <v>0</v>
      </c>
      <c r="BT20" s="69">
        <v>4</v>
      </c>
      <c r="BU20" s="57">
        <f t="shared" si="23"/>
        <v>-4</v>
      </c>
      <c r="BV20" s="57">
        <v>0</v>
      </c>
      <c r="BW20" s="126">
        <f t="shared" si="24"/>
        <v>0</v>
      </c>
      <c r="BX20" s="159">
        <v>0</v>
      </c>
      <c r="BY20" s="69">
        <v>5</v>
      </c>
      <c r="BZ20" s="57">
        <f t="shared" si="25"/>
        <v>-5</v>
      </c>
      <c r="CA20" s="125">
        <v>15</v>
      </c>
      <c r="CB20" s="126">
        <f t="shared" si="26"/>
        <v>15</v>
      </c>
      <c r="CC20" s="159">
        <v>0</v>
      </c>
      <c r="CD20" s="69">
        <v>1</v>
      </c>
      <c r="CE20" s="57">
        <f t="shared" si="27"/>
        <v>-1</v>
      </c>
      <c r="CF20" s="125">
        <v>0</v>
      </c>
      <c r="CG20" s="126">
        <f t="shared" si="28"/>
        <v>0</v>
      </c>
      <c r="CH20" s="159">
        <v>0</v>
      </c>
      <c r="CI20" s="69">
        <v>3</v>
      </c>
      <c r="CJ20" s="57">
        <f t="shared" si="29"/>
        <v>-3</v>
      </c>
      <c r="CK20" s="57">
        <v>0</v>
      </c>
      <c r="CL20" s="126">
        <f t="shared" si="30"/>
        <v>0</v>
      </c>
      <c r="CM20" s="158">
        <v>0</v>
      </c>
      <c r="CN20" s="69">
        <v>2</v>
      </c>
      <c r="CO20" s="57">
        <f t="shared" si="31"/>
        <v>-2</v>
      </c>
      <c r="CP20" s="57">
        <v>0</v>
      </c>
      <c r="CQ20" s="126">
        <f t="shared" si="32"/>
        <v>0</v>
      </c>
      <c r="CR20" s="159">
        <v>0</v>
      </c>
      <c r="CS20" s="69">
        <v>11</v>
      </c>
      <c r="CT20" s="57">
        <f t="shared" si="33"/>
        <v>-11</v>
      </c>
      <c r="CU20" s="125">
        <v>12</v>
      </c>
      <c r="CV20" s="126">
        <f t="shared" si="34"/>
        <v>12</v>
      </c>
      <c r="CW20" s="158">
        <v>0</v>
      </c>
      <c r="CX20" s="69">
        <v>6</v>
      </c>
      <c r="CY20" s="57">
        <f t="shared" si="35"/>
        <v>-6</v>
      </c>
      <c r="CZ20" s="57">
        <v>0</v>
      </c>
      <c r="DA20" s="126">
        <f t="shared" si="36"/>
        <v>0</v>
      </c>
      <c r="DB20" s="159">
        <v>0</v>
      </c>
      <c r="DC20" s="69">
        <v>3</v>
      </c>
      <c r="DD20" s="57">
        <f t="shared" si="37"/>
        <v>-3</v>
      </c>
      <c r="DE20" s="57">
        <v>0</v>
      </c>
      <c r="DF20" s="126">
        <f t="shared" si="38"/>
        <v>0</v>
      </c>
      <c r="DG20" s="159">
        <v>0</v>
      </c>
      <c r="DH20" s="69">
        <v>1</v>
      </c>
      <c r="DI20" s="57">
        <f t="shared" si="39"/>
        <v>-1</v>
      </c>
      <c r="DJ20" s="57">
        <v>0</v>
      </c>
      <c r="DK20" s="126">
        <f t="shared" si="40"/>
        <v>0</v>
      </c>
      <c r="DL20" s="159">
        <v>0</v>
      </c>
      <c r="DM20" s="69">
        <v>1</v>
      </c>
      <c r="DN20" s="57">
        <f t="shared" si="41"/>
        <v>-1</v>
      </c>
      <c r="DO20" s="57">
        <v>0</v>
      </c>
      <c r="DP20" s="126">
        <f t="shared" si="42"/>
        <v>0</v>
      </c>
    </row>
    <row r="21" customHeight="1" spans="1:120">
      <c r="A21" s="243">
        <v>19</v>
      </c>
      <c r="B21" s="34" t="s">
        <v>22</v>
      </c>
      <c r="C21" s="24">
        <v>8</v>
      </c>
      <c r="D21" s="111">
        <v>30</v>
      </c>
      <c r="E21" s="172">
        <f t="shared" si="50"/>
        <v>33</v>
      </c>
      <c r="F21" s="173">
        <f t="shared" si="44"/>
        <v>43</v>
      </c>
      <c r="G21" s="173">
        <f t="shared" si="45"/>
        <v>-10</v>
      </c>
      <c r="H21" s="173">
        <f t="shared" si="0"/>
        <v>10</v>
      </c>
      <c r="I21" s="126">
        <f t="shared" si="46"/>
        <v>43</v>
      </c>
      <c r="J21" s="215">
        <f t="shared" si="47"/>
        <v>0</v>
      </c>
      <c r="K21" s="159">
        <v>0</v>
      </c>
      <c r="L21" s="69">
        <v>1</v>
      </c>
      <c r="M21" s="57">
        <f t="shared" si="54"/>
        <v>-1</v>
      </c>
      <c r="N21" s="125">
        <v>1</v>
      </c>
      <c r="O21" s="126">
        <f t="shared" si="49"/>
        <v>1</v>
      </c>
      <c r="P21" s="159">
        <v>0</v>
      </c>
      <c r="Q21" s="69">
        <v>1</v>
      </c>
      <c r="R21" s="57">
        <f t="shared" si="51"/>
        <v>-1</v>
      </c>
      <c r="S21" s="57">
        <v>0</v>
      </c>
      <c r="T21" s="126">
        <f t="shared" si="2"/>
        <v>0</v>
      </c>
      <c r="U21" s="159">
        <v>0</v>
      </c>
      <c r="V21" s="69">
        <v>5</v>
      </c>
      <c r="W21" s="57">
        <f t="shared" si="52"/>
        <v>-5</v>
      </c>
      <c r="X21" s="57">
        <v>0</v>
      </c>
      <c r="Y21" s="126">
        <f t="shared" si="4"/>
        <v>0</v>
      </c>
      <c r="Z21" s="159">
        <v>0</v>
      </c>
      <c r="AA21" s="69">
        <v>1</v>
      </c>
      <c r="AB21" s="57">
        <f t="shared" si="53"/>
        <v>-1</v>
      </c>
      <c r="AC21" s="57">
        <v>0</v>
      </c>
      <c r="AD21" s="126">
        <f t="shared" si="6"/>
        <v>0</v>
      </c>
      <c r="AE21" s="159">
        <v>0</v>
      </c>
      <c r="AF21" s="69">
        <v>1</v>
      </c>
      <c r="AG21" s="57">
        <f t="shared" si="7"/>
        <v>-1</v>
      </c>
      <c r="AH21" s="57">
        <v>0</v>
      </c>
      <c r="AI21" s="126">
        <f t="shared" si="8"/>
        <v>0</v>
      </c>
      <c r="AJ21" s="31">
        <v>0</v>
      </c>
      <c r="AK21" s="69">
        <v>1</v>
      </c>
      <c r="AL21" s="57">
        <f t="shared" si="9"/>
        <v>-1</v>
      </c>
      <c r="AM21" s="57">
        <v>0</v>
      </c>
      <c r="AN21" s="126">
        <f t="shared" si="10"/>
        <v>0</v>
      </c>
      <c r="AO21" s="31">
        <v>0</v>
      </c>
      <c r="AP21" s="69">
        <v>1</v>
      </c>
      <c r="AQ21" s="57">
        <f t="shared" si="11"/>
        <v>-1</v>
      </c>
      <c r="AR21" s="57">
        <v>0</v>
      </c>
      <c r="AS21" s="126">
        <f t="shared" si="12"/>
        <v>0</v>
      </c>
      <c r="AT21" s="159">
        <v>0</v>
      </c>
      <c r="AU21" s="69">
        <v>2</v>
      </c>
      <c r="AV21" s="57">
        <f t="shared" si="13"/>
        <v>-2</v>
      </c>
      <c r="AW21" s="57">
        <v>0</v>
      </c>
      <c r="AX21" s="126">
        <f t="shared" si="14"/>
        <v>0</v>
      </c>
      <c r="AY21" s="159">
        <v>0</v>
      </c>
      <c r="AZ21" s="69">
        <v>2</v>
      </c>
      <c r="BA21" s="57">
        <f t="shared" si="15"/>
        <v>-2</v>
      </c>
      <c r="BB21" s="125">
        <v>2</v>
      </c>
      <c r="BC21" s="126">
        <f t="shared" si="16"/>
        <v>2</v>
      </c>
      <c r="BD21" s="159">
        <v>0</v>
      </c>
      <c r="BE21" s="69">
        <v>2</v>
      </c>
      <c r="BF21" s="57">
        <f t="shared" si="17"/>
        <v>-2</v>
      </c>
      <c r="BG21" s="57">
        <v>0</v>
      </c>
      <c r="BH21" s="126">
        <f t="shared" si="18"/>
        <v>0</v>
      </c>
      <c r="BI21" s="159">
        <v>0</v>
      </c>
      <c r="BJ21" s="69">
        <v>3</v>
      </c>
      <c r="BK21" s="57">
        <f t="shared" si="19"/>
        <v>-3</v>
      </c>
      <c r="BL21" s="57">
        <v>0</v>
      </c>
      <c r="BM21" s="126">
        <f t="shared" si="20"/>
        <v>0</v>
      </c>
      <c r="BN21" s="159">
        <v>0</v>
      </c>
      <c r="BO21" s="69">
        <v>1</v>
      </c>
      <c r="BP21" s="57">
        <f t="shared" si="21"/>
        <v>-1</v>
      </c>
      <c r="BQ21" s="125">
        <v>1</v>
      </c>
      <c r="BR21" s="126">
        <f t="shared" si="22"/>
        <v>1</v>
      </c>
      <c r="BS21" s="159">
        <v>0</v>
      </c>
      <c r="BT21" s="69">
        <v>3</v>
      </c>
      <c r="BU21" s="57">
        <f t="shared" si="23"/>
        <v>-3</v>
      </c>
      <c r="BV21" s="57">
        <v>0</v>
      </c>
      <c r="BW21" s="126">
        <f t="shared" si="24"/>
        <v>0</v>
      </c>
      <c r="BX21" s="159">
        <v>0</v>
      </c>
      <c r="BY21" s="69">
        <v>2</v>
      </c>
      <c r="BZ21" s="57">
        <f t="shared" si="25"/>
        <v>-2</v>
      </c>
      <c r="CA21" s="57">
        <v>0</v>
      </c>
      <c r="CB21" s="126">
        <f t="shared" si="26"/>
        <v>0</v>
      </c>
      <c r="CC21" s="159">
        <v>0</v>
      </c>
      <c r="CD21" s="69">
        <v>1</v>
      </c>
      <c r="CE21" s="57">
        <f t="shared" si="27"/>
        <v>-1</v>
      </c>
      <c r="CF21" s="57">
        <v>0</v>
      </c>
      <c r="CG21" s="126">
        <f t="shared" si="28"/>
        <v>0</v>
      </c>
      <c r="CH21" s="31">
        <v>33</v>
      </c>
      <c r="CI21" s="69">
        <v>2</v>
      </c>
      <c r="CJ21" s="57">
        <f t="shared" si="29"/>
        <v>31</v>
      </c>
      <c r="CK21" s="128">
        <v>0</v>
      </c>
      <c r="CL21" s="126">
        <f t="shared" si="30"/>
        <v>33</v>
      </c>
      <c r="CM21" s="158">
        <v>0</v>
      </c>
      <c r="CN21" s="69">
        <v>1</v>
      </c>
      <c r="CO21" s="57">
        <f t="shared" si="31"/>
        <v>-1</v>
      </c>
      <c r="CP21" s="57">
        <v>0</v>
      </c>
      <c r="CQ21" s="126">
        <f t="shared" si="32"/>
        <v>0</v>
      </c>
      <c r="CR21" s="159">
        <v>0</v>
      </c>
      <c r="CS21" s="69">
        <v>6</v>
      </c>
      <c r="CT21" s="57">
        <f t="shared" si="33"/>
        <v>-6</v>
      </c>
      <c r="CU21" s="57">
        <v>0</v>
      </c>
      <c r="CV21" s="126">
        <f t="shared" si="34"/>
        <v>0</v>
      </c>
      <c r="CW21" s="158">
        <v>0</v>
      </c>
      <c r="CX21" s="69">
        <v>4</v>
      </c>
      <c r="CY21" s="57">
        <f t="shared" si="35"/>
        <v>-4</v>
      </c>
      <c r="CZ21" s="125">
        <v>4</v>
      </c>
      <c r="DA21" s="126">
        <f t="shared" si="36"/>
        <v>4</v>
      </c>
      <c r="DB21" s="159">
        <v>0</v>
      </c>
      <c r="DC21" s="69">
        <v>1</v>
      </c>
      <c r="DD21" s="57">
        <f t="shared" si="37"/>
        <v>-1</v>
      </c>
      <c r="DE21" s="57">
        <v>0</v>
      </c>
      <c r="DF21" s="126">
        <f t="shared" si="38"/>
        <v>0</v>
      </c>
      <c r="DG21" s="159">
        <v>0</v>
      </c>
      <c r="DH21" s="69">
        <v>1</v>
      </c>
      <c r="DI21" s="57">
        <f t="shared" si="39"/>
        <v>-1</v>
      </c>
      <c r="DJ21" s="125">
        <v>1</v>
      </c>
      <c r="DK21" s="126">
        <f t="shared" si="40"/>
        <v>1</v>
      </c>
      <c r="DL21" s="159">
        <v>0</v>
      </c>
      <c r="DM21" s="69">
        <v>1</v>
      </c>
      <c r="DN21" s="57">
        <f t="shared" si="41"/>
        <v>-1</v>
      </c>
      <c r="DO21" s="125">
        <v>1</v>
      </c>
      <c r="DP21" s="126">
        <f t="shared" si="42"/>
        <v>1</v>
      </c>
    </row>
    <row r="22" customHeight="1" spans="1:120">
      <c r="A22" s="24">
        <v>20</v>
      </c>
      <c r="B22" s="34" t="s">
        <v>23</v>
      </c>
      <c r="C22" s="39">
        <v>15</v>
      </c>
      <c r="D22" s="122">
        <v>120</v>
      </c>
      <c r="E22" s="172">
        <f t="shared" si="50"/>
        <v>257</v>
      </c>
      <c r="F22" s="173">
        <f t="shared" si="44"/>
        <v>311</v>
      </c>
      <c r="G22" s="173">
        <f t="shared" si="45"/>
        <v>-54</v>
      </c>
      <c r="H22" s="173">
        <f t="shared" si="0"/>
        <v>60</v>
      </c>
      <c r="I22" s="126">
        <f t="shared" si="46"/>
        <v>317</v>
      </c>
      <c r="J22" s="215">
        <f t="shared" si="47"/>
        <v>6</v>
      </c>
      <c r="K22" s="159">
        <v>0</v>
      </c>
      <c r="L22" s="69">
        <v>2</v>
      </c>
      <c r="M22" s="57">
        <f t="shared" si="54"/>
        <v>-2</v>
      </c>
      <c r="N22" s="57">
        <v>0</v>
      </c>
      <c r="O22" s="126">
        <f t="shared" si="49"/>
        <v>0</v>
      </c>
      <c r="P22" s="159">
        <v>0</v>
      </c>
      <c r="Q22" s="69">
        <v>13</v>
      </c>
      <c r="R22" s="57">
        <f t="shared" si="51"/>
        <v>-13</v>
      </c>
      <c r="S22" s="57">
        <v>0</v>
      </c>
      <c r="T22" s="126">
        <f t="shared" si="2"/>
        <v>0</v>
      </c>
      <c r="U22" s="31">
        <v>60</v>
      </c>
      <c r="V22" s="69">
        <v>36</v>
      </c>
      <c r="W22" s="57">
        <f t="shared" si="52"/>
        <v>24</v>
      </c>
      <c r="X22" s="128">
        <v>0</v>
      </c>
      <c r="Y22" s="126">
        <f t="shared" si="4"/>
        <v>60</v>
      </c>
      <c r="Z22" s="159">
        <v>0</v>
      </c>
      <c r="AA22" s="69">
        <v>7</v>
      </c>
      <c r="AB22" s="57">
        <f t="shared" si="53"/>
        <v>-7</v>
      </c>
      <c r="AC22" s="125">
        <v>0</v>
      </c>
      <c r="AD22" s="126">
        <f t="shared" si="6"/>
        <v>0</v>
      </c>
      <c r="AE22" s="159">
        <v>0</v>
      </c>
      <c r="AF22" s="69">
        <v>12</v>
      </c>
      <c r="AG22" s="57">
        <f t="shared" si="7"/>
        <v>-12</v>
      </c>
      <c r="AH22" s="57">
        <v>15</v>
      </c>
      <c r="AI22" s="126">
        <f t="shared" si="8"/>
        <v>15</v>
      </c>
      <c r="AJ22" s="31">
        <v>15</v>
      </c>
      <c r="AK22" s="69">
        <v>7</v>
      </c>
      <c r="AL22" s="57">
        <f t="shared" si="9"/>
        <v>8</v>
      </c>
      <c r="AM22" s="128">
        <v>0</v>
      </c>
      <c r="AN22" s="126">
        <f t="shared" si="10"/>
        <v>15</v>
      </c>
      <c r="AO22" s="31">
        <v>0</v>
      </c>
      <c r="AP22" s="69">
        <v>9</v>
      </c>
      <c r="AQ22" s="57">
        <f t="shared" si="11"/>
        <v>-9</v>
      </c>
      <c r="AR22" s="57">
        <v>15</v>
      </c>
      <c r="AS22" s="126">
        <f t="shared" si="12"/>
        <v>15</v>
      </c>
      <c r="AT22" s="159">
        <v>0</v>
      </c>
      <c r="AU22" s="69">
        <v>13</v>
      </c>
      <c r="AV22" s="57">
        <f t="shared" si="13"/>
        <v>-13</v>
      </c>
      <c r="AW22" s="57">
        <v>0</v>
      </c>
      <c r="AX22" s="126">
        <f t="shared" si="14"/>
        <v>0</v>
      </c>
      <c r="AY22" s="31">
        <v>22</v>
      </c>
      <c r="AZ22" s="69">
        <v>15</v>
      </c>
      <c r="BA22" s="57">
        <f t="shared" si="15"/>
        <v>7</v>
      </c>
      <c r="BB22" s="128">
        <v>0</v>
      </c>
      <c r="BC22" s="126">
        <f t="shared" si="16"/>
        <v>22</v>
      </c>
      <c r="BD22" s="159">
        <v>0</v>
      </c>
      <c r="BE22" s="69">
        <v>7</v>
      </c>
      <c r="BF22" s="57">
        <f t="shared" si="17"/>
        <v>-7</v>
      </c>
      <c r="BG22" s="57">
        <v>0</v>
      </c>
      <c r="BH22" s="126">
        <f t="shared" si="18"/>
        <v>0</v>
      </c>
      <c r="BI22" s="159">
        <v>0</v>
      </c>
      <c r="BJ22" s="69">
        <v>40</v>
      </c>
      <c r="BK22" s="57">
        <f t="shared" si="19"/>
        <v>-40</v>
      </c>
      <c r="BL22" s="57">
        <v>0</v>
      </c>
      <c r="BM22" s="126">
        <f t="shared" si="20"/>
        <v>0</v>
      </c>
      <c r="BN22" s="159">
        <v>0</v>
      </c>
      <c r="BO22" s="69">
        <v>3</v>
      </c>
      <c r="BP22" s="57">
        <f t="shared" si="21"/>
        <v>-3</v>
      </c>
      <c r="BQ22" s="57">
        <v>0</v>
      </c>
      <c r="BR22" s="126">
        <f t="shared" si="22"/>
        <v>0</v>
      </c>
      <c r="BS22" s="159">
        <v>0</v>
      </c>
      <c r="BT22" s="69">
        <v>16</v>
      </c>
      <c r="BU22" s="57">
        <f t="shared" si="23"/>
        <v>-16</v>
      </c>
      <c r="BV22" s="57">
        <v>15</v>
      </c>
      <c r="BW22" s="126">
        <f t="shared" si="24"/>
        <v>15</v>
      </c>
      <c r="BX22" s="159">
        <v>0</v>
      </c>
      <c r="BY22" s="69">
        <v>27</v>
      </c>
      <c r="BZ22" s="57">
        <f t="shared" si="25"/>
        <v>-27</v>
      </c>
      <c r="CA22" s="57">
        <v>0</v>
      </c>
      <c r="CB22" s="126">
        <f t="shared" si="26"/>
        <v>0</v>
      </c>
      <c r="CC22" s="159">
        <v>0</v>
      </c>
      <c r="CD22" s="69">
        <v>3</v>
      </c>
      <c r="CE22" s="57">
        <f t="shared" si="27"/>
        <v>-3</v>
      </c>
      <c r="CF22" s="57">
        <v>0</v>
      </c>
      <c r="CG22" s="126">
        <f t="shared" si="28"/>
        <v>0</v>
      </c>
      <c r="CH22" s="31">
        <v>0</v>
      </c>
      <c r="CI22" s="69">
        <v>14</v>
      </c>
      <c r="CJ22" s="57">
        <f t="shared" si="29"/>
        <v>-14</v>
      </c>
      <c r="CK22" s="57">
        <v>0</v>
      </c>
      <c r="CL22" s="126">
        <f t="shared" si="30"/>
        <v>0</v>
      </c>
      <c r="CM22" s="158">
        <v>14</v>
      </c>
      <c r="CN22" s="69">
        <v>6</v>
      </c>
      <c r="CO22" s="57">
        <f t="shared" si="31"/>
        <v>8</v>
      </c>
      <c r="CP22" s="128">
        <v>0</v>
      </c>
      <c r="CQ22" s="126">
        <f t="shared" si="32"/>
        <v>14</v>
      </c>
      <c r="CR22" s="31">
        <v>146</v>
      </c>
      <c r="CS22" s="69">
        <v>52</v>
      </c>
      <c r="CT22" s="57">
        <f t="shared" si="33"/>
        <v>94</v>
      </c>
      <c r="CU22" s="128">
        <v>0</v>
      </c>
      <c r="CV22" s="126">
        <f t="shared" si="34"/>
        <v>146</v>
      </c>
      <c r="CW22" s="158">
        <v>0</v>
      </c>
      <c r="CX22" s="69">
        <v>15</v>
      </c>
      <c r="CY22" s="57">
        <f t="shared" si="35"/>
        <v>-15</v>
      </c>
      <c r="CZ22" s="57">
        <v>15</v>
      </c>
      <c r="DA22" s="126">
        <f t="shared" si="36"/>
        <v>15</v>
      </c>
      <c r="DB22" s="159">
        <v>0</v>
      </c>
      <c r="DC22" s="69">
        <v>10</v>
      </c>
      <c r="DD22" s="57">
        <f t="shared" si="37"/>
        <v>-10</v>
      </c>
      <c r="DE22" s="57">
        <v>0</v>
      </c>
      <c r="DF22" s="126">
        <f t="shared" si="38"/>
        <v>0</v>
      </c>
      <c r="DG22" s="159">
        <v>0</v>
      </c>
      <c r="DH22" s="69">
        <v>2</v>
      </c>
      <c r="DI22" s="57">
        <f t="shared" si="39"/>
        <v>-2</v>
      </c>
      <c r="DJ22" s="125">
        <v>0</v>
      </c>
      <c r="DK22" s="126">
        <f t="shared" si="40"/>
        <v>0</v>
      </c>
      <c r="DL22" s="159">
        <v>0</v>
      </c>
      <c r="DM22" s="69">
        <v>2</v>
      </c>
      <c r="DN22" s="57">
        <f t="shared" si="41"/>
        <v>-2</v>
      </c>
      <c r="DO22" s="57">
        <v>0</v>
      </c>
      <c r="DP22" s="126">
        <f t="shared" si="42"/>
        <v>0</v>
      </c>
    </row>
    <row r="23" ht="120" customHeight="1" spans="1:120">
      <c r="A23" s="243">
        <v>21</v>
      </c>
      <c r="B23" s="34" t="s">
        <v>100</v>
      </c>
      <c r="C23" s="39">
        <v>6</v>
      </c>
      <c r="D23" s="122">
        <v>9</v>
      </c>
      <c r="E23" s="172">
        <f t="shared" si="50"/>
        <v>0</v>
      </c>
      <c r="F23" s="173">
        <f t="shared" si="44"/>
        <v>25</v>
      </c>
      <c r="G23" s="173">
        <f t="shared" si="45"/>
        <v>-25</v>
      </c>
      <c r="H23" s="173">
        <f t="shared" si="0"/>
        <v>25</v>
      </c>
      <c r="I23" s="126">
        <f t="shared" si="46"/>
        <v>25</v>
      </c>
      <c r="J23" s="215">
        <f t="shared" si="47"/>
        <v>0</v>
      </c>
      <c r="K23" s="159">
        <v>0</v>
      </c>
      <c r="L23" s="69">
        <v>1</v>
      </c>
      <c r="M23" s="57">
        <f t="shared" si="54"/>
        <v>-1</v>
      </c>
      <c r="N23" s="125">
        <v>1</v>
      </c>
      <c r="O23" s="126">
        <f t="shared" si="49"/>
        <v>1</v>
      </c>
      <c r="P23" s="159">
        <v>0</v>
      </c>
      <c r="Q23" s="69">
        <v>1</v>
      </c>
      <c r="R23" s="57">
        <f t="shared" si="51"/>
        <v>-1</v>
      </c>
      <c r="S23" s="125">
        <v>1</v>
      </c>
      <c r="T23" s="126">
        <f t="shared" si="2"/>
        <v>1</v>
      </c>
      <c r="U23" s="31">
        <v>0</v>
      </c>
      <c r="V23" s="69">
        <v>2</v>
      </c>
      <c r="W23" s="57">
        <f t="shared" si="52"/>
        <v>-2</v>
      </c>
      <c r="X23" s="125">
        <v>2</v>
      </c>
      <c r="Y23" s="126">
        <f t="shared" si="4"/>
        <v>2</v>
      </c>
      <c r="Z23" s="159">
        <v>0</v>
      </c>
      <c r="AA23" s="69">
        <v>1</v>
      </c>
      <c r="AB23" s="57">
        <f t="shared" si="53"/>
        <v>-1</v>
      </c>
      <c r="AC23" s="125">
        <v>1</v>
      </c>
      <c r="AD23" s="126">
        <f t="shared" si="6"/>
        <v>1</v>
      </c>
      <c r="AE23" s="159">
        <v>0</v>
      </c>
      <c r="AF23" s="69">
        <v>1</v>
      </c>
      <c r="AG23" s="57">
        <f t="shared" si="7"/>
        <v>-1</v>
      </c>
      <c r="AH23" s="125">
        <v>1</v>
      </c>
      <c r="AI23" s="126">
        <f t="shared" si="8"/>
        <v>1</v>
      </c>
      <c r="AJ23" s="31">
        <v>0</v>
      </c>
      <c r="AK23" s="69">
        <v>1</v>
      </c>
      <c r="AL23" s="57">
        <f t="shared" si="9"/>
        <v>-1</v>
      </c>
      <c r="AM23" s="125">
        <v>1</v>
      </c>
      <c r="AN23" s="126">
        <f t="shared" si="10"/>
        <v>1</v>
      </c>
      <c r="AO23" s="31">
        <v>0</v>
      </c>
      <c r="AP23" s="69">
        <v>1</v>
      </c>
      <c r="AQ23" s="57">
        <f t="shared" si="11"/>
        <v>-1</v>
      </c>
      <c r="AR23" s="125">
        <v>1</v>
      </c>
      <c r="AS23" s="126">
        <f t="shared" si="12"/>
        <v>1</v>
      </c>
      <c r="AT23" s="159">
        <v>0</v>
      </c>
      <c r="AU23" s="69">
        <v>1</v>
      </c>
      <c r="AV23" s="57">
        <f t="shared" si="13"/>
        <v>-1</v>
      </c>
      <c r="AW23" s="125">
        <v>1</v>
      </c>
      <c r="AX23" s="126">
        <f t="shared" si="14"/>
        <v>1</v>
      </c>
      <c r="AY23" s="31">
        <v>0</v>
      </c>
      <c r="AZ23" s="69">
        <v>1</v>
      </c>
      <c r="BA23" s="57">
        <f t="shared" si="15"/>
        <v>-1</v>
      </c>
      <c r="BB23" s="125">
        <v>1</v>
      </c>
      <c r="BC23" s="126">
        <f t="shared" si="16"/>
        <v>1</v>
      </c>
      <c r="BD23" s="159">
        <v>0</v>
      </c>
      <c r="BE23" s="69">
        <v>1</v>
      </c>
      <c r="BF23" s="57">
        <f t="shared" si="17"/>
        <v>-1</v>
      </c>
      <c r="BG23" s="125">
        <v>1</v>
      </c>
      <c r="BH23" s="126">
        <f t="shared" si="18"/>
        <v>1</v>
      </c>
      <c r="BI23" s="159">
        <v>0</v>
      </c>
      <c r="BJ23" s="69">
        <v>1</v>
      </c>
      <c r="BK23" s="57">
        <f t="shared" si="19"/>
        <v>-1</v>
      </c>
      <c r="BL23" s="125">
        <v>1</v>
      </c>
      <c r="BM23" s="126">
        <f t="shared" si="20"/>
        <v>1</v>
      </c>
      <c r="BN23" s="159">
        <v>0</v>
      </c>
      <c r="BO23" s="69">
        <v>1</v>
      </c>
      <c r="BP23" s="57">
        <f t="shared" si="21"/>
        <v>-1</v>
      </c>
      <c r="BQ23" s="125">
        <v>1</v>
      </c>
      <c r="BR23" s="126">
        <f t="shared" si="22"/>
        <v>1</v>
      </c>
      <c r="BS23" s="159">
        <v>0</v>
      </c>
      <c r="BT23" s="69">
        <v>1</v>
      </c>
      <c r="BU23" s="57">
        <f t="shared" si="23"/>
        <v>-1</v>
      </c>
      <c r="BV23" s="125">
        <v>1</v>
      </c>
      <c r="BW23" s="126">
        <f t="shared" si="24"/>
        <v>1</v>
      </c>
      <c r="BX23" s="159">
        <v>0</v>
      </c>
      <c r="BY23" s="69">
        <v>1</v>
      </c>
      <c r="BZ23" s="57">
        <f t="shared" si="25"/>
        <v>-1</v>
      </c>
      <c r="CA23" s="125">
        <v>1</v>
      </c>
      <c r="CB23" s="126">
        <f t="shared" si="26"/>
        <v>1</v>
      </c>
      <c r="CC23" s="159">
        <v>0</v>
      </c>
      <c r="CD23" s="69">
        <v>1</v>
      </c>
      <c r="CE23" s="57">
        <f t="shared" si="27"/>
        <v>-1</v>
      </c>
      <c r="CF23" s="125">
        <v>1</v>
      </c>
      <c r="CG23" s="126">
        <f t="shared" si="28"/>
        <v>1</v>
      </c>
      <c r="CH23" s="31">
        <v>0</v>
      </c>
      <c r="CI23" s="69">
        <v>1</v>
      </c>
      <c r="CJ23" s="57">
        <f t="shared" si="29"/>
        <v>-1</v>
      </c>
      <c r="CK23" s="125">
        <v>1</v>
      </c>
      <c r="CL23" s="126">
        <f t="shared" si="30"/>
        <v>1</v>
      </c>
      <c r="CM23" s="158">
        <v>0</v>
      </c>
      <c r="CN23" s="69">
        <v>1</v>
      </c>
      <c r="CO23" s="57">
        <f t="shared" si="31"/>
        <v>-1</v>
      </c>
      <c r="CP23" s="125">
        <v>1</v>
      </c>
      <c r="CQ23" s="126">
        <f t="shared" si="32"/>
        <v>1</v>
      </c>
      <c r="CR23" s="31">
        <v>0</v>
      </c>
      <c r="CS23" s="69">
        <v>3</v>
      </c>
      <c r="CT23" s="57">
        <f t="shared" si="33"/>
        <v>-3</v>
      </c>
      <c r="CU23" s="125">
        <v>3</v>
      </c>
      <c r="CV23" s="126">
        <f t="shared" si="34"/>
        <v>3</v>
      </c>
      <c r="CW23" s="158">
        <v>0</v>
      </c>
      <c r="CX23" s="69">
        <v>1</v>
      </c>
      <c r="CY23" s="57">
        <f t="shared" si="35"/>
        <v>-1</v>
      </c>
      <c r="CZ23" s="125">
        <v>1</v>
      </c>
      <c r="DA23" s="126">
        <f t="shared" si="36"/>
        <v>1</v>
      </c>
      <c r="DB23" s="159">
        <v>0</v>
      </c>
      <c r="DC23" s="69">
        <v>1</v>
      </c>
      <c r="DD23" s="57">
        <f t="shared" si="37"/>
        <v>-1</v>
      </c>
      <c r="DE23" s="125">
        <v>1</v>
      </c>
      <c r="DF23" s="126">
        <f t="shared" si="38"/>
        <v>1</v>
      </c>
      <c r="DG23" s="159">
        <v>0</v>
      </c>
      <c r="DH23" s="69">
        <v>1</v>
      </c>
      <c r="DI23" s="57">
        <f t="shared" si="39"/>
        <v>-1</v>
      </c>
      <c r="DJ23" s="125">
        <v>1</v>
      </c>
      <c r="DK23" s="126">
        <f t="shared" si="40"/>
        <v>1</v>
      </c>
      <c r="DL23" s="159">
        <v>0</v>
      </c>
      <c r="DM23" s="69">
        <v>1</v>
      </c>
      <c r="DN23" s="57">
        <f t="shared" si="41"/>
        <v>-1</v>
      </c>
      <c r="DO23" s="125">
        <v>1</v>
      </c>
      <c r="DP23" s="126">
        <f t="shared" si="42"/>
        <v>1</v>
      </c>
    </row>
    <row r="24" ht="120" customHeight="1" spans="1:120">
      <c r="A24" s="24">
        <v>22</v>
      </c>
      <c r="B24" s="34" t="s">
        <v>25</v>
      </c>
      <c r="C24" s="39">
        <v>8</v>
      </c>
      <c r="D24" s="122">
        <v>15</v>
      </c>
      <c r="E24" s="172">
        <f t="shared" si="50"/>
        <v>0</v>
      </c>
      <c r="F24" s="173">
        <f t="shared" si="44"/>
        <v>132</v>
      </c>
      <c r="G24" s="173">
        <f t="shared" si="45"/>
        <v>-132</v>
      </c>
      <c r="H24" s="173">
        <f t="shared" si="0"/>
        <v>132</v>
      </c>
      <c r="I24" s="126">
        <f t="shared" si="46"/>
        <v>132</v>
      </c>
      <c r="J24" s="215">
        <f t="shared" si="47"/>
        <v>0</v>
      </c>
      <c r="K24" s="159">
        <v>0</v>
      </c>
      <c r="L24" s="69">
        <v>1</v>
      </c>
      <c r="M24" s="57">
        <f t="shared" si="54"/>
        <v>-1</v>
      </c>
      <c r="N24" s="57">
        <v>0</v>
      </c>
      <c r="O24" s="126">
        <f t="shared" si="49"/>
        <v>0</v>
      </c>
      <c r="P24" s="159">
        <v>0</v>
      </c>
      <c r="Q24" s="69">
        <v>3</v>
      </c>
      <c r="R24" s="57">
        <f t="shared" si="51"/>
        <v>-3</v>
      </c>
      <c r="S24" s="57">
        <v>0</v>
      </c>
      <c r="T24" s="126">
        <f t="shared" si="2"/>
        <v>0</v>
      </c>
      <c r="U24" s="31">
        <v>0</v>
      </c>
      <c r="V24" s="69">
        <v>9</v>
      </c>
      <c r="W24" s="57">
        <f t="shared" si="52"/>
        <v>-9</v>
      </c>
      <c r="X24" s="125">
        <v>0</v>
      </c>
      <c r="Y24" s="126">
        <f t="shared" si="4"/>
        <v>0</v>
      </c>
      <c r="Z24" s="159">
        <v>0</v>
      </c>
      <c r="AA24" s="69">
        <v>3</v>
      </c>
      <c r="AB24" s="57">
        <f t="shared" si="53"/>
        <v>-3</v>
      </c>
      <c r="AC24" s="125">
        <v>3</v>
      </c>
      <c r="AD24" s="126">
        <f t="shared" si="6"/>
        <v>3</v>
      </c>
      <c r="AE24" s="159">
        <v>0</v>
      </c>
      <c r="AF24" s="69">
        <v>2</v>
      </c>
      <c r="AG24" s="57">
        <f t="shared" si="7"/>
        <v>-2</v>
      </c>
      <c r="AH24" s="125">
        <v>2</v>
      </c>
      <c r="AI24" s="126">
        <f t="shared" si="8"/>
        <v>2</v>
      </c>
      <c r="AJ24" s="31">
        <v>0</v>
      </c>
      <c r="AK24" s="69">
        <v>2</v>
      </c>
      <c r="AL24" s="57">
        <f t="shared" si="9"/>
        <v>-2</v>
      </c>
      <c r="AM24" s="125">
        <v>2</v>
      </c>
      <c r="AN24" s="126">
        <f t="shared" si="10"/>
        <v>2</v>
      </c>
      <c r="AO24" s="31">
        <v>0</v>
      </c>
      <c r="AP24" s="69">
        <v>2</v>
      </c>
      <c r="AQ24" s="57">
        <f t="shared" si="11"/>
        <v>-2</v>
      </c>
      <c r="AR24" s="125">
        <v>2</v>
      </c>
      <c r="AS24" s="126">
        <f t="shared" si="12"/>
        <v>2</v>
      </c>
      <c r="AT24" s="159">
        <v>0</v>
      </c>
      <c r="AU24" s="69">
        <v>6</v>
      </c>
      <c r="AV24" s="57">
        <f t="shared" si="13"/>
        <v>-6</v>
      </c>
      <c r="AW24" s="125">
        <v>6</v>
      </c>
      <c r="AX24" s="126">
        <f t="shared" si="14"/>
        <v>6</v>
      </c>
      <c r="AY24" s="31">
        <v>0</v>
      </c>
      <c r="AZ24" s="69">
        <v>4</v>
      </c>
      <c r="BA24" s="57">
        <f t="shared" si="15"/>
        <v>-4</v>
      </c>
      <c r="BB24" s="128">
        <v>10</v>
      </c>
      <c r="BC24" s="126">
        <f t="shared" si="16"/>
        <v>10</v>
      </c>
      <c r="BD24" s="159">
        <v>0</v>
      </c>
      <c r="BE24" s="69">
        <v>2</v>
      </c>
      <c r="BF24" s="57">
        <f t="shared" si="17"/>
        <v>-2</v>
      </c>
      <c r="BG24" s="125">
        <v>2</v>
      </c>
      <c r="BH24" s="126">
        <f t="shared" si="18"/>
        <v>2</v>
      </c>
      <c r="BI24" s="159">
        <v>0</v>
      </c>
      <c r="BJ24" s="69">
        <v>6</v>
      </c>
      <c r="BK24" s="57">
        <f t="shared" si="19"/>
        <v>-6</v>
      </c>
      <c r="BL24" s="125">
        <v>6</v>
      </c>
      <c r="BM24" s="126">
        <f t="shared" si="20"/>
        <v>6</v>
      </c>
      <c r="BN24" s="159">
        <v>0</v>
      </c>
      <c r="BO24" s="69">
        <v>1</v>
      </c>
      <c r="BP24" s="57">
        <f t="shared" si="21"/>
        <v>-1</v>
      </c>
      <c r="BQ24" s="125">
        <v>1</v>
      </c>
      <c r="BR24" s="126">
        <f t="shared" si="22"/>
        <v>1</v>
      </c>
      <c r="BS24" s="159">
        <v>0</v>
      </c>
      <c r="BT24" s="69">
        <v>5</v>
      </c>
      <c r="BU24" s="57">
        <f t="shared" si="23"/>
        <v>-5</v>
      </c>
      <c r="BV24" s="128">
        <v>10</v>
      </c>
      <c r="BW24" s="126">
        <f t="shared" si="24"/>
        <v>10</v>
      </c>
      <c r="BX24" s="159">
        <v>0</v>
      </c>
      <c r="BY24" s="69">
        <v>5</v>
      </c>
      <c r="BZ24" s="57">
        <f t="shared" si="25"/>
        <v>-5</v>
      </c>
      <c r="CA24" s="125">
        <v>5</v>
      </c>
      <c r="CB24" s="126">
        <f t="shared" si="26"/>
        <v>5</v>
      </c>
      <c r="CC24" s="159">
        <v>0</v>
      </c>
      <c r="CD24" s="69">
        <v>1</v>
      </c>
      <c r="CE24" s="57">
        <f t="shared" si="27"/>
        <v>-1</v>
      </c>
      <c r="CF24" s="125">
        <v>1</v>
      </c>
      <c r="CG24" s="126">
        <f t="shared" si="28"/>
        <v>1</v>
      </c>
      <c r="CH24" s="31">
        <v>0</v>
      </c>
      <c r="CI24" s="69">
        <v>3</v>
      </c>
      <c r="CJ24" s="57">
        <f t="shared" si="29"/>
        <v>-3</v>
      </c>
      <c r="CK24" s="125">
        <v>3</v>
      </c>
      <c r="CL24" s="126">
        <f t="shared" si="30"/>
        <v>3</v>
      </c>
      <c r="CM24" s="158">
        <v>0</v>
      </c>
      <c r="CN24" s="69">
        <v>2</v>
      </c>
      <c r="CO24" s="57">
        <f t="shared" si="31"/>
        <v>-2</v>
      </c>
      <c r="CP24" s="125">
        <v>2</v>
      </c>
      <c r="CQ24" s="126">
        <f t="shared" si="32"/>
        <v>2</v>
      </c>
      <c r="CR24" s="31">
        <v>0</v>
      </c>
      <c r="CS24" s="69">
        <v>13</v>
      </c>
      <c r="CT24" s="57">
        <f t="shared" si="33"/>
        <v>-13</v>
      </c>
      <c r="CU24" s="128">
        <v>15</v>
      </c>
      <c r="CV24" s="126">
        <f t="shared" si="34"/>
        <v>15</v>
      </c>
      <c r="CW24" s="158">
        <v>0</v>
      </c>
      <c r="CX24" s="69">
        <v>57</v>
      </c>
      <c r="CY24" s="57">
        <f t="shared" si="35"/>
        <v>-57</v>
      </c>
      <c r="CZ24" s="125">
        <v>57</v>
      </c>
      <c r="DA24" s="126">
        <f t="shared" si="36"/>
        <v>57</v>
      </c>
      <c r="DB24" s="159">
        <v>0</v>
      </c>
      <c r="DC24" s="69">
        <v>3</v>
      </c>
      <c r="DD24" s="57">
        <f t="shared" si="37"/>
        <v>-3</v>
      </c>
      <c r="DE24" s="125">
        <v>3</v>
      </c>
      <c r="DF24" s="126">
        <f t="shared" si="38"/>
        <v>3</v>
      </c>
      <c r="DG24" s="159">
        <v>0</v>
      </c>
      <c r="DH24" s="69">
        <v>1</v>
      </c>
      <c r="DI24" s="57">
        <f t="shared" si="39"/>
        <v>-1</v>
      </c>
      <c r="DJ24" s="125">
        <v>1</v>
      </c>
      <c r="DK24" s="126">
        <f t="shared" si="40"/>
        <v>1</v>
      </c>
      <c r="DL24" s="159">
        <v>0</v>
      </c>
      <c r="DM24" s="69">
        <v>1</v>
      </c>
      <c r="DN24" s="57">
        <f t="shared" si="41"/>
        <v>-1</v>
      </c>
      <c r="DO24" s="125">
        <v>1</v>
      </c>
      <c r="DP24" s="126">
        <f t="shared" si="42"/>
        <v>1</v>
      </c>
    </row>
    <row r="25" ht="120" customHeight="1" spans="1:120">
      <c r="A25" s="243">
        <v>23</v>
      </c>
      <c r="B25" s="34" t="s">
        <v>101</v>
      </c>
      <c r="C25" s="39">
        <v>8</v>
      </c>
      <c r="D25" s="122">
        <v>15</v>
      </c>
      <c r="E25" s="172">
        <f t="shared" si="50"/>
        <v>0</v>
      </c>
      <c r="F25" s="173">
        <f t="shared" si="44"/>
        <v>66</v>
      </c>
      <c r="G25" s="173">
        <f t="shared" si="45"/>
        <v>-66</v>
      </c>
      <c r="H25" s="173">
        <f t="shared" si="0"/>
        <v>66</v>
      </c>
      <c r="I25" s="126">
        <f t="shared" si="46"/>
        <v>66</v>
      </c>
      <c r="J25" s="215">
        <f t="shared" si="47"/>
        <v>0</v>
      </c>
      <c r="K25" s="159">
        <v>0</v>
      </c>
      <c r="L25" s="69">
        <v>1</v>
      </c>
      <c r="M25" s="57">
        <f t="shared" si="54"/>
        <v>-1</v>
      </c>
      <c r="N25" s="125">
        <v>1</v>
      </c>
      <c r="O25" s="126">
        <f t="shared" si="49"/>
        <v>1</v>
      </c>
      <c r="P25" s="159">
        <v>0</v>
      </c>
      <c r="Q25" s="69">
        <v>1</v>
      </c>
      <c r="R25" s="57">
        <f t="shared" si="51"/>
        <v>-1</v>
      </c>
      <c r="S25" s="125">
        <v>1</v>
      </c>
      <c r="T25" s="126">
        <f t="shared" si="2"/>
        <v>1</v>
      </c>
      <c r="U25" s="31">
        <v>0</v>
      </c>
      <c r="V25" s="69">
        <v>4</v>
      </c>
      <c r="W25" s="57">
        <f t="shared" si="52"/>
        <v>-4</v>
      </c>
      <c r="X25" s="125">
        <v>4</v>
      </c>
      <c r="Y25" s="126">
        <f t="shared" si="4"/>
        <v>4</v>
      </c>
      <c r="Z25" s="159">
        <v>0</v>
      </c>
      <c r="AA25" s="69">
        <v>1</v>
      </c>
      <c r="AB25" s="57">
        <f t="shared" si="53"/>
        <v>-1</v>
      </c>
      <c r="AC25" s="125">
        <v>1</v>
      </c>
      <c r="AD25" s="126">
        <f t="shared" si="6"/>
        <v>1</v>
      </c>
      <c r="AE25" s="159">
        <v>0</v>
      </c>
      <c r="AF25" s="69">
        <v>1</v>
      </c>
      <c r="AG25" s="57">
        <f t="shared" si="7"/>
        <v>-1</v>
      </c>
      <c r="AH25" s="125">
        <v>1</v>
      </c>
      <c r="AI25" s="126">
        <f t="shared" si="8"/>
        <v>1</v>
      </c>
      <c r="AJ25" s="31">
        <v>0</v>
      </c>
      <c r="AK25" s="69">
        <v>2</v>
      </c>
      <c r="AL25" s="57">
        <f t="shared" si="9"/>
        <v>-2</v>
      </c>
      <c r="AM25" s="125">
        <v>2</v>
      </c>
      <c r="AN25" s="126">
        <f t="shared" si="10"/>
        <v>2</v>
      </c>
      <c r="AO25" s="31">
        <v>0</v>
      </c>
      <c r="AP25" s="69">
        <v>1</v>
      </c>
      <c r="AQ25" s="57">
        <f t="shared" si="11"/>
        <v>-1</v>
      </c>
      <c r="AR25" s="125">
        <v>1</v>
      </c>
      <c r="AS25" s="126">
        <f t="shared" si="12"/>
        <v>1</v>
      </c>
      <c r="AT25" s="159">
        <v>0</v>
      </c>
      <c r="AU25" s="69">
        <v>2</v>
      </c>
      <c r="AV25" s="57">
        <f t="shared" si="13"/>
        <v>-2</v>
      </c>
      <c r="AW25" s="125">
        <v>2</v>
      </c>
      <c r="AX25" s="126">
        <f t="shared" si="14"/>
        <v>2</v>
      </c>
      <c r="AY25" s="31">
        <v>0</v>
      </c>
      <c r="AZ25" s="69">
        <v>2</v>
      </c>
      <c r="BA25" s="57">
        <f t="shared" si="15"/>
        <v>-2</v>
      </c>
      <c r="BB25" s="125">
        <v>2</v>
      </c>
      <c r="BC25" s="126">
        <f t="shared" si="16"/>
        <v>2</v>
      </c>
      <c r="BD25" s="159">
        <v>0</v>
      </c>
      <c r="BE25" s="69">
        <v>2</v>
      </c>
      <c r="BF25" s="57">
        <f t="shared" si="17"/>
        <v>-2</v>
      </c>
      <c r="BG25" s="125">
        <v>2</v>
      </c>
      <c r="BH25" s="126">
        <f t="shared" si="18"/>
        <v>2</v>
      </c>
      <c r="BI25" s="159">
        <v>0</v>
      </c>
      <c r="BJ25" s="69">
        <v>8</v>
      </c>
      <c r="BK25" s="57">
        <f t="shared" si="19"/>
        <v>-8</v>
      </c>
      <c r="BL25" s="125">
        <v>8</v>
      </c>
      <c r="BM25" s="126">
        <f t="shared" si="20"/>
        <v>8</v>
      </c>
      <c r="BN25" s="159">
        <v>0</v>
      </c>
      <c r="BO25" s="69">
        <v>3</v>
      </c>
      <c r="BP25" s="57">
        <f t="shared" si="21"/>
        <v>-3</v>
      </c>
      <c r="BQ25" s="125">
        <v>3</v>
      </c>
      <c r="BR25" s="126">
        <f t="shared" si="22"/>
        <v>3</v>
      </c>
      <c r="BS25" s="159">
        <v>0</v>
      </c>
      <c r="BT25" s="69">
        <v>3</v>
      </c>
      <c r="BU25" s="57">
        <f t="shared" si="23"/>
        <v>-3</v>
      </c>
      <c r="BV25" s="125">
        <v>3</v>
      </c>
      <c r="BW25" s="126">
        <f t="shared" si="24"/>
        <v>3</v>
      </c>
      <c r="BX25" s="159">
        <v>0</v>
      </c>
      <c r="BY25" s="69">
        <v>4</v>
      </c>
      <c r="BZ25" s="57">
        <f t="shared" si="25"/>
        <v>-4</v>
      </c>
      <c r="CA25" s="125">
        <v>4</v>
      </c>
      <c r="CB25" s="126">
        <f t="shared" si="26"/>
        <v>4</v>
      </c>
      <c r="CC25" s="159">
        <v>0</v>
      </c>
      <c r="CD25" s="69">
        <v>1</v>
      </c>
      <c r="CE25" s="57">
        <f t="shared" si="27"/>
        <v>-1</v>
      </c>
      <c r="CF25" s="125">
        <v>1</v>
      </c>
      <c r="CG25" s="126">
        <f t="shared" si="28"/>
        <v>1</v>
      </c>
      <c r="CH25" s="31">
        <v>0</v>
      </c>
      <c r="CI25" s="69">
        <v>10</v>
      </c>
      <c r="CJ25" s="57">
        <f t="shared" si="29"/>
        <v>-10</v>
      </c>
      <c r="CK25" s="125">
        <v>10</v>
      </c>
      <c r="CL25" s="126">
        <f t="shared" si="30"/>
        <v>10</v>
      </c>
      <c r="CM25" s="158">
        <v>0</v>
      </c>
      <c r="CN25" s="69">
        <v>1</v>
      </c>
      <c r="CO25" s="57">
        <f t="shared" si="31"/>
        <v>-1</v>
      </c>
      <c r="CP25" s="125">
        <v>1</v>
      </c>
      <c r="CQ25" s="126">
        <f t="shared" si="32"/>
        <v>1</v>
      </c>
      <c r="CR25" s="31">
        <v>0</v>
      </c>
      <c r="CS25" s="69">
        <v>11</v>
      </c>
      <c r="CT25" s="57">
        <f t="shared" si="33"/>
        <v>-11</v>
      </c>
      <c r="CU25" s="125">
        <v>11</v>
      </c>
      <c r="CV25" s="126">
        <f t="shared" si="34"/>
        <v>11</v>
      </c>
      <c r="CW25" s="158">
        <v>0</v>
      </c>
      <c r="CX25" s="69">
        <v>3</v>
      </c>
      <c r="CY25" s="57">
        <f t="shared" si="35"/>
        <v>-3</v>
      </c>
      <c r="CZ25" s="125">
        <v>3</v>
      </c>
      <c r="DA25" s="126">
        <f t="shared" si="36"/>
        <v>3</v>
      </c>
      <c r="DB25" s="159">
        <v>0</v>
      </c>
      <c r="DC25" s="69">
        <v>3</v>
      </c>
      <c r="DD25" s="57">
        <f t="shared" si="37"/>
        <v>-3</v>
      </c>
      <c r="DE25" s="125">
        <v>3</v>
      </c>
      <c r="DF25" s="126">
        <f t="shared" si="38"/>
        <v>3</v>
      </c>
      <c r="DG25" s="159">
        <v>0</v>
      </c>
      <c r="DH25" s="69">
        <v>1</v>
      </c>
      <c r="DI25" s="57">
        <f t="shared" si="39"/>
        <v>-1</v>
      </c>
      <c r="DJ25" s="125">
        <v>1</v>
      </c>
      <c r="DK25" s="126">
        <f t="shared" si="40"/>
        <v>1</v>
      </c>
      <c r="DL25" s="159">
        <v>0</v>
      </c>
      <c r="DM25" s="69">
        <v>1</v>
      </c>
      <c r="DN25" s="57">
        <f t="shared" si="41"/>
        <v>-1</v>
      </c>
      <c r="DO25" s="125">
        <v>1</v>
      </c>
      <c r="DP25" s="126">
        <f t="shared" si="42"/>
        <v>1</v>
      </c>
    </row>
    <row r="26" customHeight="1" spans="1:120">
      <c r="A26" s="24">
        <v>24</v>
      </c>
      <c r="B26" s="95" t="s">
        <v>27</v>
      </c>
      <c r="C26" s="710" t="s">
        <v>116</v>
      </c>
      <c r="D26" s="711" t="s">
        <v>85</v>
      </c>
      <c r="E26" s="172">
        <f t="shared" ref="E26:E30" si="55">K26+P26+U26+Z26+AE26+AJ26+AO26+AT26+AY26+BD26+BI26+BN26+BS26+BX26+CC26+CH26+CM26+CR26+CW26+DB26+DG26+DL26</f>
        <v>56</v>
      </c>
      <c r="F26" s="173">
        <f t="shared" ref="F26:F30" si="56">L26+Q26+V26+AA26+AF26+AK26+AP26+AU26+AZ26+BE26+BJ26+BO26+BT26+BY26+CD26+CI26+CN26+CS26+CX26+DC26+DH26+DM26</f>
        <v>0</v>
      </c>
      <c r="G26" s="173">
        <f t="shared" ref="G26:G30" si="57">M26+R26+W26+AB26+AG26+AL26+AQ26+AV26+BA26+BF26+BK26+BP26+BU26+BZ26+CE26+CJ26+CO26+CT26+CY26+DD26+DI26+DN26</f>
        <v>56</v>
      </c>
      <c r="H26" s="173">
        <f t="shared" ref="H26:H30" si="58">N26+S26+X26+AC26+AH26+AM26+AR26+AW26+BB26+BG26+BL26+BQ26+BV26+CA26+CF26+CK26+CP26+CU26+CZ26+DE26+DJ26+DO26</f>
        <v>0</v>
      </c>
      <c r="I26" s="126">
        <f t="shared" si="46"/>
        <v>56</v>
      </c>
      <c r="J26" s="215">
        <f t="shared" si="47"/>
        <v>56</v>
      </c>
      <c r="K26" s="159">
        <v>0</v>
      </c>
      <c r="L26" s="57">
        <v>0</v>
      </c>
      <c r="M26" s="57">
        <f t="shared" si="54"/>
        <v>0</v>
      </c>
      <c r="N26" s="128">
        <v>0</v>
      </c>
      <c r="O26" s="126">
        <f t="shared" si="49"/>
        <v>0</v>
      </c>
      <c r="P26" s="159">
        <v>0</v>
      </c>
      <c r="Q26" s="57">
        <v>0</v>
      </c>
      <c r="R26" s="57">
        <f t="shared" si="51"/>
        <v>0</v>
      </c>
      <c r="S26" s="57">
        <v>0</v>
      </c>
      <c r="T26" s="126">
        <f t="shared" si="2"/>
        <v>0</v>
      </c>
      <c r="U26" s="159">
        <v>0</v>
      </c>
      <c r="V26" s="57">
        <v>0</v>
      </c>
      <c r="W26" s="57">
        <f t="shared" si="52"/>
        <v>0</v>
      </c>
      <c r="X26" s="57">
        <v>0</v>
      </c>
      <c r="Y26" s="126">
        <f t="shared" si="4"/>
        <v>0</v>
      </c>
      <c r="Z26" s="159">
        <v>0</v>
      </c>
      <c r="AA26" s="57">
        <v>0</v>
      </c>
      <c r="AB26" s="57">
        <f t="shared" si="53"/>
        <v>0</v>
      </c>
      <c r="AC26" s="57">
        <v>0</v>
      </c>
      <c r="AD26" s="126">
        <f t="shared" si="6"/>
        <v>0</v>
      </c>
      <c r="AE26" s="159">
        <v>0</v>
      </c>
      <c r="AF26" s="57">
        <v>0</v>
      </c>
      <c r="AG26" s="57">
        <f t="shared" si="7"/>
        <v>0</v>
      </c>
      <c r="AH26" s="128">
        <v>0</v>
      </c>
      <c r="AI26" s="126">
        <f t="shared" si="8"/>
        <v>0</v>
      </c>
      <c r="AJ26" s="159">
        <v>30</v>
      </c>
      <c r="AK26" s="57">
        <v>0</v>
      </c>
      <c r="AL26" s="57">
        <f t="shared" si="9"/>
        <v>30</v>
      </c>
      <c r="AM26" s="57">
        <v>0</v>
      </c>
      <c r="AN26" s="126">
        <f t="shared" si="10"/>
        <v>30</v>
      </c>
      <c r="AO26" s="31">
        <v>0</v>
      </c>
      <c r="AP26" s="57">
        <v>0</v>
      </c>
      <c r="AQ26" s="57">
        <f t="shared" si="11"/>
        <v>0</v>
      </c>
      <c r="AR26" s="57">
        <v>0</v>
      </c>
      <c r="AS26" s="126">
        <f t="shared" si="12"/>
        <v>0</v>
      </c>
      <c r="AT26" s="159">
        <v>0</v>
      </c>
      <c r="AU26" s="57">
        <v>0</v>
      </c>
      <c r="AV26" s="57">
        <f t="shared" si="13"/>
        <v>0</v>
      </c>
      <c r="AW26" s="57">
        <v>0</v>
      </c>
      <c r="AX26" s="126">
        <f t="shared" si="14"/>
        <v>0</v>
      </c>
      <c r="AY26" s="31">
        <v>0</v>
      </c>
      <c r="AZ26" s="57">
        <v>0</v>
      </c>
      <c r="BA26" s="57">
        <f t="shared" si="15"/>
        <v>0</v>
      </c>
      <c r="BB26" s="57">
        <v>0</v>
      </c>
      <c r="BC26" s="126">
        <f t="shared" si="16"/>
        <v>0</v>
      </c>
      <c r="BD26" s="159">
        <v>0</v>
      </c>
      <c r="BE26" s="57">
        <v>0</v>
      </c>
      <c r="BF26" s="57">
        <f t="shared" si="17"/>
        <v>0</v>
      </c>
      <c r="BG26" s="57">
        <v>0</v>
      </c>
      <c r="BH26" s="126">
        <f t="shared" si="18"/>
        <v>0</v>
      </c>
      <c r="BI26" s="159">
        <v>0</v>
      </c>
      <c r="BJ26" s="57">
        <v>0</v>
      </c>
      <c r="BK26" s="57">
        <f t="shared" si="19"/>
        <v>0</v>
      </c>
      <c r="BL26" s="57">
        <v>0</v>
      </c>
      <c r="BM26" s="126">
        <f t="shared" si="20"/>
        <v>0</v>
      </c>
      <c r="BN26" s="159">
        <v>0</v>
      </c>
      <c r="BO26" s="57">
        <v>0</v>
      </c>
      <c r="BP26" s="57">
        <f t="shared" si="21"/>
        <v>0</v>
      </c>
      <c r="BQ26" s="57">
        <v>0</v>
      </c>
      <c r="BR26" s="126">
        <f t="shared" si="22"/>
        <v>0</v>
      </c>
      <c r="BS26" s="159">
        <v>0</v>
      </c>
      <c r="BT26" s="57">
        <v>0</v>
      </c>
      <c r="BU26" s="57">
        <f t="shared" si="23"/>
        <v>0</v>
      </c>
      <c r="BV26" s="57">
        <v>0</v>
      </c>
      <c r="BW26" s="126">
        <f t="shared" si="24"/>
        <v>0</v>
      </c>
      <c r="BX26" s="159">
        <v>26</v>
      </c>
      <c r="BY26" s="57">
        <v>0</v>
      </c>
      <c r="BZ26" s="57">
        <f t="shared" si="25"/>
        <v>26</v>
      </c>
      <c r="CA26" s="57">
        <v>0</v>
      </c>
      <c r="CB26" s="126">
        <f t="shared" si="26"/>
        <v>26</v>
      </c>
      <c r="CC26" s="159">
        <v>0</v>
      </c>
      <c r="CD26" s="57">
        <v>0</v>
      </c>
      <c r="CE26" s="57">
        <f t="shared" si="27"/>
        <v>0</v>
      </c>
      <c r="CF26" s="57">
        <v>0</v>
      </c>
      <c r="CG26" s="126">
        <f t="shared" si="28"/>
        <v>0</v>
      </c>
      <c r="CH26" s="31">
        <v>0</v>
      </c>
      <c r="CI26" s="57">
        <v>0</v>
      </c>
      <c r="CJ26" s="57">
        <f t="shared" si="29"/>
        <v>0</v>
      </c>
      <c r="CK26" s="57">
        <v>0</v>
      </c>
      <c r="CL26" s="126">
        <f t="shared" si="30"/>
        <v>0</v>
      </c>
      <c r="CM26" s="158">
        <v>0</v>
      </c>
      <c r="CN26" s="57">
        <v>0</v>
      </c>
      <c r="CO26" s="57">
        <f t="shared" si="31"/>
        <v>0</v>
      </c>
      <c r="CP26" s="57">
        <v>0</v>
      </c>
      <c r="CQ26" s="126">
        <f t="shared" si="32"/>
        <v>0</v>
      </c>
      <c r="CR26" s="31">
        <v>0</v>
      </c>
      <c r="CS26" s="57">
        <v>0</v>
      </c>
      <c r="CT26" s="57">
        <f t="shared" si="33"/>
        <v>0</v>
      </c>
      <c r="CU26" s="57">
        <v>0</v>
      </c>
      <c r="CV26" s="126">
        <f t="shared" si="34"/>
        <v>0</v>
      </c>
      <c r="CW26" s="158">
        <v>0</v>
      </c>
      <c r="CX26" s="57">
        <v>0</v>
      </c>
      <c r="CY26" s="57">
        <f t="shared" si="35"/>
        <v>0</v>
      </c>
      <c r="CZ26" s="57">
        <v>0</v>
      </c>
      <c r="DA26" s="126">
        <f t="shared" si="36"/>
        <v>0</v>
      </c>
      <c r="DB26" s="159">
        <v>0</v>
      </c>
      <c r="DC26" s="57">
        <v>0</v>
      </c>
      <c r="DD26" s="57">
        <f t="shared" si="37"/>
        <v>0</v>
      </c>
      <c r="DE26" s="57">
        <v>0</v>
      </c>
      <c r="DF26" s="126">
        <f t="shared" si="38"/>
        <v>0</v>
      </c>
      <c r="DG26" s="159">
        <v>0</v>
      </c>
      <c r="DH26" s="57">
        <v>0</v>
      </c>
      <c r="DI26" s="57">
        <f t="shared" si="39"/>
        <v>0</v>
      </c>
      <c r="DJ26" s="57">
        <v>0</v>
      </c>
      <c r="DK26" s="126">
        <f t="shared" si="40"/>
        <v>0</v>
      </c>
      <c r="DL26" s="159">
        <v>0</v>
      </c>
      <c r="DM26" s="57"/>
      <c r="DN26" s="57">
        <f t="shared" si="41"/>
        <v>0</v>
      </c>
      <c r="DO26" s="57"/>
      <c r="DP26" s="126">
        <f t="shared" si="42"/>
        <v>0</v>
      </c>
    </row>
    <row r="27" customHeight="1" spans="1:120">
      <c r="A27" s="243">
        <v>25</v>
      </c>
      <c r="B27" s="242" t="s">
        <v>28</v>
      </c>
      <c r="C27" s="24">
        <v>10</v>
      </c>
      <c r="D27" s="111">
        <v>15</v>
      </c>
      <c r="E27" s="172">
        <f t="shared" si="55"/>
        <v>0</v>
      </c>
      <c r="F27" s="173">
        <f t="shared" si="56"/>
        <v>30</v>
      </c>
      <c r="G27" s="173">
        <f t="shared" si="57"/>
        <v>-30</v>
      </c>
      <c r="H27" s="173">
        <f t="shared" si="58"/>
        <v>30</v>
      </c>
      <c r="I27" s="126">
        <f t="shared" si="46"/>
        <v>30</v>
      </c>
      <c r="J27" s="215">
        <f t="shared" si="47"/>
        <v>0</v>
      </c>
      <c r="K27" s="159">
        <v>0</v>
      </c>
      <c r="L27" s="57">
        <v>1</v>
      </c>
      <c r="M27" s="57">
        <f t="shared" si="54"/>
        <v>-1</v>
      </c>
      <c r="N27" s="57">
        <v>0</v>
      </c>
      <c r="O27" s="126">
        <f t="shared" si="49"/>
        <v>0</v>
      </c>
      <c r="P27" s="159">
        <v>0</v>
      </c>
      <c r="Q27" s="57">
        <v>1</v>
      </c>
      <c r="R27" s="57">
        <f t="shared" si="51"/>
        <v>-1</v>
      </c>
      <c r="S27" s="57">
        <v>0</v>
      </c>
      <c r="T27" s="126">
        <f t="shared" si="2"/>
        <v>0</v>
      </c>
      <c r="U27" s="159">
        <v>0</v>
      </c>
      <c r="V27" s="57">
        <v>3</v>
      </c>
      <c r="W27" s="57">
        <f t="shared" si="52"/>
        <v>-3</v>
      </c>
      <c r="X27" s="57">
        <v>0</v>
      </c>
      <c r="Y27" s="126">
        <f t="shared" si="4"/>
        <v>0</v>
      </c>
      <c r="Z27" s="159">
        <v>0</v>
      </c>
      <c r="AA27" s="57">
        <v>1</v>
      </c>
      <c r="AB27" s="57">
        <f t="shared" si="53"/>
        <v>-1</v>
      </c>
      <c r="AC27" s="57">
        <v>0</v>
      </c>
      <c r="AD27" s="126">
        <f t="shared" si="6"/>
        <v>0</v>
      </c>
      <c r="AE27" s="159">
        <v>0</v>
      </c>
      <c r="AF27" s="57">
        <v>1</v>
      </c>
      <c r="AG27" s="57">
        <f t="shared" si="7"/>
        <v>-1</v>
      </c>
      <c r="AH27" s="57">
        <v>0</v>
      </c>
      <c r="AI27" s="126">
        <f t="shared" si="8"/>
        <v>0</v>
      </c>
      <c r="AJ27" s="159">
        <v>0</v>
      </c>
      <c r="AK27" s="57">
        <v>1</v>
      </c>
      <c r="AL27" s="57">
        <f t="shared" si="9"/>
        <v>-1</v>
      </c>
      <c r="AM27" s="57">
        <v>0</v>
      </c>
      <c r="AN27" s="126">
        <f t="shared" si="10"/>
        <v>0</v>
      </c>
      <c r="AO27" s="31">
        <v>0</v>
      </c>
      <c r="AP27" s="57">
        <v>1</v>
      </c>
      <c r="AQ27" s="57">
        <f t="shared" si="11"/>
        <v>-1</v>
      </c>
      <c r="AR27" s="57">
        <v>0</v>
      </c>
      <c r="AS27" s="126">
        <f t="shared" si="12"/>
        <v>0</v>
      </c>
      <c r="AT27" s="159">
        <v>0</v>
      </c>
      <c r="AU27" s="57">
        <v>2</v>
      </c>
      <c r="AV27" s="57">
        <f t="shared" si="13"/>
        <v>-2</v>
      </c>
      <c r="AW27" s="125">
        <v>2</v>
      </c>
      <c r="AX27" s="126">
        <f t="shared" si="14"/>
        <v>2</v>
      </c>
      <c r="AY27" s="31">
        <v>0</v>
      </c>
      <c r="AZ27" s="57">
        <v>1</v>
      </c>
      <c r="BA27" s="57">
        <f t="shared" si="15"/>
        <v>-1</v>
      </c>
      <c r="BB27" s="57">
        <v>10</v>
      </c>
      <c r="BC27" s="126">
        <f t="shared" si="16"/>
        <v>10</v>
      </c>
      <c r="BD27" s="159">
        <v>0</v>
      </c>
      <c r="BE27" s="57">
        <v>1</v>
      </c>
      <c r="BF27" s="57">
        <f t="shared" si="17"/>
        <v>-1</v>
      </c>
      <c r="BG27" s="125">
        <v>1</v>
      </c>
      <c r="BH27" s="126">
        <f t="shared" si="18"/>
        <v>1</v>
      </c>
      <c r="BI27" s="159">
        <v>0</v>
      </c>
      <c r="BJ27" s="57">
        <v>2</v>
      </c>
      <c r="BK27" s="57">
        <f t="shared" si="19"/>
        <v>-2</v>
      </c>
      <c r="BL27" s="125">
        <v>2</v>
      </c>
      <c r="BM27" s="126">
        <f t="shared" si="20"/>
        <v>2</v>
      </c>
      <c r="BN27" s="159">
        <v>0</v>
      </c>
      <c r="BO27" s="57">
        <v>1</v>
      </c>
      <c r="BP27" s="57">
        <f t="shared" si="21"/>
        <v>-1</v>
      </c>
      <c r="BQ27" s="125">
        <v>1</v>
      </c>
      <c r="BR27" s="126">
        <f t="shared" si="22"/>
        <v>1</v>
      </c>
      <c r="BS27" s="159">
        <v>0</v>
      </c>
      <c r="BT27" s="57">
        <v>1</v>
      </c>
      <c r="BU27" s="57">
        <f t="shared" si="23"/>
        <v>-1</v>
      </c>
      <c r="BV27" s="125">
        <v>1</v>
      </c>
      <c r="BW27" s="126">
        <f t="shared" si="24"/>
        <v>1</v>
      </c>
      <c r="BX27" s="159">
        <v>0</v>
      </c>
      <c r="BY27" s="57">
        <v>2</v>
      </c>
      <c r="BZ27" s="57">
        <f t="shared" si="25"/>
        <v>-2</v>
      </c>
      <c r="CA27" s="125">
        <v>2</v>
      </c>
      <c r="CB27" s="126">
        <f t="shared" si="26"/>
        <v>2</v>
      </c>
      <c r="CC27" s="159">
        <v>0</v>
      </c>
      <c r="CD27" s="57">
        <v>1</v>
      </c>
      <c r="CE27" s="57">
        <f t="shared" si="27"/>
        <v>-1</v>
      </c>
      <c r="CF27" s="125">
        <v>1</v>
      </c>
      <c r="CG27" s="126">
        <f t="shared" si="28"/>
        <v>1</v>
      </c>
      <c r="CH27" s="31">
        <v>0</v>
      </c>
      <c r="CI27" s="57">
        <v>1</v>
      </c>
      <c r="CJ27" s="57">
        <f t="shared" si="29"/>
        <v>-1</v>
      </c>
      <c r="CK27" s="125">
        <v>1</v>
      </c>
      <c r="CL27" s="126">
        <f t="shared" si="30"/>
        <v>1</v>
      </c>
      <c r="CM27" s="158">
        <v>0</v>
      </c>
      <c r="CN27" s="57">
        <v>1</v>
      </c>
      <c r="CO27" s="57">
        <f t="shared" si="31"/>
        <v>-1</v>
      </c>
      <c r="CP27" s="125">
        <v>1</v>
      </c>
      <c r="CQ27" s="126">
        <f t="shared" si="32"/>
        <v>1</v>
      </c>
      <c r="CR27" s="31">
        <v>0</v>
      </c>
      <c r="CS27" s="57">
        <v>3</v>
      </c>
      <c r="CT27" s="57">
        <f t="shared" si="33"/>
        <v>-3</v>
      </c>
      <c r="CU27" s="125">
        <v>3</v>
      </c>
      <c r="CV27" s="126">
        <f t="shared" si="34"/>
        <v>3</v>
      </c>
      <c r="CW27" s="158">
        <v>0</v>
      </c>
      <c r="CX27" s="57">
        <v>2</v>
      </c>
      <c r="CY27" s="57">
        <f t="shared" si="35"/>
        <v>-2</v>
      </c>
      <c r="CZ27" s="125">
        <v>2</v>
      </c>
      <c r="DA27" s="126">
        <f t="shared" si="36"/>
        <v>2</v>
      </c>
      <c r="DB27" s="159">
        <v>0</v>
      </c>
      <c r="DC27" s="57">
        <v>1</v>
      </c>
      <c r="DD27" s="57">
        <f t="shared" si="37"/>
        <v>-1</v>
      </c>
      <c r="DE27" s="125">
        <v>1</v>
      </c>
      <c r="DF27" s="126">
        <f t="shared" si="38"/>
        <v>1</v>
      </c>
      <c r="DG27" s="159">
        <v>0</v>
      </c>
      <c r="DH27" s="57">
        <v>1</v>
      </c>
      <c r="DI27" s="57">
        <f t="shared" si="39"/>
        <v>-1</v>
      </c>
      <c r="DJ27" s="125">
        <v>1</v>
      </c>
      <c r="DK27" s="126">
        <f t="shared" si="40"/>
        <v>1</v>
      </c>
      <c r="DL27" s="159">
        <v>0</v>
      </c>
      <c r="DM27" s="57">
        <v>1</v>
      </c>
      <c r="DN27" s="57">
        <f t="shared" si="41"/>
        <v>-1</v>
      </c>
      <c r="DO27" s="125">
        <v>1</v>
      </c>
      <c r="DP27" s="126">
        <f t="shared" si="42"/>
        <v>1</v>
      </c>
    </row>
    <row r="28" ht="63.6" customHeight="1" spans="1:120">
      <c r="A28" s="24">
        <v>26</v>
      </c>
      <c r="B28" s="34" t="s">
        <v>29</v>
      </c>
      <c r="C28" s="128">
        <v>4</v>
      </c>
      <c r="D28" s="244">
        <v>6</v>
      </c>
      <c r="E28" s="172">
        <f t="shared" si="55"/>
        <v>0</v>
      </c>
      <c r="F28" s="173">
        <f t="shared" si="56"/>
        <v>0</v>
      </c>
      <c r="G28" s="173">
        <f t="shared" si="57"/>
        <v>0</v>
      </c>
      <c r="H28" s="173">
        <f t="shared" si="58"/>
        <v>0</v>
      </c>
      <c r="I28" s="126">
        <f t="shared" si="46"/>
        <v>0</v>
      </c>
      <c r="J28" s="215">
        <f t="shared" si="47"/>
        <v>0</v>
      </c>
      <c r="K28" s="159">
        <v>0</v>
      </c>
      <c r="L28" s="57">
        <v>0</v>
      </c>
      <c r="M28" s="57">
        <f t="shared" si="54"/>
        <v>0</v>
      </c>
      <c r="N28" s="128">
        <v>0</v>
      </c>
      <c r="O28" s="126">
        <f t="shared" si="49"/>
        <v>0</v>
      </c>
      <c r="P28" s="159">
        <v>0</v>
      </c>
      <c r="Q28" s="57">
        <v>0</v>
      </c>
      <c r="R28" s="57">
        <f t="shared" si="51"/>
        <v>0</v>
      </c>
      <c r="S28" s="128">
        <v>0</v>
      </c>
      <c r="T28" s="126">
        <f t="shared" si="2"/>
        <v>0</v>
      </c>
      <c r="U28" s="194">
        <v>0</v>
      </c>
      <c r="V28" s="57">
        <v>0</v>
      </c>
      <c r="W28" s="57">
        <f t="shared" si="52"/>
        <v>0</v>
      </c>
      <c r="X28" s="128">
        <v>0</v>
      </c>
      <c r="Y28" s="126">
        <f t="shared" si="4"/>
        <v>0</v>
      </c>
      <c r="Z28" s="159">
        <v>0</v>
      </c>
      <c r="AA28" s="57">
        <v>0</v>
      </c>
      <c r="AB28" s="57">
        <f t="shared" si="53"/>
        <v>0</v>
      </c>
      <c r="AC28" s="128">
        <v>0</v>
      </c>
      <c r="AD28" s="126">
        <f t="shared" si="6"/>
        <v>0</v>
      </c>
      <c r="AE28" s="159">
        <v>0</v>
      </c>
      <c r="AF28" s="57">
        <v>0</v>
      </c>
      <c r="AG28" s="57">
        <f t="shared" si="7"/>
        <v>0</v>
      </c>
      <c r="AH28" s="128">
        <v>0</v>
      </c>
      <c r="AI28" s="126">
        <f t="shared" si="8"/>
        <v>0</v>
      </c>
      <c r="AJ28" s="194">
        <v>0</v>
      </c>
      <c r="AK28" s="57">
        <v>0</v>
      </c>
      <c r="AL28" s="57">
        <f t="shared" si="9"/>
        <v>0</v>
      </c>
      <c r="AM28" s="128">
        <v>0</v>
      </c>
      <c r="AN28" s="126">
        <f t="shared" si="10"/>
        <v>0</v>
      </c>
      <c r="AO28" s="31">
        <v>0</v>
      </c>
      <c r="AP28" s="57">
        <v>0</v>
      </c>
      <c r="AQ28" s="57">
        <f t="shared" si="11"/>
        <v>0</v>
      </c>
      <c r="AR28" s="128">
        <v>0</v>
      </c>
      <c r="AS28" s="126">
        <f t="shared" si="12"/>
        <v>0</v>
      </c>
      <c r="AT28" s="159">
        <v>0</v>
      </c>
      <c r="AU28" s="57">
        <v>0</v>
      </c>
      <c r="AV28" s="57">
        <f t="shared" si="13"/>
        <v>0</v>
      </c>
      <c r="AW28" s="128">
        <v>0</v>
      </c>
      <c r="AX28" s="126">
        <f t="shared" si="14"/>
        <v>0</v>
      </c>
      <c r="AY28" s="31">
        <v>0</v>
      </c>
      <c r="AZ28" s="57">
        <v>0</v>
      </c>
      <c r="BA28" s="57">
        <f t="shared" si="15"/>
        <v>0</v>
      </c>
      <c r="BB28" s="128">
        <v>0</v>
      </c>
      <c r="BC28" s="126">
        <f t="shared" si="16"/>
        <v>0</v>
      </c>
      <c r="BD28" s="159">
        <v>0</v>
      </c>
      <c r="BE28" s="57">
        <v>0</v>
      </c>
      <c r="BF28" s="57">
        <f t="shared" si="17"/>
        <v>0</v>
      </c>
      <c r="BG28" s="128">
        <v>0</v>
      </c>
      <c r="BH28" s="126">
        <f t="shared" si="18"/>
        <v>0</v>
      </c>
      <c r="BI28" s="159">
        <v>0</v>
      </c>
      <c r="BJ28" s="57">
        <v>0</v>
      </c>
      <c r="BK28" s="57">
        <f t="shared" si="19"/>
        <v>0</v>
      </c>
      <c r="BL28" s="128">
        <v>0</v>
      </c>
      <c r="BM28" s="126">
        <f t="shared" si="20"/>
        <v>0</v>
      </c>
      <c r="BN28" s="159">
        <v>0</v>
      </c>
      <c r="BO28" s="57">
        <v>0</v>
      </c>
      <c r="BP28" s="57">
        <f t="shared" si="21"/>
        <v>0</v>
      </c>
      <c r="BQ28" s="128">
        <v>0</v>
      </c>
      <c r="BR28" s="126">
        <f t="shared" si="22"/>
        <v>0</v>
      </c>
      <c r="BS28" s="159">
        <v>0</v>
      </c>
      <c r="BT28" s="57">
        <v>0</v>
      </c>
      <c r="BU28" s="57">
        <f t="shared" si="23"/>
        <v>0</v>
      </c>
      <c r="BV28" s="128">
        <v>0</v>
      </c>
      <c r="BW28" s="126">
        <f t="shared" si="24"/>
        <v>0</v>
      </c>
      <c r="BX28" s="194">
        <v>0</v>
      </c>
      <c r="BY28" s="57">
        <v>0</v>
      </c>
      <c r="BZ28" s="57">
        <f t="shared" si="25"/>
        <v>0</v>
      </c>
      <c r="CA28" s="128">
        <v>0</v>
      </c>
      <c r="CB28" s="126">
        <f t="shared" si="26"/>
        <v>0</v>
      </c>
      <c r="CC28" s="159">
        <v>0</v>
      </c>
      <c r="CD28" s="57">
        <v>0</v>
      </c>
      <c r="CE28" s="57">
        <f t="shared" si="27"/>
        <v>0</v>
      </c>
      <c r="CF28" s="128">
        <v>0</v>
      </c>
      <c r="CG28" s="126">
        <f t="shared" si="28"/>
        <v>0</v>
      </c>
      <c r="CH28" s="31">
        <v>0</v>
      </c>
      <c r="CI28" s="57">
        <v>0</v>
      </c>
      <c r="CJ28" s="57">
        <f t="shared" si="29"/>
        <v>0</v>
      </c>
      <c r="CK28" s="128">
        <v>0</v>
      </c>
      <c r="CL28" s="126">
        <f t="shared" si="30"/>
        <v>0</v>
      </c>
      <c r="CM28" s="158">
        <v>0</v>
      </c>
      <c r="CN28" s="57">
        <v>0</v>
      </c>
      <c r="CO28" s="57">
        <f t="shared" si="31"/>
        <v>0</v>
      </c>
      <c r="CP28" s="128">
        <v>0</v>
      </c>
      <c r="CQ28" s="126">
        <f t="shared" si="32"/>
        <v>0</v>
      </c>
      <c r="CR28" s="31">
        <v>0</v>
      </c>
      <c r="CS28" s="57">
        <v>0</v>
      </c>
      <c r="CT28" s="57">
        <f t="shared" si="33"/>
        <v>0</v>
      </c>
      <c r="CU28" s="128">
        <v>0</v>
      </c>
      <c r="CV28" s="126">
        <f t="shared" si="34"/>
        <v>0</v>
      </c>
      <c r="CW28" s="158">
        <v>0</v>
      </c>
      <c r="CX28" s="57">
        <v>0</v>
      </c>
      <c r="CY28" s="57">
        <f t="shared" si="35"/>
        <v>0</v>
      </c>
      <c r="CZ28" s="128">
        <v>0</v>
      </c>
      <c r="DA28" s="126">
        <f t="shared" si="36"/>
        <v>0</v>
      </c>
      <c r="DB28" s="159">
        <v>0</v>
      </c>
      <c r="DC28" s="57">
        <v>0</v>
      </c>
      <c r="DD28" s="57">
        <f t="shared" si="37"/>
        <v>0</v>
      </c>
      <c r="DE28" s="128">
        <v>0</v>
      </c>
      <c r="DF28" s="126">
        <f t="shared" si="38"/>
        <v>0</v>
      </c>
      <c r="DG28" s="159">
        <v>0</v>
      </c>
      <c r="DH28" s="57">
        <v>0</v>
      </c>
      <c r="DI28" s="57">
        <f t="shared" si="39"/>
        <v>0</v>
      </c>
      <c r="DJ28" s="128">
        <v>0</v>
      </c>
      <c r="DK28" s="126">
        <f t="shared" si="40"/>
        <v>0</v>
      </c>
      <c r="DL28" s="159">
        <v>0</v>
      </c>
      <c r="DM28" s="57"/>
      <c r="DN28" s="57">
        <f t="shared" si="41"/>
        <v>0</v>
      </c>
      <c r="DO28" s="128"/>
      <c r="DP28" s="126">
        <f t="shared" si="42"/>
        <v>0</v>
      </c>
    </row>
    <row r="29" ht="93.6" customHeight="1" spans="1:120">
      <c r="A29" s="243">
        <v>27</v>
      </c>
      <c r="B29" s="242" t="s">
        <v>30</v>
      </c>
      <c r="C29" s="24">
        <v>6</v>
      </c>
      <c r="D29" s="111">
        <v>10</v>
      </c>
      <c r="E29" s="172">
        <f t="shared" si="55"/>
        <v>18</v>
      </c>
      <c r="F29" s="173">
        <f t="shared" si="56"/>
        <v>30</v>
      </c>
      <c r="G29" s="173">
        <f t="shared" si="57"/>
        <v>-12</v>
      </c>
      <c r="H29" s="173">
        <f t="shared" si="58"/>
        <v>12</v>
      </c>
      <c r="I29" s="126">
        <f t="shared" si="46"/>
        <v>30</v>
      </c>
      <c r="J29" s="215">
        <f t="shared" si="47"/>
        <v>0</v>
      </c>
      <c r="K29" s="158">
        <v>0</v>
      </c>
      <c r="L29" s="67">
        <v>1</v>
      </c>
      <c r="M29" s="57">
        <f t="shared" si="54"/>
        <v>-1</v>
      </c>
      <c r="N29" s="57">
        <v>0</v>
      </c>
      <c r="O29" s="126">
        <f t="shared" si="49"/>
        <v>0</v>
      </c>
      <c r="P29" s="158">
        <v>0</v>
      </c>
      <c r="Q29" s="67">
        <v>1</v>
      </c>
      <c r="R29" s="57">
        <f t="shared" si="51"/>
        <v>-1</v>
      </c>
      <c r="S29" s="57">
        <v>0</v>
      </c>
      <c r="T29" s="126">
        <f t="shared" si="2"/>
        <v>0</v>
      </c>
      <c r="U29" s="158">
        <v>4</v>
      </c>
      <c r="V29" s="67">
        <v>3</v>
      </c>
      <c r="W29" s="57">
        <f t="shared" si="52"/>
        <v>1</v>
      </c>
      <c r="X29" s="125">
        <v>2</v>
      </c>
      <c r="Y29" s="126">
        <f t="shared" si="4"/>
        <v>6</v>
      </c>
      <c r="Z29" s="158">
        <v>0</v>
      </c>
      <c r="AA29" s="67">
        <v>1</v>
      </c>
      <c r="AB29" s="57">
        <f t="shared" si="53"/>
        <v>-1</v>
      </c>
      <c r="AC29" s="57">
        <v>0</v>
      </c>
      <c r="AD29" s="126">
        <f t="shared" si="6"/>
        <v>0</v>
      </c>
      <c r="AE29" s="158">
        <v>0</v>
      </c>
      <c r="AF29" s="67">
        <v>1</v>
      </c>
      <c r="AG29" s="57">
        <f t="shared" si="7"/>
        <v>-1</v>
      </c>
      <c r="AH29" s="57">
        <v>0</v>
      </c>
      <c r="AI29" s="126">
        <f t="shared" si="8"/>
        <v>0</v>
      </c>
      <c r="AJ29" s="158">
        <v>0</v>
      </c>
      <c r="AK29" s="67">
        <v>1</v>
      </c>
      <c r="AL29" s="57">
        <f t="shared" si="9"/>
        <v>-1</v>
      </c>
      <c r="AM29" s="57">
        <v>0</v>
      </c>
      <c r="AN29" s="126">
        <f t="shared" si="10"/>
        <v>0</v>
      </c>
      <c r="AO29" s="158">
        <v>10</v>
      </c>
      <c r="AP29" s="67">
        <v>1</v>
      </c>
      <c r="AQ29" s="57">
        <f t="shared" si="11"/>
        <v>9</v>
      </c>
      <c r="AR29" s="57">
        <v>0</v>
      </c>
      <c r="AS29" s="126">
        <f t="shared" si="12"/>
        <v>10</v>
      </c>
      <c r="AT29" s="158">
        <v>0</v>
      </c>
      <c r="AU29" s="67">
        <v>2</v>
      </c>
      <c r="AV29" s="57">
        <f t="shared" si="13"/>
        <v>-2</v>
      </c>
      <c r="AW29" s="57">
        <v>0</v>
      </c>
      <c r="AX29" s="126">
        <f t="shared" si="14"/>
        <v>0</v>
      </c>
      <c r="AY29" s="158">
        <v>0</v>
      </c>
      <c r="AZ29" s="67">
        <v>1</v>
      </c>
      <c r="BA29" s="57">
        <f t="shared" si="15"/>
        <v>-1</v>
      </c>
      <c r="BB29" s="57">
        <v>0</v>
      </c>
      <c r="BC29" s="126">
        <f t="shared" si="16"/>
        <v>0</v>
      </c>
      <c r="BD29" s="158">
        <v>0</v>
      </c>
      <c r="BE29" s="67">
        <v>1</v>
      </c>
      <c r="BF29" s="57">
        <f t="shared" si="17"/>
        <v>-1</v>
      </c>
      <c r="BG29" s="57">
        <v>0</v>
      </c>
      <c r="BH29" s="126">
        <f t="shared" si="18"/>
        <v>0</v>
      </c>
      <c r="BI29" s="158">
        <v>0</v>
      </c>
      <c r="BJ29" s="67">
        <v>2</v>
      </c>
      <c r="BK29" s="57">
        <f t="shared" si="19"/>
        <v>-2</v>
      </c>
      <c r="BL29" s="57">
        <v>0</v>
      </c>
      <c r="BM29" s="126">
        <f t="shared" si="20"/>
        <v>0</v>
      </c>
      <c r="BN29" s="158">
        <v>0</v>
      </c>
      <c r="BO29" s="67">
        <v>1</v>
      </c>
      <c r="BP29" s="57">
        <f t="shared" si="21"/>
        <v>-1</v>
      </c>
      <c r="BQ29" s="57">
        <v>0</v>
      </c>
      <c r="BR29" s="126">
        <f t="shared" si="22"/>
        <v>0</v>
      </c>
      <c r="BS29" s="158">
        <v>0</v>
      </c>
      <c r="BT29" s="67">
        <v>1</v>
      </c>
      <c r="BU29" s="57">
        <f t="shared" si="23"/>
        <v>-1</v>
      </c>
      <c r="BV29" s="57">
        <v>0</v>
      </c>
      <c r="BW29" s="126">
        <f t="shared" si="24"/>
        <v>0</v>
      </c>
      <c r="BX29" s="158">
        <v>0</v>
      </c>
      <c r="BY29" s="67">
        <v>2</v>
      </c>
      <c r="BZ29" s="57">
        <f t="shared" si="25"/>
        <v>-2</v>
      </c>
      <c r="CA29" s="57">
        <v>0</v>
      </c>
      <c r="CB29" s="126">
        <f t="shared" si="26"/>
        <v>0</v>
      </c>
      <c r="CC29" s="158">
        <v>0</v>
      </c>
      <c r="CD29" s="67">
        <v>1</v>
      </c>
      <c r="CE29" s="57">
        <f t="shared" si="27"/>
        <v>-1</v>
      </c>
      <c r="CF29" s="125">
        <v>1</v>
      </c>
      <c r="CG29" s="126">
        <f t="shared" si="28"/>
        <v>1</v>
      </c>
      <c r="CH29" s="158">
        <v>0</v>
      </c>
      <c r="CI29" s="67">
        <v>1</v>
      </c>
      <c r="CJ29" s="57">
        <f t="shared" si="29"/>
        <v>-1</v>
      </c>
      <c r="CK29" s="125">
        <v>1</v>
      </c>
      <c r="CL29" s="126">
        <f t="shared" si="30"/>
        <v>1</v>
      </c>
      <c r="CM29" s="158">
        <v>0</v>
      </c>
      <c r="CN29" s="67">
        <v>1</v>
      </c>
      <c r="CO29" s="57">
        <f t="shared" si="31"/>
        <v>-1</v>
      </c>
      <c r="CP29" s="125">
        <v>1</v>
      </c>
      <c r="CQ29" s="126">
        <f t="shared" si="32"/>
        <v>1</v>
      </c>
      <c r="CR29" s="158">
        <v>4</v>
      </c>
      <c r="CS29" s="67">
        <v>3</v>
      </c>
      <c r="CT29" s="57">
        <f t="shared" si="33"/>
        <v>1</v>
      </c>
      <c r="CU29" s="125">
        <v>2</v>
      </c>
      <c r="CV29" s="126">
        <f t="shared" si="34"/>
        <v>6</v>
      </c>
      <c r="CW29" s="158">
        <v>0</v>
      </c>
      <c r="CX29" s="67">
        <v>2</v>
      </c>
      <c r="CY29" s="57">
        <f t="shared" si="35"/>
        <v>-2</v>
      </c>
      <c r="CZ29" s="125">
        <v>2</v>
      </c>
      <c r="DA29" s="126">
        <f t="shared" si="36"/>
        <v>2</v>
      </c>
      <c r="DB29" s="158">
        <v>0</v>
      </c>
      <c r="DC29" s="67">
        <v>1</v>
      </c>
      <c r="DD29" s="57">
        <f t="shared" si="37"/>
        <v>-1</v>
      </c>
      <c r="DE29" s="125">
        <v>1</v>
      </c>
      <c r="DF29" s="126">
        <f t="shared" si="38"/>
        <v>1</v>
      </c>
      <c r="DG29" s="158">
        <v>0</v>
      </c>
      <c r="DH29" s="67">
        <v>1</v>
      </c>
      <c r="DI29" s="57">
        <f t="shared" si="39"/>
        <v>-1</v>
      </c>
      <c r="DJ29" s="125">
        <v>1</v>
      </c>
      <c r="DK29" s="126">
        <f t="shared" si="40"/>
        <v>1</v>
      </c>
      <c r="DL29" s="158">
        <v>0</v>
      </c>
      <c r="DM29" s="67">
        <v>1</v>
      </c>
      <c r="DN29" s="57">
        <f t="shared" si="41"/>
        <v>-1</v>
      </c>
      <c r="DO29" s="125">
        <v>1</v>
      </c>
      <c r="DP29" s="126">
        <f t="shared" si="42"/>
        <v>1</v>
      </c>
    </row>
    <row r="30" ht="93.6" customHeight="1" spans="1:120">
      <c r="A30" s="24">
        <v>28</v>
      </c>
      <c r="B30" s="242" t="s">
        <v>31</v>
      </c>
      <c r="C30" s="24">
        <v>6</v>
      </c>
      <c r="D30" s="111">
        <v>10</v>
      </c>
      <c r="E30" s="180">
        <f t="shared" si="55"/>
        <v>0</v>
      </c>
      <c r="F30" s="181">
        <f t="shared" si="56"/>
        <v>31</v>
      </c>
      <c r="G30" s="181">
        <f t="shared" si="57"/>
        <v>-31</v>
      </c>
      <c r="H30" s="181">
        <f t="shared" si="58"/>
        <v>31</v>
      </c>
      <c r="I30" s="231">
        <f t="shared" si="46"/>
        <v>31</v>
      </c>
      <c r="J30" s="215">
        <f t="shared" si="47"/>
        <v>0</v>
      </c>
      <c r="K30" s="73">
        <v>0</v>
      </c>
      <c r="L30" s="74">
        <v>1</v>
      </c>
      <c r="M30" s="75">
        <f t="shared" si="54"/>
        <v>-1</v>
      </c>
      <c r="N30" s="75">
        <v>0</v>
      </c>
      <c r="O30" s="231">
        <f t="shared" si="49"/>
        <v>0</v>
      </c>
      <c r="P30" s="73">
        <v>0</v>
      </c>
      <c r="Q30" s="74">
        <v>1</v>
      </c>
      <c r="R30" s="75">
        <f t="shared" si="51"/>
        <v>-1</v>
      </c>
      <c r="S30" s="75">
        <v>0</v>
      </c>
      <c r="T30" s="231">
        <f t="shared" si="2"/>
        <v>0</v>
      </c>
      <c r="U30" s="73">
        <v>0</v>
      </c>
      <c r="V30" s="74">
        <v>3</v>
      </c>
      <c r="W30" s="75">
        <f t="shared" si="52"/>
        <v>-3</v>
      </c>
      <c r="X30" s="75">
        <v>0</v>
      </c>
      <c r="Y30" s="231">
        <f t="shared" si="4"/>
        <v>0</v>
      </c>
      <c r="Z30" s="73">
        <v>0</v>
      </c>
      <c r="AA30" s="74">
        <v>1</v>
      </c>
      <c r="AB30" s="75">
        <f t="shared" si="53"/>
        <v>-1</v>
      </c>
      <c r="AC30" s="75">
        <v>0</v>
      </c>
      <c r="AD30" s="231">
        <f t="shared" si="6"/>
        <v>0</v>
      </c>
      <c r="AE30" s="73">
        <v>0</v>
      </c>
      <c r="AF30" s="74">
        <v>1</v>
      </c>
      <c r="AG30" s="75">
        <f t="shared" si="7"/>
        <v>-1</v>
      </c>
      <c r="AH30" s="75">
        <v>0</v>
      </c>
      <c r="AI30" s="231">
        <f t="shared" si="8"/>
        <v>0</v>
      </c>
      <c r="AJ30" s="73">
        <v>0</v>
      </c>
      <c r="AK30" s="74">
        <v>1</v>
      </c>
      <c r="AL30" s="75">
        <f t="shared" si="9"/>
        <v>-1</v>
      </c>
      <c r="AM30" s="75">
        <v>0</v>
      </c>
      <c r="AN30" s="231">
        <f t="shared" si="10"/>
        <v>0</v>
      </c>
      <c r="AO30" s="73">
        <v>0</v>
      </c>
      <c r="AP30" s="74">
        <v>1</v>
      </c>
      <c r="AQ30" s="75">
        <f t="shared" si="11"/>
        <v>-1</v>
      </c>
      <c r="AR30" s="129">
        <v>1</v>
      </c>
      <c r="AS30" s="231">
        <f t="shared" si="12"/>
        <v>1</v>
      </c>
      <c r="AT30" s="73">
        <v>0</v>
      </c>
      <c r="AU30" s="74">
        <v>2</v>
      </c>
      <c r="AV30" s="75">
        <f t="shared" si="13"/>
        <v>-2</v>
      </c>
      <c r="AW30" s="129">
        <v>2</v>
      </c>
      <c r="AX30" s="231">
        <f t="shared" si="14"/>
        <v>2</v>
      </c>
      <c r="AY30" s="73">
        <v>0</v>
      </c>
      <c r="AZ30" s="74">
        <v>1</v>
      </c>
      <c r="BA30" s="75">
        <f t="shared" si="15"/>
        <v>-1</v>
      </c>
      <c r="BB30" s="129">
        <v>1</v>
      </c>
      <c r="BC30" s="231">
        <f t="shared" si="16"/>
        <v>1</v>
      </c>
      <c r="BD30" s="73">
        <v>0</v>
      </c>
      <c r="BE30" s="74">
        <v>1</v>
      </c>
      <c r="BF30" s="75">
        <f t="shared" si="17"/>
        <v>-1</v>
      </c>
      <c r="BG30" s="129">
        <v>1</v>
      </c>
      <c r="BH30" s="231">
        <f t="shared" si="18"/>
        <v>1</v>
      </c>
      <c r="BI30" s="73">
        <v>0</v>
      </c>
      <c r="BJ30" s="74">
        <v>2</v>
      </c>
      <c r="BK30" s="75">
        <f t="shared" si="19"/>
        <v>-2</v>
      </c>
      <c r="BL30" s="129">
        <v>2</v>
      </c>
      <c r="BM30" s="231">
        <f t="shared" si="20"/>
        <v>2</v>
      </c>
      <c r="BN30" s="73">
        <v>0</v>
      </c>
      <c r="BO30" s="74">
        <v>1</v>
      </c>
      <c r="BP30" s="75">
        <f t="shared" si="21"/>
        <v>-1</v>
      </c>
      <c r="BQ30" s="129">
        <v>1</v>
      </c>
      <c r="BR30" s="231">
        <f t="shared" si="22"/>
        <v>1</v>
      </c>
      <c r="BS30" s="73">
        <v>0</v>
      </c>
      <c r="BT30" s="74">
        <v>2</v>
      </c>
      <c r="BU30" s="75">
        <f t="shared" si="23"/>
        <v>-2</v>
      </c>
      <c r="BV30" s="129">
        <v>2</v>
      </c>
      <c r="BW30" s="231">
        <f t="shared" si="24"/>
        <v>2</v>
      </c>
      <c r="BX30" s="73">
        <v>0</v>
      </c>
      <c r="BY30" s="74">
        <v>2</v>
      </c>
      <c r="BZ30" s="75">
        <f t="shared" si="25"/>
        <v>-2</v>
      </c>
      <c r="CA30" s="75">
        <v>10</v>
      </c>
      <c r="CB30" s="231">
        <f t="shared" si="26"/>
        <v>10</v>
      </c>
      <c r="CC30" s="73">
        <v>0</v>
      </c>
      <c r="CD30" s="74">
        <v>1</v>
      </c>
      <c r="CE30" s="75">
        <f t="shared" si="27"/>
        <v>-1</v>
      </c>
      <c r="CF30" s="129">
        <v>1</v>
      </c>
      <c r="CG30" s="231">
        <f t="shared" si="28"/>
        <v>1</v>
      </c>
      <c r="CH30" s="73">
        <v>0</v>
      </c>
      <c r="CI30" s="74">
        <v>1</v>
      </c>
      <c r="CJ30" s="75">
        <f t="shared" si="29"/>
        <v>-1</v>
      </c>
      <c r="CK30" s="129">
        <v>1</v>
      </c>
      <c r="CL30" s="231">
        <f t="shared" si="30"/>
        <v>1</v>
      </c>
      <c r="CM30" s="73">
        <v>0</v>
      </c>
      <c r="CN30" s="74">
        <v>1</v>
      </c>
      <c r="CO30" s="75">
        <f t="shared" si="31"/>
        <v>-1</v>
      </c>
      <c r="CP30" s="129">
        <v>1</v>
      </c>
      <c r="CQ30" s="231">
        <f t="shared" si="32"/>
        <v>1</v>
      </c>
      <c r="CR30" s="73">
        <v>0</v>
      </c>
      <c r="CS30" s="74">
        <v>3</v>
      </c>
      <c r="CT30" s="75">
        <f t="shared" si="33"/>
        <v>-3</v>
      </c>
      <c r="CU30" s="129">
        <v>3</v>
      </c>
      <c r="CV30" s="231">
        <f t="shared" si="34"/>
        <v>3</v>
      </c>
      <c r="CW30" s="73">
        <v>0</v>
      </c>
      <c r="CX30" s="74">
        <v>2</v>
      </c>
      <c r="CY30" s="75">
        <f t="shared" si="35"/>
        <v>-2</v>
      </c>
      <c r="CZ30" s="129">
        <v>2</v>
      </c>
      <c r="DA30" s="231">
        <f t="shared" si="36"/>
        <v>2</v>
      </c>
      <c r="DB30" s="73">
        <v>0</v>
      </c>
      <c r="DC30" s="74">
        <v>1</v>
      </c>
      <c r="DD30" s="75">
        <f t="shared" si="37"/>
        <v>-1</v>
      </c>
      <c r="DE30" s="129">
        <v>1</v>
      </c>
      <c r="DF30" s="231">
        <f t="shared" si="38"/>
        <v>1</v>
      </c>
      <c r="DG30" s="73">
        <v>0</v>
      </c>
      <c r="DH30" s="74">
        <v>1</v>
      </c>
      <c r="DI30" s="75">
        <f t="shared" si="39"/>
        <v>-1</v>
      </c>
      <c r="DJ30" s="129">
        <v>1</v>
      </c>
      <c r="DK30" s="231">
        <f t="shared" si="40"/>
        <v>1</v>
      </c>
      <c r="DL30" s="73">
        <v>0</v>
      </c>
      <c r="DM30" s="74">
        <v>1</v>
      </c>
      <c r="DN30" s="75">
        <f t="shared" si="41"/>
        <v>-1</v>
      </c>
      <c r="DO30" s="129">
        <v>1</v>
      </c>
      <c r="DP30" s="231">
        <f t="shared" si="42"/>
        <v>1</v>
      </c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AQ21" activePane="bottomRight" state="frozen"/>
      <selection activeCell="BZ22" sqref="BZ22"/>
      <pageMargins left="0.7" right="0.7" top="0.75" bottom="0.75" header="0.3" footer="0.3"/>
      <headerFooter/>
    </customSheetView>
    <customSheetView guid="{DDA466F2-DEC4-4899-BCA4-70679764665E}" scale="50">
      <pane xSplit="9" ySplit="2" topLeftCell="J12" activePane="bottomRight" state="frozen"/>
      <selection activeCell="AA26" sqref="AA26"/>
      <pageMargins left="0.7" right="0.7" top="0.75" bottom="0.75" header="0.3" footer="0.3"/>
      <pageSetup paperSize="9" orientation="portrait"/>
      <headerFooter/>
    </customSheetView>
    <customSheetView guid="{136E5025-050C-49A9-AAF7-FBD1E192C728}" scale="7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70">
      <selection activeCell="A1" sqref="A1:D1"/>
      <pageMargins left="0.7" right="0.7" top="0.75" bottom="0.75" header="0.3" footer="0.3"/>
      <headerFooter/>
    </customSheetView>
    <customSheetView guid="{FE079330-EA52-4CE0-9E5A-80865C54CE2C}" scale="50">
      <pane xSplit="9" ySplit="2" topLeftCell="J12" activePane="bottomRight" state="frozen"/>
      <selection activeCell="AA26" sqref="AA26"/>
      <pageMargins left="0.7" right="0.7" top="0.75" bottom="0.75" header="0.3" footer="0.3"/>
      <pageSetup paperSize="9" orientation="portrait"/>
      <headerFooter/>
    </customSheetView>
    <customSheetView guid="{F2E46030-49F3-46E6-9036-40A255D924CC}" scale="70" topLeftCell="B1">
      <selection activeCell="A15" sqref="$A15:$XFD15"/>
      <pageMargins left="0.7" right="0.7" top="0.75" bottom="0.75" header="0.3" footer="0.3"/>
      <headerFooter/>
    </customSheetView>
  </customSheetViews>
  <mergeCells count="25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J1:J2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S30"/>
  <sheetViews>
    <sheetView zoomScale="90" zoomScaleNormal="90" workbookViewId="0">
      <pane xSplit="10" ySplit="2" topLeftCell="K3" activePane="bottomRight" state="frozen"/>
      <selection/>
      <selection pane="topRight"/>
      <selection pane="bottomLeft"/>
      <selection pane="bottomRight" activeCell="B3" sqref="B3"/>
    </sheetView>
  </sheetViews>
  <sheetFormatPr defaultColWidth="9" defaultRowHeight="15"/>
  <cols>
    <col min="1" max="1" width="4.43809523809524" customWidth="1"/>
    <col min="2" max="2" width="25.7809523809524" customWidth="1"/>
    <col min="3" max="9" width="6.78095238095238" customWidth="1"/>
    <col min="10" max="10" width="13.7809523809524" customWidth="1"/>
    <col min="11" max="15" width="6.78095238095238" customWidth="1"/>
    <col min="16" max="21" width="5.66666666666667" customWidth="1"/>
    <col min="22" max="23" width="5.33333333333333" customWidth="1"/>
    <col min="24" max="24" width="4.66666666666667" customWidth="1"/>
    <col min="25" max="25" width="5.88571428571429" customWidth="1"/>
    <col min="26" max="27" width="5.66666666666667" customWidth="1"/>
    <col min="28" max="28" width="6.33333333333333" customWidth="1"/>
    <col min="29" max="29" width="5.43809523809524" customWidth="1"/>
    <col min="30" max="33" width="5.33333333333333" customWidth="1"/>
    <col min="34" max="35" width="4.55238095238095" customWidth="1"/>
    <col min="36" max="37" width="5.43809523809524" customWidth="1"/>
    <col min="38" max="39" width="5.33333333333333" customWidth="1"/>
    <col min="40" max="41" width="5.55238095238095" customWidth="1"/>
    <col min="42" max="45" width="5.1047619047619" customWidth="1"/>
    <col min="46" max="47" width="5" customWidth="1"/>
    <col min="48" max="48" width="5.88571428571429" customWidth="1"/>
    <col min="49" max="49" width="5.33333333333333" customWidth="1"/>
    <col min="50" max="53" width="5.43809523809524" customWidth="1"/>
    <col min="54" max="55" width="5.55238095238095" customWidth="1"/>
    <col min="56" max="60" width="5.43809523809524" customWidth="1"/>
    <col min="61" max="61" width="6.66666666666667" customWidth="1"/>
    <col min="62" max="63" width="5.88571428571429" customWidth="1"/>
    <col min="64" max="65" width="5.43809523809524" customWidth="1"/>
    <col min="66" max="67" width="6.1047619047619" customWidth="1"/>
    <col min="68" max="69" width="5.43809523809524" customWidth="1"/>
    <col min="70" max="71" width="5.88571428571429" customWidth="1"/>
  </cols>
  <sheetData>
    <row r="1" ht="43.2" customHeight="1" spans="1:71">
      <c r="A1" s="7" t="s">
        <v>44</v>
      </c>
      <c r="B1" s="7"/>
      <c r="C1" s="7"/>
      <c r="D1" s="107"/>
      <c r="E1" s="52" t="s">
        <v>326</v>
      </c>
      <c r="F1" s="52"/>
      <c r="G1" s="52"/>
      <c r="H1" s="52"/>
      <c r="I1" s="52"/>
      <c r="J1" s="213" t="s">
        <v>46</v>
      </c>
      <c r="K1" s="51" t="s">
        <v>327</v>
      </c>
      <c r="L1" s="51"/>
      <c r="M1" s="51"/>
      <c r="N1" s="51"/>
      <c r="O1" s="51"/>
      <c r="P1" s="147" t="s">
        <v>328</v>
      </c>
      <c r="Q1" s="147"/>
      <c r="R1" s="147"/>
      <c r="S1" s="131"/>
      <c r="T1" s="232" t="s">
        <v>329</v>
      </c>
      <c r="U1" s="233"/>
      <c r="V1" s="233"/>
      <c r="W1" s="211"/>
      <c r="X1" s="234" t="s">
        <v>330</v>
      </c>
      <c r="Y1" s="235"/>
      <c r="Z1" s="235"/>
      <c r="AA1" s="236"/>
      <c r="AB1" s="232" t="s">
        <v>151</v>
      </c>
      <c r="AC1" s="233"/>
      <c r="AD1" s="233"/>
      <c r="AE1" s="211"/>
      <c r="AF1" s="232" t="s">
        <v>152</v>
      </c>
      <c r="AG1" s="233"/>
      <c r="AH1" s="233"/>
      <c r="AI1" s="211"/>
      <c r="AJ1" s="146" t="s">
        <v>153</v>
      </c>
      <c r="AK1" s="147"/>
      <c r="AL1" s="147"/>
      <c r="AM1" s="131"/>
      <c r="AN1" s="146" t="s">
        <v>154</v>
      </c>
      <c r="AO1" s="147"/>
      <c r="AP1" s="147"/>
      <c r="AQ1" s="131"/>
      <c r="AR1" s="146" t="s">
        <v>155</v>
      </c>
      <c r="AS1" s="147"/>
      <c r="AT1" s="147"/>
      <c r="AU1" s="131"/>
      <c r="AV1" s="232" t="s">
        <v>156</v>
      </c>
      <c r="AW1" s="233"/>
      <c r="AX1" s="233"/>
      <c r="AY1" s="211"/>
      <c r="AZ1" s="146" t="s">
        <v>113</v>
      </c>
      <c r="BA1" s="147"/>
      <c r="BB1" s="147"/>
      <c r="BC1" s="131"/>
      <c r="BD1" s="232" t="s">
        <v>114</v>
      </c>
      <c r="BE1" s="233"/>
      <c r="BF1" s="233"/>
      <c r="BG1" s="211"/>
      <c r="BH1" s="232" t="s">
        <v>99</v>
      </c>
      <c r="BI1" s="233"/>
      <c r="BJ1" s="233"/>
      <c r="BK1" s="211"/>
      <c r="BL1" s="146" t="s">
        <v>82</v>
      </c>
      <c r="BM1" s="147"/>
      <c r="BN1" s="147"/>
      <c r="BO1" s="131"/>
      <c r="BP1" s="146" t="s">
        <v>61</v>
      </c>
      <c r="BQ1" s="147"/>
      <c r="BR1" s="147"/>
      <c r="BS1" s="131"/>
    </row>
    <row r="2" ht="15.75" spans="1:71">
      <c r="A2" s="53" t="s">
        <v>1</v>
      </c>
      <c r="B2" s="53" t="s">
        <v>62</v>
      </c>
      <c r="C2" s="170" t="s">
        <v>63</v>
      </c>
      <c r="D2" s="171" t="s">
        <v>64</v>
      </c>
      <c r="E2" s="53" t="s">
        <v>35</v>
      </c>
      <c r="F2" s="53" t="s">
        <v>36</v>
      </c>
      <c r="G2" s="53" t="s">
        <v>37</v>
      </c>
      <c r="H2" s="53" t="s">
        <v>38</v>
      </c>
      <c r="I2" s="53" t="s">
        <v>39</v>
      </c>
      <c r="J2" s="214"/>
      <c r="K2" s="53" t="s">
        <v>35</v>
      </c>
      <c r="L2" s="53" t="s">
        <v>36</v>
      </c>
      <c r="M2" s="53" t="s">
        <v>37</v>
      </c>
      <c r="N2" s="53" t="s">
        <v>38</v>
      </c>
      <c r="O2" s="53" t="s">
        <v>39</v>
      </c>
      <c r="P2" s="148" t="s">
        <v>35</v>
      </c>
      <c r="Q2" s="149" t="s">
        <v>36</v>
      </c>
      <c r="R2" s="149" t="s">
        <v>37</v>
      </c>
      <c r="S2" s="149" t="s">
        <v>38</v>
      </c>
      <c r="T2" s="10" t="s">
        <v>35</v>
      </c>
      <c r="U2" s="149" t="s">
        <v>36</v>
      </c>
      <c r="V2" s="149" t="s">
        <v>37</v>
      </c>
      <c r="W2" s="149" t="s">
        <v>38</v>
      </c>
      <c r="X2" s="10" t="s">
        <v>35</v>
      </c>
      <c r="Y2" s="237" t="s">
        <v>36</v>
      </c>
      <c r="Z2" s="237" t="s">
        <v>37</v>
      </c>
      <c r="AA2" s="148" t="s">
        <v>38</v>
      </c>
      <c r="AB2" s="149" t="s">
        <v>35</v>
      </c>
      <c r="AC2" s="149" t="s">
        <v>36</v>
      </c>
      <c r="AD2" s="10" t="s">
        <v>37</v>
      </c>
      <c r="AE2" s="149" t="s">
        <v>38</v>
      </c>
      <c r="AF2" s="149" t="s">
        <v>35</v>
      </c>
      <c r="AG2" s="149" t="s">
        <v>36</v>
      </c>
      <c r="AH2" s="10" t="s">
        <v>37</v>
      </c>
      <c r="AI2" s="149" t="s">
        <v>38</v>
      </c>
      <c r="AJ2" s="149" t="s">
        <v>35</v>
      </c>
      <c r="AK2" s="149" t="s">
        <v>36</v>
      </c>
      <c r="AL2" s="10" t="s">
        <v>37</v>
      </c>
      <c r="AM2" s="10" t="s">
        <v>38</v>
      </c>
      <c r="AN2" s="149" t="s">
        <v>35</v>
      </c>
      <c r="AO2" s="149" t="s">
        <v>36</v>
      </c>
      <c r="AP2" s="10" t="s">
        <v>37</v>
      </c>
      <c r="AQ2" s="149" t="s">
        <v>38</v>
      </c>
      <c r="AR2" s="149" t="s">
        <v>35</v>
      </c>
      <c r="AS2" s="149" t="s">
        <v>36</v>
      </c>
      <c r="AT2" s="10" t="s">
        <v>37</v>
      </c>
      <c r="AU2" s="149" t="s">
        <v>38</v>
      </c>
      <c r="AV2" s="149" t="s">
        <v>35</v>
      </c>
      <c r="AW2" s="149" t="s">
        <v>36</v>
      </c>
      <c r="AX2" s="239" t="s">
        <v>37</v>
      </c>
      <c r="AY2" s="148" t="s">
        <v>38</v>
      </c>
      <c r="AZ2" s="240" t="s">
        <v>35</v>
      </c>
      <c r="BA2" s="10" t="s">
        <v>36</v>
      </c>
      <c r="BB2" s="149" t="s">
        <v>37</v>
      </c>
      <c r="BC2" s="149" t="s">
        <v>38</v>
      </c>
      <c r="BD2" s="10" t="s">
        <v>35</v>
      </c>
      <c r="BE2" s="10" t="s">
        <v>36</v>
      </c>
      <c r="BF2" s="241" t="s">
        <v>37</v>
      </c>
      <c r="BG2" s="148" t="s">
        <v>38</v>
      </c>
      <c r="BH2" s="240" t="s">
        <v>35</v>
      </c>
      <c r="BI2" s="10" t="s">
        <v>36</v>
      </c>
      <c r="BJ2" s="10" t="s">
        <v>37</v>
      </c>
      <c r="BK2" s="10" t="s">
        <v>38</v>
      </c>
      <c r="BL2" s="148" t="s">
        <v>35</v>
      </c>
      <c r="BM2" s="10" t="s">
        <v>36</v>
      </c>
      <c r="BN2" s="149" t="s">
        <v>37</v>
      </c>
      <c r="BO2" s="149" t="s">
        <v>38</v>
      </c>
      <c r="BP2" s="10" t="s">
        <v>35</v>
      </c>
      <c r="BQ2" s="10" t="s">
        <v>36</v>
      </c>
      <c r="BR2" s="149" t="s">
        <v>37</v>
      </c>
      <c r="BS2" s="10" t="s">
        <v>38</v>
      </c>
    </row>
    <row r="3" ht="124.95" customHeight="1" spans="1:71">
      <c r="A3" s="24">
        <v>1</v>
      </c>
      <c r="B3" s="21" t="s">
        <v>66</v>
      </c>
      <c r="C3" s="24">
        <v>10</v>
      </c>
      <c r="D3" s="111">
        <v>40</v>
      </c>
      <c r="E3" s="172">
        <f t="shared" ref="E3:E25" si="0">K3+P3+T3+X3+AB3+AF3+AJ3+AN3+AR3+AV3+AZ3+BD3+BH3+BL3+BP3</f>
        <v>0</v>
      </c>
      <c r="F3" s="173">
        <f t="shared" ref="F3:F25" si="1">L3+Q3+U3+Y3+AC3+AG3+AK3+AO3+AS3+AW3+BA3+BE3+BI3+BM3+BQ3</f>
        <v>392</v>
      </c>
      <c r="G3" s="173">
        <f t="shared" ref="G3:G25" si="2">M3+R3+V3+Z3+AD3+AH3+AL3+AP3+AT3+AX3+BB3+BF3+BJ3+BN3+BR3</f>
        <v>-392</v>
      </c>
      <c r="H3" s="173">
        <f t="shared" ref="H3:H25" si="3">N3+S3+W3+AA3+AE3+AI3+AM3+AQ3+AU3+AY3+BC3+BG3+BK3+BO3+BS3</f>
        <v>392</v>
      </c>
      <c r="I3" s="126">
        <f>SUM(O3)</f>
        <v>392</v>
      </c>
      <c r="J3" s="215">
        <f>E3+H3-F3</f>
        <v>0</v>
      </c>
      <c r="K3" s="26">
        <v>0</v>
      </c>
      <c r="L3" s="128">
        <v>392</v>
      </c>
      <c r="M3" s="128">
        <f>K3-L3</f>
        <v>-392</v>
      </c>
      <c r="N3" s="125">
        <v>392</v>
      </c>
      <c r="O3" s="126">
        <f>SUM(K3+N3)</f>
        <v>392</v>
      </c>
      <c r="P3" s="100"/>
      <c r="Q3" s="101"/>
      <c r="R3" s="102">
        <f t="shared" ref="R3:R30" si="4">P3-Q3</f>
        <v>0</v>
      </c>
      <c r="S3" s="102"/>
      <c r="T3" s="102"/>
      <c r="U3" s="102"/>
      <c r="V3" s="102">
        <f t="shared" ref="V3:V30" si="5">T3-U3</f>
        <v>0</v>
      </c>
      <c r="W3" s="100"/>
      <c r="X3" s="100"/>
      <c r="Y3" s="100"/>
      <c r="Z3" s="102">
        <f t="shared" ref="Z3:Z30" si="6">X3-Y3</f>
        <v>0</v>
      </c>
      <c r="AA3" s="100"/>
      <c r="AB3" s="100"/>
      <c r="AC3" s="100"/>
      <c r="AD3" s="102">
        <f t="shared" ref="AD3:AD30" si="7">AB3-AC3</f>
        <v>0</v>
      </c>
      <c r="AE3" s="100"/>
      <c r="AF3" s="100"/>
      <c r="AG3" s="100"/>
      <c r="AH3" s="102">
        <f t="shared" ref="AH3:AH30" si="8">AF3-AG3</f>
        <v>0</v>
      </c>
      <c r="AI3" s="100"/>
      <c r="AJ3" s="100"/>
      <c r="AK3" s="100"/>
      <c r="AL3" s="102">
        <f t="shared" ref="AL3:AL30" si="9">AJ3-AK3</f>
        <v>0</v>
      </c>
      <c r="AM3" s="238"/>
      <c r="AN3" s="100"/>
      <c r="AO3" s="100"/>
      <c r="AP3" s="102">
        <f t="shared" ref="AP3:AP30" si="10">AN3-AO3</f>
        <v>0</v>
      </c>
      <c r="AQ3" s="100"/>
      <c r="AR3" s="100"/>
      <c r="AS3" s="100"/>
      <c r="AT3" s="102">
        <f t="shared" ref="AT3:AT30" si="11">AR3-AS3</f>
        <v>0</v>
      </c>
      <c r="AU3" s="100"/>
      <c r="AV3" s="100"/>
      <c r="AW3" s="101"/>
      <c r="AX3" s="102">
        <f t="shared" ref="AX3:AX30" si="12">AV3-AW3</f>
        <v>0</v>
      </c>
      <c r="AY3" s="102"/>
      <c r="AZ3" s="102"/>
      <c r="BA3" s="102"/>
      <c r="BB3" s="102">
        <f t="shared" ref="BB3:BB30" si="13">AZ3-BA3</f>
        <v>0</v>
      </c>
      <c r="BC3" s="102"/>
      <c r="BD3" s="102"/>
      <c r="BE3" s="102"/>
      <c r="BF3" s="102">
        <f t="shared" ref="BF3:BF30" si="14">BD3-BE3</f>
        <v>0</v>
      </c>
      <c r="BG3" s="102"/>
      <c r="BH3" s="102"/>
      <c r="BI3" s="102"/>
      <c r="BJ3" s="102">
        <f t="shared" ref="BJ3:BJ30" si="15">BH3-BI3</f>
        <v>0</v>
      </c>
      <c r="BK3" s="102"/>
      <c r="BL3" s="102"/>
      <c r="BM3" s="102"/>
      <c r="BN3" s="102">
        <f t="shared" ref="BN3:BN30" si="16">BL3-BM3</f>
        <v>0</v>
      </c>
      <c r="BO3" s="102"/>
      <c r="BP3" s="102"/>
      <c r="BQ3" s="102"/>
      <c r="BR3" s="105">
        <f t="shared" ref="BR3:BR30" si="17">BP3-BQ3</f>
        <v>0</v>
      </c>
      <c r="BS3" s="102"/>
    </row>
    <row r="4" ht="78" customHeight="1" spans="1:71">
      <c r="A4" s="24">
        <v>2</v>
      </c>
      <c r="B4" s="21" t="s">
        <v>67</v>
      </c>
      <c r="C4" s="710" t="s">
        <v>42</v>
      </c>
      <c r="D4" s="711" t="s">
        <v>42</v>
      </c>
      <c r="E4" s="172">
        <f t="shared" si="0"/>
        <v>0</v>
      </c>
      <c r="F4" s="173">
        <f t="shared" si="1"/>
        <v>547</v>
      </c>
      <c r="G4" s="173">
        <f t="shared" si="2"/>
        <v>-547</v>
      </c>
      <c r="H4" s="173">
        <f t="shared" si="3"/>
        <v>547</v>
      </c>
      <c r="I4" s="126">
        <f t="shared" ref="I4:I30" si="18">SUM(O4)</f>
        <v>547</v>
      </c>
      <c r="J4" s="215">
        <f t="shared" ref="J4:J30" si="19">E4+H4-F4</f>
        <v>0</v>
      </c>
      <c r="K4" s="26">
        <v>0</v>
      </c>
      <c r="L4" s="128">
        <v>547</v>
      </c>
      <c r="M4" s="128">
        <f t="shared" ref="M4:M14" si="20">K4-L4</f>
        <v>-547</v>
      </c>
      <c r="N4" s="125">
        <v>547</v>
      </c>
      <c r="O4" s="126">
        <f t="shared" ref="O4:O30" si="21">SUM(K4+N4)</f>
        <v>547</v>
      </c>
      <c r="P4" s="100"/>
      <c r="Q4" s="101"/>
      <c r="R4" s="102">
        <f t="shared" si="4"/>
        <v>0</v>
      </c>
      <c r="S4" s="102"/>
      <c r="T4" s="102"/>
      <c r="U4" s="102"/>
      <c r="V4" s="102">
        <f t="shared" si="5"/>
        <v>0</v>
      </c>
      <c r="W4" s="100"/>
      <c r="X4" s="100"/>
      <c r="Y4" s="100"/>
      <c r="Z4" s="102">
        <f t="shared" si="6"/>
        <v>0</v>
      </c>
      <c r="AA4" s="100"/>
      <c r="AB4" s="100"/>
      <c r="AC4" s="100"/>
      <c r="AD4" s="102">
        <f t="shared" si="7"/>
        <v>0</v>
      </c>
      <c r="AE4" s="100"/>
      <c r="AF4" s="100"/>
      <c r="AG4" s="100"/>
      <c r="AH4" s="102">
        <f t="shared" si="8"/>
        <v>0</v>
      </c>
      <c r="AI4" s="100"/>
      <c r="AJ4" s="100"/>
      <c r="AK4" s="100"/>
      <c r="AL4" s="102">
        <f t="shared" si="9"/>
        <v>0</v>
      </c>
      <c r="AM4" s="95"/>
      <c r="AN4" s="100"/>
      <c r="AO4" s="100"/>
      <c r="AP4" s="102">
        <f t="shared" si="10"/>
        <v>0</v>
      </c>
      <c r="AQ4" s="100"/>
      <c r="AR4" s="100"/>
      <c r="AS4" s="100"/>
      <c r="AT4" s="102">
        <f t="shared" si="11"/>
        <v>0</v>
      </c>
      <c r="AU4" s="100"/>
      <c r="AV4" s="100"/>
      <c r="AW4" s="101"/>
      <c r="AX4" s="102">
        <f t="shared" si="12"/>
        <v>0</v>
      </c>
      <c r="AY4" s="102"/>
      <c r="AZ4" s="102"/>
      <c r="BA4" s="102"/>
      <c r="BB4" s="102">
        <f t="shared" si="13"/>
        <v>0</v>
      </c>
      <c r="BC4" s="102"/>
      <c r="BD4" s="102"/>
      <c r="BE4" s="102"/>
      <c r="BF4" s="102">
        <f t="shared" si="14"/>
        <v>0</v>
      </c>
      <c r="BG4" s="102"/>
      <c r="BH4" s="102"/>
      <c r="BI4" s="102"/>
      <c r="BJ4" s="102">
        <f t="shared" si="15"/>
        <v>0</v>
      </c>
      <c r="BK4" s="102"/>
      <c r="BL4" s="102"/>
      <c r="BM4" s="102"/>
      <c r="BN4" s="102">
        <f t="shared" si="16"/>
        <v>0</v>
      </c>
      <c r="BO4" s="102"/>
      <c r="BP4" s="102"/>
      <c r="BQ4" s="102"/>
      <c r="BR4" s="105">
        <f t="shared" si="17"/>
        <v>0</v>
      </c>
      <c r="BS4" s="57"/>
    </row>
    <row r="5" ht="45" spans="1:71">
      <c r="A5" s="24">
        <v>3</v>
      </c>
      <c r="B5" s="21" t="s">
        <v>6</v>
      </c>
      <c r="C5" s="24">
        <v>4</v>
      </c>
      <c r="D5" s="111">
        <v>35</v>
      </c>
      <c r="E5" s="172">
        <f t="shared" si="0"/>
        <v>675</v>
      </c>
      <c r="F5" s="173">
        <f t="shared" si="1"/>
        <v>1910</v>
      </c>
      <c r="G5" s="173">
        <f t="shared" si="2"/>
        <v>-1235</v>
      </c>
      <c r="H5" s="173">
        <f t="shared" si="3"/>
        <v>1235</v>
      </c>
      <c r="I5" s="126">
        <f t="shared" si="18"/>
        <v>1910</v>
      </c>
      <c r="J5" s="215">
        <f t="shared" si="19"/>
        <v>0</v>
      </c>
      <c r="K5" s="62">
        <v>675</v>
      </c>
      <c r="L5" s="128">
        <v>1910</v>
      </c>
      <c r="M5" s="128">
        <f t="shared" si="20"/>
        <v>-1235</v>
      </c>
      <c r="N5" s="125">
        <v>1235</v>
      </c>
      <c r="O5" s="126">
        <f t="shared" si="21"/>
        <v>1910</v>
      </c>
      <c r="P5" s="100"/>
      <c r="Q5" s="101"/>
      <c r="R5" s="102">
        <f t="shared" si="4"/>
        <v>0</v>
      </c>
      <c r="S5" s="102"/>
      <c r="T5" s="102"/>
      <c r="U5" s="102"/>
      <c r="V5" s="102">
        <f t="shared" si="5"/>
        <v>0</v>
      </c>
      <c r="W5" s="100"/>
      <c r="X5" s="100"/>
      <c r="Y5" s="100"/>
      <c r="Z5" s="102">
        <f t="shared" si="6"/>
        <v>0</v>
      </c>
      <c r="AA5" s="100"/>
      <c r="AB5" s="100"/>
      <c r="AC5" s="100"/>
      <c r="AD5" s="102">
        <f t="shared" si="7"/>
        <v>0</v>
      </c>
      <c r="AE5" s="100"/>
      <c r="AF5" s="100"/>
      <c r="AG5" s="100"/>
      <c r="AH5" s="102">
        <f t="shared" si="8"/>
        <v>0</v>
      </c>
      <c r="AI5" s="100"/>
      <c r="AJ5" s="100"/>
      <c r="AK5" s="100"/>
      <c r="AL5" s="102">
        <f t="shared" si="9"/>
        <v>0</v>
      </c>
      <c r="AM5" s="95"/>
      <c r="AN5" s="100"/>
      <c r="AO5" s="100"/>
      <c r="AP5" s="102">
        <f t="shared" si="10"/>
        <v>0</v>
      </c>
      <c r="AQ5" s="100"/>
      <c r="AR5" s="100"/>
      <c r="AS5" s="100"/>
      <c r="AT5" s="102">
        <f t="shared" si="11"/>
        <v>0</v>
      </c>
      <c r="AU5" s="100"/>
      <c r="AV5" s="100"/>
      <c r="AW5" s="101"/>
      <c r="AX5" s="102">
        <f t="shared" si="12"/>
        <v>0</v>
      </c>
      <c r="AY5" s="102"/>
      <c r="AZ5" s="102"/>
      <c r="BA5" s="102"/>
      <c r="BB5" s="102">
        <f t="shared" si="13"/>
        <v>0</v>
      </c>
      <c r="BC5" s="102"/>
      <c r="BD5" s="102"/>
      <c r="BE5" s="102"/>
      <c r="BF5" s="102">
        <f t="shared" si="14"/>
        <v>0</v>
      </c>
      <c r="BG5" s="102"/>
      <c r="BH5" s="102"/>
      <c r="BI5" s="102"/>
      <c r="BJ5" s="102">
        <f t="shared" si="15"/>
        <v>0</v>
      </c>
      <c r="BK5" s="102"/>
      <c r="BL5" s="102"/>
      <c r="BM5" s="102"/>
      <c r="BN5" s="102">
        <f t="shared" si="16"/>
        <v>0</v>
      </c>
      <c r="BO5" s="102"/>
      <c r="BP5" s="102"/>
      <c r="BQ5" s="102"/>
      <c r="BR5" s="105">
        <f t="shared" si="17"/>
        <v>0</v>
      </c>
      <c r="BS5" s="57"/>
    </row>
    <row r="6" ht="36.6" customHeight="1" spans="1:71">
      <c r="A6" s="24">
        <v>4</v>
      </c>
      <c r="B6" s="21" t="s">
        <v>7</v>
      </c>
      <c r="C6" s="24">
        <v>8</v>
      </c>
      <c r="D6" s="111">
        <v>25</v>
      </c>
      <c r="E6" s="172">
        <f t="shared" si="0"/>
        <v>669</v>
      </c>
      <c r="F6" s="173">
        <f t="shared" si="1"/>
        <v>1275</v>
      </c>
      <c r="G6" s="173">
        <f t="shared" si="2"/>
        <v>-606</v>
      </c>
      <c r="H6" s="173">
        <f t="shared" si="3"/>
        <v>606</v>
      </c>
      <c r="I6" s="126">
        <f t="shared" si="18"/>
        <v>1275</v>
      </c>
      <c r="J6" s="215">
        <f t="shared" si="19"/>
        <v>0</v>
      </c>
      <c r="K6" s="62">
        <v>669</v>
      </c>
      <c r="L6" s="128">
        <v>1275</v>
      </c>
      <c r="M6" s="128">
        <f t="shared" si="20"/>
        <v>-606</v>
      </c>
      <c r="N6" s="125">
        <v>606</v>
      </c>
      <c r="O6" s="126">
        <f t="shared" si="21"/>
        <v>1275</v>
      </c>
      <c r="P6" s="100"/>
      <c r="Q6" s="101"/>
      <c r="R6" s="102">
        <f t="shared" si="4"/>
        <v>0</v>
      </c>
      <c r="S6" s="102"/>
      <c r="T6" s="102"/>
      <c r="U6" s="102"/>
      <c r="V6" s="102">
        <f t="shared" si="5"/>
        <v>0</v>
      </c>
      <c r="W6" s="100"/>
      <c r="X6" s="100"/>
      <c r="Y6" s="100"/>
      <c r="Z6" s="102">
        <f t="shared" si="6"/>
        <v>0</v>
      </c>
      <c r="AA6" s="100"/>
      <c r="AB6" s="100"/>
      <c r="AC6" s="100"/>
      <c r="AD6" s="102">
        <f t="shared" si="7"/>
        <v>0</v>
      </c>
      <c r="AE6" s="100"/>
      <c r="AF6" s="100"/>
      <c r="AG6" s="100"/>
      <c r="AH6" s="102">
        <f t="shared" si="8"/>
        <v>0</v>
      </c>
      <c r="AI6" s="100"/>
      <c r="AJ6" s="100"/>
      <c r="AK6" s="100"/>
      <c r="AL6" s="102">
        <f t="shared" si="9"/>
        <v>0</v>
      </c>
      <c r="AM6" s="95"/>
      <c r="AN6" s="100"/>
      <c r="AO6" s="100"/>
      <c r="AP6" s="102">
        <f t="shared" si="10"/>
        <v>0</v>
      </c>
      <c r="AQ6" s="100"/>
      <c r="AR6" s="100"/>
      <c r="AS6" s="100"/>
      <c r="AT6" s="102">
        <f t="shared" si="11"/>
        <v>0</v>
      </c>
      <c r="AU6" s="100"/>
      <c r="AV6" s="100"/>
      <c r="AW6" s="101"/>
      <c r="AX6" s="102">
        <f t="shared" si="12"/>
        <v>0</v>
      </c>
      <c r="AY6" s="102"/>
      <c r="AZ6" s="102"/>
      <c r="BA6" s="102"/>
      <c r="BB6" s="102">
        <f t="shared" si="13"/>
        <v>0</v>
      </c>
      <c r="BC6" s="102"/>
      <c r="BD6" s="102"/>
      <c r="BE6" s="102"/>
      <c r="BF6" s="102">
        <f t="shared" si="14"/>
        <v>0</v>
      </c>
      <c r="BG6" s="102"/>
      <c r="BH6" s="102"/>
      <c r="BI6" s="102"/>
      <c r="BJ6" s="102">
        <f t="shared" si="15"/>
        <v>0</v>
      </c>
      <c r="BK6" s="102"/>
      <c r="BL6" s="102"/>
      <c r="BM6" s="102"/>
      <c r="BN6" s="102">
        <f t="shared" si="16"/>
        <v>0</v>
      </c>
      <c r="BO6" s="102"/>
      <c r="BP6" s="102"/>
      <c r="BQ6" s="102"/>
      <c r="BR6" s="105">
        <f t="shared" si="17"/>
        <v>0</v>
      </c>
      <c r="BS6" s="57"/>
    </row>
    <row r="7" ht="21" customHeight="1" spans="1:71">
      <c r="A7" s="24">
        <v>5</v>
      </c>
      <c r="B7" s="21" t="s">
        <v>8</v>
      </c>
      <c r="C7" s="24">
        <v>20</v>
      </c>
      <c r="D7" s="111">
        <v>50</v>
      </c>
      <c r="E7" s="172">
        <f t="shared" si="0"/>
        <v>957</v>
      </c>
      <c r="F7" s="173">
        <f t="shared" si="1"/>
        <v>2399</v>
      </c>
      <c r="G7" s="173">
        <f t="shared" si="2"/>
        <v>-1442</v>
      </c>
      <c r="H7" s="173">
        <f t="shared" si="3"/>
        <v>1442</v>
      </c>
      <c r="I7" s="126">
        <f t="shared" si="18"/>
        <v>2399</v>
      </c>
      <c r="J7" s="215">
        <f t="shared" si="19"/>
        <v>0</v>
      </c>
      <c r="K7" s="216">
        <v>957</v>
      </c>
      <c r="L7" s="217">
        <v>2399</v>
      </c>
      <c r="M7" s="128">
        <f t="shared" si="20"/>
        <v>-1442</v>
      </c>
      <c r="N7" s="125">
        <v>1442</v>
      </c>
      <c r="O7" s="126">
        <f t="shared" si="21"/>
        <v>2399</v>
      </c>
      <c r="P7" s="218"/>
      <c r="Q7" s="96"/>
      <c r="R7" s="102">
        <f t="shared" si="4"/>
        <v>0</v>
      </c>
      <c r="S7" s="102"/>
      <c r="T7" s="96"/>
      <c r="U7" s="96"/>
      <c r="V7" s="102">
        <f t="shared" si="5"/>
        <v>0</v>
      </c>
      <c r="W7" s="102"/>
      <c r="X7" s="96"/>
      <c r="Y7" s="96"/>
      <c r="Z7" s="102">
        <f t="shared" si="6"/>
        <v>0</v>
      </c>
      <c r="AA7" s="102"/>
      <c r="AB7" s="96"/>
      <c r="AC7" s="96"/>
      <c r="AD7" s="102">
        <f t="shared" si="7"/>
        <v>0</v>
      </c>
      <c r="AE7" s="102"/>
      <c r="AF7" s="96"/>
      <c r="AG7" s="96"/>
      <c r="AH7" s="102">
        <f t="shared" si="8"/>
        <v>0</v>
      </c>
      <c r="AI7" s="102"/>
      <c r="AJ7" s="96"/>
      <c r="AK7" s="96"/>
      <c r="AL7" s="102">
        <f t="shared" si="9"/>
        <v>0</v>
      </c>
      <c r="AM7" s="95"/>
      <c r="AN7" s="96"/>
      <c r="AO7" s="96"/>
      <c r="AP7" s="102">
        <f t="shared" si="10"/>
        <v>0</v>
      </c>
      <c r="AQ7" s="102"/>
      <c r="AR7" s="96"/>
      <c r="AS7" s="96"/>
      <c r="AT7" s="102">
        <f t="shared" si="11"/>
        <v>0</v>
      </c>
      <c r="AU7" s="102"/>
      <c r="AV7" s="96"/>
      <c r="AW7" s="96"/>
      <c r="AX7" s="102">
        <f t="shared" si="12"/>
        <v>0</v>
      </c>
      <c r="AY7" s="102"/>
      <c r="AZ7" s="103"/>
      <c r="BA7" s="103"/>
      <c r="BB7" s="102">
        <f t="shared" si="13"/>
        <v>0</v>
      </c>
      <c r="BC7" s="102"/>
      <c r="BD7" s="103"/>
      <c r="BE7" s="103"/>
      <c r="BF7" s="102">
        <f t="shared" si="14"/>
        <v>0</v>
      </c>
      <c r="BG7" s="102"/>
      <c r="BH7" s="103"/>
      <c r="BI7" s="103"/>
      <c r="BJ7" s="102">
        <f t="shared" si="15"/>
        <v>0</v>
      </c>
      <c r="BK7" s="102"/>
      <c r="BL7" s="103"/>
      <c r="BM7" s="103"/>
      <c r="BN7" s="102">
        <f t="shared" si="16"/>
        <v>0</v>
      </c>
      <c r="BO7" s="102"/>
      <c r="BP7" s="103"/>
      <c r="BQ7" s="103"/>
      <c r="BR7" s="105">
        <f t="shared" si="17"/>
        <v>0</v>
      </c>
      <c r="BS7" s="57"/>
    </row>
    <row r="8" ht="30" spans="1:71">
      <c r="A8" s="24">
        <v>6</v>
      </c>
      <c r="B8" s="21" t="s">
        <v>9</v>
      </c>
      <c r="C8" s="24">
        <v>8</v>
      </c>
      <c r="D8" s="111">
        <v>35</v>
      </c>
      <c r="E8" s="172">
        <f t="shared" si="0"/>
        <v>757</v>
      </c>
      <c r="F8" s="173">
        <f t="shared" si="1"/>
        <v>1617</v>
      </c>
      <c r="G8" s="173">
        <f t="shared" si="2"/>
        <v>-860</v>
      </c>
      <c r="H8" s="173">
        <f t="shared" si="3"/>
        <v>860</v>
      </c>
      <c r="I8" s="126">
        <f t="shared" si="18"/>
        <v>1617</v>
      </c>
      <c r="J8" s="215">
        <f t="shared" si="19"/>
        <v>0</v>
      </c>
      <c r="K8" s="216">
        <v>757</v>
      </c>
      <c r="L8" s="217">
        <v>1617</v>
      </c>
      <c r="M8" s="128">
        <f t="shared" si="20"/>
        <v>-860</v>
      </c>
      <c r="N8" s="125">
        <v>860</v>
      </c>
      <c r="O8" s="126">
        <f t="shared" si="21"/>
        <v>1617</v>
      </c>
      <c r="P8" s="218"/>
      <c r="Q8" s="96"/>
      <c r="R8" s="102">
        <f t="shared" si="4"/>
        <v>0</v>
      </c>
      <c r="S8" s="102"/>
      <c r="T8" s="96"/>
      <c r="U8" s="96"/>
      <c r="V8" s="102">
        <f t="shared" si="5"/>
        <v>0</v>
      </c>
      <c r="W8" s="102"/>
      <c r="X8" s="96"/>
      <c r="Y8" s="96"/>
      <c r="Z8" s="102">
        <f t="shared" si="6"/>
        <v>0</v>
      </c>
      <c r="AA8" s="102"/>
      <c r="AB8" s="96"/>
      <c r="AC8" s="96"/>
      <c r="AD8" s="102">
        <f t="shared" si="7"/>
        <v>0</v>
      </c>
      <c r="AE8" s="102"/>
      <c r="AF8" s="96"/>
      <c r="AG8" s="96"/>
      <c r="AH8" s="102">
        <f t="shared" si="8"/>
        <v>0</v>
      </c>
      <c r="AI8" s="102"/>
      <c r="AJ8" s="96"/>
      <c r="AK8" s="96"/>
      <c r="AL8" s="102">
        <f t="shared" si="9"/>
        <v>0</v>
      </c>
      <c r="AM8" s="95"/>
      <c r="AN8" s="96"/>
      <c r="AO8" s="96"/>
      <c r="AP8" s="102">
        <f t="shared" si="10"/>
        <v>0</v>
      </c>
      <c r="AQ8" s="102"/>
      <c r="AR8" s="96"/>
      <c r="AS8" s="96"/>
      <c r="AT8" s="102">
        <f t="shared" si="11"/>
        <v>0</v>
      </c>
      <c r="AU8" s="102"/>
      <c r="AV8" s="96"/>
      <c r="AW8" s="96"/>
      <c r="AX8" s="102">
        <f t="shared" si="12"/>
        <v>0</v>
      </c>
      <c r="AY8" s="102"/>
      <c r="AZ8" s="103"/>
      <c r="BA8" s="103"/>
      <c r="BB8" s="102">
        <f t="shared" si="13"/>
        <v>0</v>
      </c>
      <c r="BC8" s="102"/>
      <c r="BD8" s="103"/>
      <c r="BE8" s="103"/>
      <c r="BF8" s="102">
        <f t="shared" si="14"/>
        <v>0</v>
      </c>
      <c r="BG8" s="102"/>
      <c r="BH8" s="103"/>
      <c r="BI8" s="103"/>
      <c r="BJ8" s="102">
        <f t="shared" si="15"/>
        <v>0</v>
      </c>
      <c r="BK8" s="102"/>
      <c r="BL8" s="103"/>
      <c r="BM8" s="103"/>
      <c r="BN8" s="102">
        <f t="shared" si="16"/>
        <v>0</v>
      </c>
      <c r="BO8" s="102"/>
      <c r="BP8" s="103"/>
      <c r="BQ8" s="103"/>
      <c r="BR8" s="105">
        <f t="shared" si="17"/>
        <v>0</v>
      </c>
      <c r="BS8" s="57"/>
    </row>
    <row r="9" ht="30" spans="1:71">
      <c r="A9" s="115">
        <v>7</v>
      </c>
      <c r="B9" s="21" t="s">
        <v>10</v>
      </c>
      <c r="C9" s="24">
        <v>8</v>
      </c>
      <c r="D9" s="111">
        <v>30</v>
      </c>
      <c r="E9" s="172">
        <f t="shared" si="0"/>
        <v>367</v>
      </c>
      <c r="F9" s="173">
        <f t="shared" si="1"/>
        <v>719</v>
      </c>
      <c r="G9" s="173">
        <f t="shared" si="2"/>
        <v>-352</v>
      </c>
      <c r="H9" s="173">
        <f t="shared" si="3"/>
        <v>352</v>
      </c>
      <c r="I9" s="126">
        <f t="shared" si="18"/>
        <v>719</v>
      </c>
      <c r="J9" s="215">
        <f t="shared" si="19"/>
        <v>0</v>
      </c>
      <c r="K9" s="219">
        <v>367</v>
      </c>
      <c r="L9" s="220">
        <v>719</v>
      </c>
      <c r="M9" s="128">
        <f t="shared" si="20"/>
        <v>-352</v>
      </c>
      <c r="N9" s="125">
        <v>352</v>
      </c>
      <c r="O9" s="126">
        <f t="shared" si="21"/>
        <v>719</v>
      </c>
      <c r="P9" s="135"/>
      <c r="Q9" s="136"/>
      <c r="R9" s="102">
        <f t="shared" si="4"/>
        <v>0</v>
      </c>
      <c r="S9" s="102"/>
      <c r="T9" s="136"/>
      <c r="U9" s="136"/>
      <c r="V9" s="102">
        <f t="shared" si="5"/>
        <v>0</v>
      </c>
      <c r="W9" s="102"/>
      <c r="X9" s="136"/>
      <c r="Y9" s="136"/>
      <c r="Z9" s="102">
        <f t="shared" si="6"/>
        <v>0</v>
      </c>
      <c r="AA9" s="102"/>
      <c r="AB9" s="136"/>
      <c r="AC9" s="136"/>
      <c r="AD9" s="102">
        <f t="shared" si="7"/>
        <v>0</v>
      </c>
      <c r="AE9" s="102"/>
      <c r="AF9" s="136"/>
      <c r="AG9" s="136"/>
      <c r="AH9" s="102">
        <f t="shared" si="8"/>
        <v>0</v>
      </c>
      <c r="AI9" s="102"/>
      <c r="AJ9" s="136"/>
      <c r="AK9" s="136"/>
      <c r="AL9" s="102">
        <f t="shared" si="9"/>
        <v>0</v>
      </c>
      <c r="AM9" s="95"/>
      <c r="AN9" s="136"/>
      <c r="AO9" s="136"/>
      <c r="AP9" s="102">
        <f t="shared" si="10"/>
        <v>0</v>
      </c>
      <c r="AQ9" s="102"/>
      <c r="AR9" s="136"/>
      <c r="AS9" s="136"/>
      <c r="AT9" s="102">
        <f t="shared" si="11"/>
        <v>0</v>
      </c>
      <c r="AU9" s="102"/>
      <c r="AV9" s="136"/>
      <c r="AW9" s="136"/>
      <c r="AX9" s="102">
        <f t="shared" si="12"/>
        <v>0</v>
      </c>
      <c r="AY9" s="102"/>
      <c r="AZ9" s="136"/>
      <c r="BA9" s="136"/>
      <c r="BB9" s="102">
        <f t="shared" si="13"/>
        <v>0</v>
      </c>
      <c r="BC9" s="102"/>
      <c r="BD9" s="136"/>
      <c r="BE9" s="136"/>
      <c r="BF9" s="102">
        <f t="shared" si="14"/>
        <v>0</v>
      </c>
      <c r="BG9" s="102"/>
      <c r="BH9" s="136"/>
      <c r="BI9" s="136"/>
      <c r="BJ9" s="102">
        <f t="shared" si="15"/>
        <v>0</v>
      </c>
      <c r="BK9" s="102"/>
      <c r="BL9" s="136"/>
      <c r="BM9" s="136"/>
      <c r="BN9" s="102">
        <f t="shared" si="16"/>
        <v>0</v>
      </c>
      <c r="BO9" s="102"/>
      <c r="BP9" s="136"/>
      <c r="BQ9" s="136"/>
      <c r="BR9" s="105">
        <f t="shared" si="17"/>
        <v>0</v>
      </c>
      <c r="BS9" s="57"/>
    </row>
    <row r="10" ht="36.6" customHeight="1" spans="1:71">
      <c r="A10" s="205">
        <v>8</v>
      </c>
      <c r="B10" s="21" t="s">
        <v>11</v>
      </c>
      <c r="C10" s="24">
        <v>20</v>
      </c>
      <c r="D10" s="111">
        <v>30</v>
      </c>
      <c r="E10" s="172">
        <f t="shared" si="0"/>
        <v>430</v>
      </c>
      <c r="F10" s="173">
        <f t="shared" si="1"/>
        <v>821</v>
      </c>
      <c r="G10" s="173">
        <f t="shared" si="2"/>
        <v>-391</v>
      </c>
      <c r="H10" s="173">
        <f t="shared" si="3"/>
        <v>391</v>
      </c>
      <c r="I10" s="126">
        <f t="shared" si="18"/>
        <v>821</v>
      </c>
      <c r="J10" s="215">
        <f t="shared" si="19"/>
        <v>0</v>
      </c>
      <c r="K10" s="221">
        <v>430</v>
      </c>
      <c r="L10" s="222">
        <v>821</v>
      </c>
      <c r="M10" s="128">
        <f t="shared" si="20"/>
        <v>-391</v>
      </c>
      <c r="N10" s="125">
        <v>391</v>
      </c>
      <c r="O10" s="126">
        <f t="shared" si="21"/>
        <v>821</v>
      </c>
      <c r="P10" s="137"/>
      <c r="Q10" s="138"/>
      <c r="R10" s="102">
        <f t="shared" si="4"/>
        <v>0</v>
      </c>
      <c r="S10" s="102"/>
      <c r="T10" s="138"/>
      <c r="U10" s="138"/>
      <c r="V10" s="102">
        <f t="shared" si="5"/>
        <v>0</v>
      </c>
      <c r="W10" s="102"/>
      <c r="X10" s="138"/>
      <c r="Y10" s="138"/>
      <c r="Z10" s="102">
        <f t="shared" si="6"/>
        <v>0</v>
      </c>
      <c r="AA10" s="102"/>
      <c r="AB10" s="138"/>
      <c r="AC10" s="138"/>
      <c r="AD10" s="102">
        <f t="shared" si="7"/>
        <v>0</v>
      </c>
      <c r="AE10" s="102"/>
      <c r="AF10" s="138"/>
      <c r="AG10" s="138"/>
      <c r="AH10" s="102">
        <f t="shared" si="8"/>
        <v>0</v>
      </c>
      <c r="AI10" s="102"/>
      <c r="AJ10" s="138"/>
      <c r="AK10" s="138"/>
      <c r="AL10" s="102">
        <f t="shared" si="9"/>
        <v>0</v>
      </c>
      <c r="AM10" s="95"/>
      <c r="AN10" s="138"/>
      <c r="AO10" s="138"/>
      <c r="AP10" s="102">
        <f t="shared" si="10"/>
        <v>0</v>
      </c>
      <c r="AQ10" s="102"/>
      <c r="AR10" s="138"/>
      <c r="AS10" s="138"/>
      <c r="AT10" s="102">
        <f t="shared" si="11"/>
        <v>0</v>
      </c>
      <c r="AU10" s="102"/>
      <c r="AV10" s="138"/>
      <c r="AW10" s="138"/>
      <c r="AX10" s="102">
        <f t="shared" si="12"/>
        <v>0</v>
      </c>
      <c r="AY10" s="102"/>
      <c r="AZ10" s="138"/>
      <c r="BA10" s="138"/>
      <c r="BB10" s="102">
        <f t="shared" si="13"/>
        <v>0</v>
      </c>
      <c r="BC10" s="102"/>
      <c r="BD10" s="138"/>
      <c r="BE10" s="138"/>
      <c r="BF10" s="102">
        <f t="shared" si="14"/>
        <v>0</v>
      </c>
      <c r="BG10" s="102"/>
      <c r="BH10" s="138"/>
      <c r="BI10" s="138"/>
      <c r="BJ10" s="102">
        <f t="shared" si="15"/>
        <v>0</v>
      </c>
      <c r="BK10" s="102"/>
      <c r="BL10" s="138"/>
      <c r="BM10" s="138"/>
      <c r="BN10" s="102">
        <f t="shared" si="16"/>
        <v>0</v>
      </c>
      <c r="BO10" s="102"/>
      <c r="BP10" s="138"/>
      <c r="BQ10" s="138"/>
      <c r="BR10" s="105">
        <f t="shared" si="17"/>
        <v>0</v>
      </c>
      <c r="BS10" s="57"/>
    </row>
    <row r="11" ht="45" spans="1:71">
      <c r="A11" s="115">
        <v>9</v>
      </c>
      <c r="B11" s="21" t="s">
        <v>12</v>
      </c>
      <c r="C11" s="24">
        <v>20</v>
      </c>
      <c r="D11" s="111">
        <v>30</v>
      </c>
      <c r="E11" s="172">
        <f t="shared" si="0"/>
        <v>288</v>
      </c>
      <c r="F11" s="173">
        <f t="shared" si="1"/>
        <v>2254</v>
      </c>
      <c r="G11" s="173">
        <f t="shared" si="2"/>
        <v>-1966</v>
      </c>
      <c r="H11" s="173">
        <f t="shared" si="3"/>
        <v>1966</v>
      </c>
      <c r="I11" s="126">
        <f t="shared" si="18"/>
        <v>2254</v>
      </c>
      <c r="J11" s="215">
        <f t="shared" si="19"/>
        <v>0</v>
      </c>
      <c r="K11" s="219">
        <v>288</v>
      </c>
      <c r="L11" s="220">
        <v>2254</v>
      </c>
      <c r="M11" s="128">
        <f t="shared" si="20"/>
        <v>-1966</v>
      </c>
      <c r="N11" s="125">
        <v>1966</v>
      </c>
      <c r="O11" s="126">
        <f t="shared" si="21"/>
        <v>2254</v>
      </c>
      <c r="P11" s="135"/>
      <c r="Q11" s="136"/>
      <c r="R11" s="102">
        <f t="shared" si="4"/>
        <v>0</v>
      </c>
      <c r="S11" s="102"/>
      <c r="T11" s="136"/>
      <c r="U11" s="136"/>
      <c r="V11" s="102">
        <f t="shared" si="5"/>
        <v>0</v>
      </c>
      <c r="W11" s="102"/>
      <c r="X11" s="136"/>
      <c r="Y11" s="136"/>
      <c r="Z11" s="102">
        <f t="shared" si="6"/>
        <v>0</v>
      </c>
      <c r="AA11" s="102"/>
      <c r="AB11" s="136"/>
      <c r="AC11" s="136"/>
      <c r="AD11" s="102">
        <f t="shared" si="7"/>
        <v>0</v>
      </c>
      <c r="AE11" s="102"/>
      <c r="AF11" s="136"/>
      <c r="AG11" s="136"/>
      <c r="AH11" s="102">
        <f t="shared" si="8"/>
        <v>0</v>
      </c>
      <c r="AI11" s="102"/>
      <c r="AJ11" s="136"/>
      <c r="AK11" s="136"/>
      <c r="AL11" s="102">
        <f t="shared" si="9"/>
        <v>0</v>
      </c>
      <c r="AM11" s="95"/>
      <c r="AN11" s="136"/>
      <c r="AO11" s="136"/>
      <c r="AP11" s="102">
        <f t="shared" si="10"/>
        <v>0</v>
      </c>
      <c r="AQ11" s="102"/>
      <c r="AR11" s="136"/>
      <c r="AS11" s="136"/>
      <c r="AT11" s="102">
        <f t="shared" si="11"/>
        <v>0</v>
      </c>
      <c r="AU11" s="102"/>
      <c r="AV11" s="136"/>
      <c r="AW11" s="136"/>
      <c r="AX11" s="102">
        <f t="shared" si="12"/>
        <v>0</v>
      </c>
      <c r="AY11" s="102"/>
      <c r="AZ11" s="136"/>
      <c r="BA11" s="136"/>
      <c r="BB11" s="102">
        <f t="shared" si="13"/>
        <v>0</v>
      </c>
      <c r="BC11" s="102"/>
      <c r="BD11" s="136"/>
      <c r="BE11" s="136"/>
      <c r="BF11" s="102">
        <f t="shared" si="14"/>
        <v>0</v>
      </c>
      <c r="BG11" s="102"/>
      <c r="BH11" s="136"/>
      <c r="BI11" s="136"/>
      <c r="BJ11" s="102">
        <f t="shared" si="15"/>
        <v>0</v>
      </c>
      <c r="BK11" s="102"/>
      <c r="BL11" s="136"/>
      <c r="BM11" s="136"/>
      <c r="BN11" s="102">
        <f t="shared" si="16"/>
        <v>0</v>
      </c>
      <c r="BO11" s="102"/>
      <c r="BP11" s="136"/>
      <c r="BQ11" s="136"/>
      <c r="BR11" s="105">
        <f t="shared" si="17"/>
        <v>0</v>
      </c>
      <c r="BS11" s="57"/>
    </row>
    <row r="12" ht="30" spans="1:71">
      <c r="A12" s="24">
        <v>10</v>
      </c>
      <c r="B12" s="21" t="s">
        <v>13</v>
      </c>
      <c r="C12" s="24">
        <v>10</v>
      </c>
      <c r="D12" s="111">
        <v>50</v>
      </c>
      <c r="E12" s="172">
        <f t="shared" si="0"/>
        <v>510</v>
      </c>
      <c r="F12" s="173">
        <f t="shared" si="1"/>
        <v>65</v>
      </c>
      <c r="G12" s="173">
        <f t="shared" si="2"/>
        <v>445</v>
      </c>
      <c r="H12" s="173">
        <f t="shared" si="3"/>
        <v>0</v>
      </c>
      <c r="I12" s="126">
        <f t="shared" si="18"/>
        <v>510</v>
      </c>
      <c r="J12" s="215">
        <f t="shared" si="19"/>
        <v>445</v>
      </c>
      <c r="K12" s="62">
        <v>510</v>
      </c>
      <c r="L12" s="128">
        <v>65</v>
      </c>
      <c r="M12" s="128">
        <f t="shared" si="20"/>
        <v>445</v>
      </c>
      <c r="N12" s="57">
        <v>0</v>
      </c>
      <c r="O12" s="126">
        <f t="shared" si="21"/>
        <v>510</v>
      </c>
      <c r="P12" s="100"/>
      <c r="Q12" s="101"/>
      <c r="R12" s="102">
        <f t="shared" si="4"/>
        <v>0</v>
      </c>
      <c r="S12" s="102"/>
      <c r="T12" s="102"/>
      <c r="U12" s="102"/>
      <c r="V12" s="102">
        <f t="shared" si="5"/>
        <v>0</v>
      </c>
      <c r="W12" s="102"/>
      <c r="X12" s="100"/>
      <c r="Y12" s="100"/>
      <c r="Z12" s="102">
        <f t="shared" si="6"/>
        <v>0</v>
      </c>
      <c r="AA12" s="102"/>
      <c r="AB12" s="100"/>
      <c r="AC12" s="100"/>
      <c r="AD12" s="102">
        <f t="shared" si="7"/>
        <v>0</v>
      </c>
      <c r="AE12" s="102"/>
      <c r="AF12" s="100"/>
      <c r="AG12" s="100"/>
      <c r="AH12" s="102">
        <f t="shared" si="8"/>
        <v>0</v>
      </c>
      <c r="AI12" s="102"/>
      <c r="AJ12" s="100"/>
      <c r="AK12" s="100"/>
      <c r="AL12" s="102">
        <f t="shared" si="9"/>
        <v>0</v>
      </c>
      <c r="AM12" s="102"/>
      <c r="AN12" s="100"/>
      <c r="AO12" s="100"/>
      <c r="AP12" s="102">
        <f t="shared" si="10"/>
        <v>0</v>
      </c>
      <c r="AQ12" s="102"/>
      <c r="AR12" s="100"/>
      <c r="AS12" s="100"/>
      <c r="AT12" s="102">
        <f t="shared" si="11"/>
        <v>0</v>
      </c>
      <c r="AU12" s="100"/>
      <c r="AV12" s="100"/>
      <c r="AW12" s="101"/>
      <c r="AX12" s="102">
        <f t="shared" si="12"/>
        <v>0</v>
      </c>
      <c r="AY12" s="102"/>
      <c r="AZ12" s="102"/>
      <c r="BA12" s="102"/>
      <c r="BB12" s="102">
        <f t="shared" si="13"/>
        <v>0</v>
      </c>
      <c r="BC12" s="102"/>
      <c r="BD12" s="102"/>
      <c r="BE12" s="102"/>
      <c r="BF12" s="102">
        <f t="shared" si="14"/>
        <v>0</v>
      </c>
      <c r="BG12" s="102"/>
      <c r="BH12" s="102"/>
      <c r="BI12" s="102"/>
      <c r="BJ12" s="102">
        <f t="shared" si="15"/>
        <v>0</v>
      </c>
      <c r="BK12" s="102"/>
      <c r="BL12" s="102"/>
      <c r="BM12" s="102"/>
      <c r="BN12" s="102">
        <f t="shared" si="16"/>
        <v>0</v>
      </c>
      <c r="BO12" s="102"/>
      <c r="BP12" s="102"/>
      <c r="BQ12" s="102"/>
      <c r="BR12" s="102">
        <f t="shared" si="17"/>
        <v>0</v>
      </c>
      <c r="BS12" s="57"/>
    </row>
    <row r="13" ht="22.8" customHeight="1" spans="1:71">
      <c r="A13" s="206">
        <v>11</v>
      </c>
      <c r="B13" s="21" t="s">
        <v>14</v>
      </c>
      <c r="C13" s="710" t="s">
        <v>42</v>
      </c>
      <c r="D13" s="711" t="s">
        <v>42</v>
      </c>
      <c r="E13" s="172">
        <f t="shared" si="0"/>
        <v>3040</v>
      </c>
      <c r="F13" s="173">
        <f t="shared" si="1"/>
        <v>0</v>
      </c>
      <c r="G13" s="173">
        <f t="shared" si="2"/>
        <v>3040</v>
      </c>
      <c r="H13" s="173">
        <f t="shared" si="3"/>
        <v>0</v>
      </c>
      <c r="I13" s="126">
        <f t="shared" si="18"/>
        <v>3040</v>
      </c>
      <c r="J13" s="215">
        <f t="shared" si="19"/>
        <v>3040</v>
      </c>
      <c r="K13" s="223">
        <v>3040</v>
      </c>
      <c r="L13" s="224">
        <v>0</v>
      </c>
      <c r="M13" s="128">
        <f t="shared" si="20"/>
        <v>3040</v>
      </c>
      <c r="N13" s="57">
        <v>0</v>
      </c>
      <c r="O13" s="126">
        <f t="shared" si="21"/>
        <v>3040</v>
      </c>
      <c r="P13" s="139"/>
      <c r="Q13" s="140"/>
      <c r="R13" s="102">
        <f t="shared" si="4"/>
        <v>0</v>
      </c>
      <c r="S13" s="102"/>
      <c r="T13" s="140"/>
      <c r="U13" s="140"/>
      <c r="V13" s="102">
        <f t="shared" si="5"/>
        <v>0</v>
      </c>
      <c r="W13" s="102"/>
      <c r="X13" s="140"/>
      <c r="Y13" s="140"/>
      <c r="Z13" s="102">
        <f t="shared" si="6"/>
        <v>0</v>
      </c>
      <c r="AA13" s="102"/>
      <c r="AB13" s="140"/>
      <c r="AC13" s="140"/>
      <c r="AD13" s="102">
        <f t="shared" si="7"/>
        <v>0</v>
      </c>
      <c r="AE13" s="102"/>
      <c r="AF13" s="140"/>
      <c r="AG13" s="140"/>
      <c r="AH13" s="102">
        <f t="shared" si="8"/>
        <v>0</v>
      </c>
      <c r="AI13" s="102"/>
      <c r="AJ13" s="140"/>
      <c r="AK13" s="140"/>
      <c r="AL13" s="102">
        <f t="shared" si="9"/>
        <v>0</v>
      </c>
      <c r="AM13" s="102"/>
      <c r="AN13" s="140"/>
      <c r="AO13" s="140"/>
      <c r="AP13" s="102">
        <f t="shared" si="10"/>
        <v>0</v>
      </c>
      <c r="AQ13" s="102"/>
      <c r="AR13" s="140"/>
      <c r="AS13" s="140"/>
      <c r="AT13" s="102">
        <f t="shared" si="11"/>
        <v>0</v>
      </c>
      <c r="AU13" s="100"/>
      <c r="AV13" s="140"/>
      <c r="AW13" s="140"/>
      <c r="AX13" s="102">
        <f t="shared" si="12"/>
        <v>0</v>
      </c>
      <c r="AY13" s="102"/>
      <c r="AZ13" s="140"/>
      <c r="BA13" s="140"/>
      <c r="BB13" s="102">
        <f t="shared" si="13"/>
        <v>0</v>
      </c>
      <c r="BC13" s="102"/>
      <c r="BD13" s="140"/>
      <c r="BE13" s="140"/>
      <c r="BF13" s="102">
        <f t="shared" si="14"/>
        <v>0</v>
      </c>
      <c r="BG13" s="102"/>
      <c r="BH13" s="140"/>
      <c r="BI13" s="140"/>
      <c r="BJ13" s="102">
        <f t="shared" si="15"/>
        <v>0</v>
      </c>
      <c r="BK13" s="102"/>
      <c r="BL13" s="140"/>
      <c r="BM13" s="140"/>
      <c r="BN13" s="102">
        <f t="shared" si="16"/>
        <v>0</v>
      </c>
      <c r="BO13" s="102"/>
      <c r="BP13" s="140"/>
      <c r="BQ13" s="140"/>
      <c r="BR13" s="102">
        <f t="shared" si="17"/>
        <v>0</v>
      </c>
      <c r="BS13" s="57"/>
    </row>
    <row r="14" ht="33.6" customHeight="1" spans="1:71">
      <c r="A14" s="24">
        <v>12</v>
      </c>
      <c r="B14" s="34" t="s">
        <v>15</v>
      </c>
      <c r="C14" s="24">
        <v>8</v>
      </c>
      <c r="D14" s="111">
        <v>12</v>
      </c>
      <c r="E14" s="172">
        <f t="shared" si="0"/>
        <v>134</v>
      </c>
      <c r="F14" s="173">
        <f t="shared" si="1"/>
        <v>194</v>
      </c>
      <c r="G14" s="173">
        <f t="shared" si="2"/>
        <v>-60</v>
      </c>
      <c r="H14" s="173">
        <f t="shared" si="3"/>
        <v>60</v>
      </c>
      <c r="I14" s="126">
        <f t="shared" si="18"/>
        <v>194</v>
      </c>
      <c r="J14" s="215">
        <f t="shared" si="19"/>
        <v>0</v>
      </c>
      <c r="K14" s="62">
        <v>134</v>
      </c>
      <c r="L14" s="128">
        <v>194</v>
      </c>
      <c r="M14" s="128">
        <f t="shared" si="20"/>
        <v>-60</v>
      </c>
      <c r="N14" s="128">
        <v>60</v>
      </c>
      <c r="O14" s="126">
        <f t="shared" si="21"/>
        <v>194</v>
      </c>
      <c r="P14" s="100"/>
      <c r="Q14" s="101"/>
      <c r="R14" s="102">
        <f t="shared" si="4"/>
        <v>0</v>
      </c>
      <c r="S14" s="102"/>
      <c r="T14" s="102"/>
      <c r="U14" s="102"/>
      <c r="V14" s="102">
        <f t="shared" si="5"/>
        <v>0</v>
      </c>
      <c r="W14" s="100"/>
      <c r="X14" s="100"/>
      <c r="Y14" s="100"/>
      <c r="Z14" s="102">
        <f t="shared" si="6"/>
        <v>0</v>
      </c>
      <c r="AA14" s="100"/>
      <c r="AB14" s="100"/>
      <c r="AC14" s="100"/>
      <c r="AD14" s="102">
        <f t="shared" si="7"/>
        <v>0</v>
      </c>
      <c r="AE14" s="100"/>
      <c r="AF14" s="100"/>
      <c r="AG14" s="100"/>
      <c r="AH14" s="102">
        <f t="shared" si="8"/>
        <v>0</v>
      </c>
      <c r="AI14" s="100"/>
      <c r="AJ14" s="100"/>
      <c r="AK14" s="100"/>
      <c r="AL14" s="102">
        <f t="shared" si="9"/>
        <v>0</v>
      </c>
      <c r="AM14" s="100"/>
      <c r="AN14" s="100"/>
      <c r="AO14" s="100"/>
      <c r="AP14" s="102">
        <f t="shared" si="10"/>
        <v>0</v>
      </c>
      <c r="AQ14" s="100"/>
      <c r="AR14" s="100"/>
      <c r="AS14" s="100"/>
      <c r="AT14" s="102">
        <f t="shared" si="11"/>
        <v>0</v>
      </c>
      <c r="AU14" s="100"/>
      <c r="AV14" s="100"/>
      <c r="AW14" s="101"/>
      <c r="AX14" s="102">
        <f t="shared" si="12"/>
        <v>0</v>
      </c>
      <c r="AY14" s="102"/>
      <c r="AZ14" s="102"/>
      <c r="BA14" s="102"/>
      <c r="BB14" s="102">
        <f t="shared" si="13"/>
        <v>0</v>
      </c>
      <c r="BC14" s="102"/>
      <c r="BD14" s="102"/>
      <c r="BE14" s="102"/>
      <c r="BF14" s="102">
        <f t="shared" si="14"/>
        <v>0</v>
      </c>
      <c r="BG14" s="102"/>
      <c r="BH14" s="102"/>
      <c r="BI14" s="102"/>
      <c r="BJ14" s="102">
        <f t="shared" si="15"/>
        <v>0</v>
      </c>
      <c r="BK14" s="102"/>
      <c r="BL14" s="102"/>
      <c r="BM14" s="102"/>
      <c r="BN14" s="102">
        <f t="shared" si="16"/>
        <v>0</v>
      </c>
      <c r="BO14" s="102"/>
      <c r="BP14" s="102"/>
      <c r="BQ14" s="102"/>
      <c r="BR14" s="105">
        <f t="shared" si="17"/>
        <v>0</v>
      </c>
      <c r="BS14" s="102"/>
    </row>
    <row r="15" ht="42" customHeight="1" spans="1:71">
      <c r="A15" s="206">
        <v>13</v>
      </c>
      <c r="B15" s="34" t="s">
        <v>16</v>
      </c>
      <c r="C15" s="710" t="s">
        <v>83</v>
      </c>
      <c r="D15" s="711" t="s">
        <v>84</v>
      </c>
      <c r="E15" s="172">
        <f t="shared" si="0"/>
        <v>6</v>
      </c>
      <c r="F15" s="173">
        <f t="shared" si="1"/>
        <v>0</v>
      </c>
      <c r="G15" s="173">
        <f t="shared" si="2"/>
        <v>6</v>
      </c>
      <c r="H15" s="173">
        <f t="shared" si="3"/>
        <v>0</v>
      </c>
      <c r="I15" s="126">
        <f t="shared" si="18"/>
        <v>6</v>
      </c>
      <c r="J15" s="215">
        <f t="shared" si="19"/>
        <v>6</v>
      </c>
      <c r="K15" s="26">
        <v>6</v>
      </c>
      <c r="L15" s="128"/>
      <c r="M15" s="128">
        <f t="shared" ref="M15:M30" si="22">K15-L15</f>
        <v>6</v>
      </c>
      <c r="N15" s="128">
        <v>0</v>
      </c>
      <c r="O15" s="126">
        <f t="shared" si="21"/>
        <v>6</v>
      </c>
      <c r="P15" s="100"/>
      <c r="Q15" s="101"/>
      <c r="R15" s="102">
        <f t="shared" si="4"/>
        <v>0</v>
      </c>
      <c r="S15" s="102"/>
      <c r="T15" s="102"/>
      <c r="U15" s="102"/>
      <c r="V15" s="102">
        <f t="shared" si="5"/>
        <v>0</v>
      </c>
      <c r="W15" s="100"/>
      <c r="X15" s="100"/>
      <c r="Y15" s="100"/>
      <c r="Z15" s="102">
        <f t="shared" si="6"/>
        <v>0</v>
      </c>
      <c r="AA15" s="100"/>
      <c r="AB15" s="100"/>
      <c r="AC15" s="100"/>
      <c r="AD15" s="102">
        <f t="shared" si="7"/>
        <v>0</v>
      </c>
      <c r="AE15" s="100"/>
      <c r="AF15" s="100"/>
      <c r="AG15" s="100"/>
      <c r="AH15" s="102">
        <f t="shared" si="8"/>
        <v>0</v>
      </c>
      <c r="AI15" s="100"/>
      <c r="AJ15" s="100"/>
      <c r="AK15" s="100"/>
      <c r="AL15" s="102">
        <f t="shared" si="9"/>
        <v>0</v>
      </c>
      <c r="AM15" s="100"/>
      <c r="AN15" s="100"/>
      <c r="AO15" s="100"/>
      <c r="AP15" s="102">
        <f t="shared" si="10"/>
        <v>0</v>
      </c>
      <c r="AQ15" s="100"/>
      <c r="AR15" s="100"/>
      <c r="AS15" s="100"/>
      <c r="AT15" s="102">
        <f t="shared" si="11"/>
        <v>0</v>
      </c>
      <c r="AU15" s="100"/>
      <c r="AV15" s="100"/>
      <c r="AW15" s="101"/>
      <c r="AX15" s="102">
        <f t="shared" si="12"/>
        <v>0</v>
      </c>
      <c r="AY15" s="102"/>
      <c r="AZ15" s="102"/>
      <c r="BA15" s="102"/>
      <c r="BB15" s="102">
        <f t="shared" si="13"/>
        <v>0</v>
      </c>
      <c r="BC15" s="102"/>
      <c r="BD15" s="102"/>
      <c r="BE15" s="102"/>
      <c r="BF15" s="102">
        <f t="shared" si="14"/>
        <v>0</v>
      </c>
      <c r="BG15" s="102"/>
      <c r="BH15" s="102"/>
      <c r="BI15" s="102"/>
      <c r="BJ15" s="102">
        <f t="shared" si="15"/>
        <v>0</v>
      </c>
      <c r="BK15" s="102"/>
      <c r="BL15" s="102"/>
      <c r="BM15" s="102"/>
      <c r="BN15" s="102">
        <f t="shared" si="16"/>
        <v>0</v>
      </c>
      <c r="BO15" s="102"/>
      <c r="BP15" s="102"/>
      <c r="BQ15" s="102"/>
      <c r="BR15" s="105">
        <f t="shared" si="17"/>
        <v>0</v>
      </c>
      <c r="BS15" s="57"/>
    </row>
    <row r="16" ht="30" spans="1:71">
      <c r="A16" s="24">
        <v>14</v>
      </c>
      <c r="B16" s="34" t="s">
        <v>17</v>
      </c>
      <c r="C16" s="24">
        <v>8</v>
      </c>
      <c r="D16" s="111">
        <v>12</v>
      </c>
      <c r="E16" s="172">
        <f t="shared" si="0"/>
        <v>140</v>
      </c>
      <c r="F16" s="173">
        <f t="shared" si="1"/>
        <v>220</v>
      </c>
      <c r="G16" s="173">
        <f t="shared" si="2"/>
        <v>-80</v>
      </c>
      <c r="H16" s="173">
        <f t="shared" si="3"/>
        <v>80</v>
      </c>
      <c r="I16" s="126">
        <f t="shared" si="18"/>
        <v>220</v>
      </c>
      <c r="J16" s="215">
        <f t="shared" si="19"/>
        <v>0</v>
      </c>
      <c r="K16" s="26">
        <v>140</v>
      </c>
      <c r="L16" s="128">
        <v>220</v>
      </c>
      <c r="M16" s="128">
        <f t="shared" si="22"/>
        <v>-80</v>
      </c>
      <c r="N16" s="128">
        <v>80</v>
      </c>
      <c r="O16" s="126">
        <f t="shared" si="21"/>
        <v>220</v>
      </c>
      <c r="P16" s="100"/>
      <c r="Q16" s="101"/>
      <c r="R16" s="102">
        <f t="shared" si="4"/>
        <v>0</v>
      </c>
      <c r="S16" s="102"/>
      <c r="T16" s="102"/>
      <c r="U16" s="102"/>
      <c r="V16" s="102">
        <f t="shared" si="5"/>
        <v>0</v>
      </c>
      <c r="W16" s="100"/>
      <c r="X16" s="100"/>
      <c r="Y16" s="100"/>
      <c r="Z16" s="102">
        <f t="shared" si="6"/>
        <v>0</v>
      </c>
      <c r="AA16" s="100"/>
      <c r="AB16" s="100"/>
      <c r="AC16" s="100"/>
      <c r="AD16" s="102">
        <f t="shared" si="7"/>
        <v>0</v>
      </c>
      <c r="AE16" s="100"/>
      <c r="AF16" s="100"/>
      <c r="AG16" s="100"/>
      <c r="AH16" s="102">
        <f t="shared" si="8"/>
        <v>0</v>
      </c>
      <c r="AI16" s="100"/>
      <c r="AJ16" s="100"/>
      <c r="AK16" s="100"/>
      <c r="AL16" s="102">
        <f t="shared" si="9"/>
        <v>0</v>
      </c>
      <c r="AM16" s="100"/>
      <c r="AN16" s="100"/>
      <c r="AO16" s="100"/>
      <c r="AP16" s="102">
        <f t="shared" si="10"/>
        <v>0</v>
      </c>
      <c r="AQ16" s="100"/>
      <c r="AR16" s="100"/>
      <c r="AS16" s="100"/>
      <c r="AT16" s="102">
        <f t="shared" si="11"/>
        <v>0</v>
      </c>
      <c r="AU16" s="100"/>
      <c r="AV16" s="100"/>
      <c r="AW16" s="101"/>
      <c r="AX16" s="102">
        <f t="shared" si="12"/>
        <v>0</v>
      </c>
      <c r="AY16" s="102"/>
      <c r="AZ16" s="102"/>
      <c r="BA16" s="102"/>
      <c r="BB16" s="102">
        <f t="shared" si="13"/>
        <v>0</v>
      </c>
      <c r="BC16" s="102"/>
      <c r="BD16" s="102"/>
      <c r="BE16" s="102"/>
      <c r="BF16" s="102">
        <f t="shared" si="14"/>
        <v>0</v>
      </c>
      <c r="BG16" s="102"/>
      <c r="BH16" s="102"/>
      <c r="BI16" s="102"/>
      <c r="BJ16" s="102">
        <f t="shared" si="15"/>
        <v>0</v>
      </c>
      <c r="BK16" s="102"/>
      <c r="BL16" s="102"/>
      <c r="BM16" s="102"/>
      <c r="BN16" s="102">
        <f t="shared" si="16"/>
        <v>0</v>
      </c>
      <c r="BO16" s="102"/>
      <c r="BP16" s="102"/>
      <c r="BQ16" s="102"/>
      <c r="BR16" s="105">
        <f t="shared" si="17"/>
        <v>0</v>
      </c>
      <c r="BS16" s="57"/>
    </row>
    <row r="17" ht="45" spans="1:71">
      <c r="A17" s="206">
        <v>15</v>
      </c>
      <c r="B17" s="34" t="s">
        <v>18</v>
      </c>
      <c r="C17" s="24">
        <v>8</v>
      </c>
      <c r="D17" s="111">
        <v>20</v>
      </c>
      <c r="E17" s="172">
        <f t="shared" si="0"/>
        <v>24</v>
      </c>
      <c r="F17" s="173">
        <f t="shared" si="1"/>
        <v>1140</v>
      </c>
      <c r="G17" s="173">
        <f t="shared" si="2"/>
        <v>-1116</v>
      </c>
      <c r="H17" s="173">
        <f t="shared" si="3"/>
        <v>1116</v>
      </c>
      <c r="I17" s="126">
        <f t="shared" si="18"/>
        <v>1140</v>
      </c>
      <c r="J17" s="215">
        <f t="shared" si="19"/>
        <v>0</v>
      </c>
      <c r="K17" s="26">
        <v>24</v>
      </c>
      <c r="L17" s="128">
        <v>1140</v>
      </c>
      <c r="M17" s="128">
        <f t="shared" si="22"/>
        <v>-1116</v>
      </c>
      <c r="N17" s="125">
        <v>1116</v>
      </c>
      <c r="O17" s="126">
        <f t="shared" si="21"/>
        <v>1140</v>
      </c>
      <c r="P17" s="100"/>
      <c r="Q17" s="101"/>
      <c r="R17" s="102">
        <f t="shared" si="4"/>
        <v>0</v>
      </c>
      <c r="S17" s="102"/>
      <c r="T17" s="102"/>
      <c r="U17" s="102"/>
      <c r="V17" s="102">
        <f t="shared" si="5"/>
        <v>0</v>
      </c>
      <c r="W17" s="100"/>
      <c r="X17" s="100"/>
      <c r="Y17" s="100"/>
      <c r="Z17" s="102">
        <f t="shared" si="6"/>
        <v>0</v>
      </c>
      <c r="AA17" s="100"/>
      <c r="AB17" s="100"/>
      <c r="AC17" s="100"/>
      <c r="AD17" s="102">
        <f t="shared" si="7"/>
        <v>0</v>
      </c>
      <c r="AE17" s="100"/>
      <c r="AF17" s="100"/>
      <c r="AG17" s="100"/>
      <c r="AH17" s="102">
        <f t="shared" si="8"/>
        <v>0</v>
      </c>
      <c r="AI17" s="100"/>
      <c r="AJ17" s="100"/>
      <c r="AK17" s="100"/>
      <c r="AL17" s="102">
        <f t="shared" si="9"/>
        <v>0</v>
      </c>
      <c r="AM17" s="100"/>
      <c r="AN17" s="100"/>
      <c r="AO17" s="100"/>
      <c r="AP17" s="102">
        <f t="shared" si="10"/>
        <v>0</v>
      </c>
      <c r="AQ17" s="100"/>
      <c r="AR17" s="100"/>
      <c r="AS17" s="100"/>
      <c r="AT17" s="102">
        <f t="shared" si="11"/>
        <v>0</v>
      </c>
      <c r="AU17" s="100"/>
      <c r="AV17" s="100"/>
      <c r="AW17" s="101"/>
      <c r="AX17" s="102">
        <f t="shared" si="12"/>
        <v>0</v>
      </c>
      <c r="AY17" s="102"/>
      <c r="AZ17" s="102"/>
      <c r="BA17" s="102"/>
      <c r="BB17" s="102">
        <f t="shared" si="13"/>
        <v>0</v>
      </c>
      <c r="BC17" s="102"/>
      <c r="BD17" s="102"/>
      <c r="BE17" s="102"/>
      <c r="BF17" s="102">
        <f t="shared" si="14"/>
        <v>0</v>
      </c>
      <c r="BG17" s="102"/>
      <c r="BH17" s="102"/>
      <c r="BI17" s="102"/>
      <c r="BJ17" s="102">
        <f t="shared" si="15"/>
        <v>0</v>
      </c>
      <c r="BK17" s="102"/>
      <c r="BL17" s="102"/>
      <c r="BM17" s="102"/>
      <c r="BN17" s="102">
        <f t="shared" si="16"/>
        <v>0</v>
      </c>
      <c r="BO17" s="102"/>
      <c r="BP17" s="102"/>
      <c r="BQ17" s="102"/>
      <c r="BR17" s="105">
        <f t="shared" si="17"/>
        <v>0</v>
      </c>
      <c r="BS17" s="57"/>
    </row>
    <row r="18" ht="60" spans="1:71">
      <c r="A18" s="24">
        <v>16</v>
      </c>
      <c r="B18" s="34" t="s">
        <v>19</v>
      </c>
      <c r="C18" s="24">
        <v>8</v>
      </c>
      <c r="D18" s="111">
        <v>30</v>
      </c>
      <c r="E18" s="172">
        <f t="shared" si="0"/>
        <v>32</v>
      </c>
      <c r="F18" s="173">
        <f t="shared" si="1"/>
        <v>656</v>
      </c>
      <c r="G18" s="173">
        <f t="shared" si="2"/>
        <v>-624</v>
      </c>
      <c r="H18" s="173">
        <f t="shared" si="3"/>
        <v>624</v>
      </c>
      <c r="I18" s="126">
        <f t="shared" si="18"/>
        <v>656</v>
      </c>
      <c r="J18" s="215">
        <f t="shared" si="19"/>
        <v>0</v>
      </c>
      <c r="K18" s="225">
        <v>32</v>
      </c>
      <c r="L18" s="217">
        <v>656</v>
      </c>
      <c r="M18" s="128">
        <f t="shared" si="22"/>
        <v>-624</v>
      </c>
      <c r="N18" s="125">
        <v>624</v>
      </c>
      <c r="O18" s="126">
        <f t="shared" si="21"/>
        <v>656</v>
      </c>
      <c r="P18" s="218"/>
      <c r="Q18" s="96"/>
      <c r="R18" s="102">
        <f t="shared" si="4"/>
        <v>0</v>
      </c>
      <c r="S18" s="102"/>
      <c r="T18" s="96"/>
      <c r="U18" s="96"/>
      <c r="V18" s="102">
        <f t="shared" si="5"/>
        <v>0</v>
      </c>
      <c r="W18" s="102"/>
      <c r="X18" s="96"/>
      <c r="Y18" s="96"/>
      <c r="Z18" s="102">
        <f t="shared" si="6"/>
        <v>0</v>
      </c>
      <c r="AA18" s="102"/>
      <c r="AB18" s="96"/>
      <c r="AC18" s="96"/>
      <c r="AD18" s="102">
        <f t="shared" si="7"/>
        <v>0</v>
      </c>
      <c r="AE18" s="102"/>
      <c r="AF18" s="96"/>
      <c r="AG18" s="96"/>
      <c r="AH18" s="102">
        <f t="shared" si="8"/>
        <v>0</v>
      </c>
      <c r="AI18" s="102"/>
      <c r="AJ18" s="96"/>
      <c r="AK18" s="96"/>
      <c r="AL18" s="102">
        <f t="shared" si="9"/>
        <v>0</v>
      </c>
      <c r="AM18" s="102"/>
      <c r="AN18" s="96"/>
      <c r="AO18" s="96"/>
      <c r="AP18" s="102">
        <f t="shared" si="10"/>
        <v>0</v>
      </c>
      <c r="AQ18" s="102"/>
      <c r="AR18" s="96"/>
      <c r="AS18" s="96"/>
      <c r="AT18" s="102">
        <f t="shared" si="11"/>
        <v>0</v>
      </c>
      <c r="AU18" s="102"/>
      <c r="AV18" s="96"/>
      <c r="AW18" s="96"/>
      <c r="AX18" s="102">
        <f t="shared" si="12"/>
        <v>0</v>
      </c>
      <c r="AY18" s="102"/>
      <c r="AZ18" s="103"/>
      <c r="BA18" s="103"/>
      <c r="BB18" s="102">
        <f t="shared" si="13"/>
        <v>0</v>
      </c>
      <c r="BC18" s="102"/>
      <c r="BD18" s="103"/>
      <c r="BE18" s="103"/>
      <c r="BF18" s="102">
        <f t="shared" si="14"/>
        <v>0</v>
      </c>
      <c r="BG18" s="102"/>
      <c r="BH18" s="103"/>
      <c r="BI18" s="103"/>
      <c r="BJ18" s="102">
        <f t="shared" si="15"/>
        <v>0</v>
      </c>
      <c r="BK18" s="102"/>
      <c r="BL18" s="103"/>
      <c r="BM18" s="103"/>
      <c r="BN18" s="102">
        <f t="shared" si="16"/>
        <v>0</v>
      </c>
      <c r="BO18" s="102"/>
      <c r="BP18" s="103"/>
      <c r="BQ18" s="103"/>
      <c r="BR18" s="106">
        <f t="shared" si="17"/>
        <v>0</v>
      </c>
      <c r="BS18" s="57"/>
    </row>
    <row r="19" ht="45" spans="1:71">
      <c r="A19" s="206">
        <v>17</v>
      </c>
      <c r="B19" s="34" t="s">
        <v>20</v>
      </c>
      <c r="C19" s="24">
        <v>8</v>
      </c>
      <c r="D19" s="111">
        <v>30</v>
      </c>
      <c r="E19" s="172">
        <f t="shared" si="0"/>
        <v>8</v>
      </c>
      <c r="F19" s="173">
        <f t="shared" si="1"/>
        <v>568</v>
      </c>
      <c r="G19" s="173">
        <f t="shared" si="2"/>
        <v>-560</v>
      </c>
      <c r="H19" s="173">
        <f t="shared" si="3"/>
        <v>560</v>
      </c>
      <c r="I19" s="126">
        <f t="shared" si="18"/>
        <v>568</v>
      </c>
      <c r="J19" s="215">
        <f t="shared" si="19"/>
        <v>0</v>
      </c>
      <c r="K19" s="225">
        <v>8</v>
      </c>
      <c r="L19" s="217">
        <v>568</v>
      </c>
      <c r="M19" s="128">
        <f t="shared" si="22"/>
        <v>-560</v>
      </c>
      <c r="N19" s="125">
        <v>560</v>
      </c>
      <c r="O19" s="126">
        <f t="shared" si="21"/>
        <v>568</v>
      </c>
      <c r="P19" s="218"/>
      <c r="Q19" s="96"/>
      <c r="R19" s="102">
        <f t="shared" si="4"/>
        <v>0</v>
      </c>
      <c r="S19" s="102"/>
      <c r="T19" s="96"/>
      <c r="U19" s="96"/>
      <c r="V19" s="102">
        <f t="shared" si="5"/>
        <v>0</v>
      </c>
      <c r="W19" s="102"/>
      <c r="X19" s="96"/>
      <c r="Y19" s="96"/>
      <c r="Z19" s="102">
        <f t="shared" si="6"/>
        <v>0</v>
      </c>
      <c r="AA19" s="102"/>
      <c r="AB19" s="96"/>
      <c r="AC19" s="96"/>
      <c r="AD19" s="102">
        <f t="shared" si="7"/>
        <v>0</v>
      </c>
      <c r="AE19" s="102"/>
      <c r="AF19" s="96"/>
      <c r="AG19" s="96"/>
      <c r="AH19" s="102">
        <f t="shared" si="8"/>
        <v>0</v>
      </c>
      <c r="AI19" s="102"/>
      <c r="AJ19" s="96"/>
      <c r="AK19" s="96"/>
      <c r="AL19" s="102">
        <f t="shared" si="9"/>
        <v>0</v>
      </c>
      <c r="AM19" s="102"/>
      <c r="AN19" s="96"/>
      <c r="AO19" s="96"/>
      <c r="AP19" s="102">
        <f t="shared" si="10"/>
        <v>0</v>
      </c>
      <c r="AQ19" s="102"/>
      <c r="AR19" s="96"/>
      <c r="AS19" s="96"/>
      <c r="AT19" s="102">
        <f t="shared" si="11"/>
        <v>0</v>
      </c>
      <c r="AU19" s="102"/>
      <c r="AV19" s="96"/>
      <c r="AW19" s="96"/>
      <c r="AX19" s="102">
        <f t="shared" si="12"/>
        <v>0</v>
      </c>
      <c r="AY19" s="102"/>
      <c r="AZ19" s="103"/>
      <c r="BA19" s="103"/>
      <c r="BB19" s="102">
        <f t="shared" si="13"/>
        <v>0</v>
      </c>
      <c r="BC19" s="102"/>
      <c r="BD19" s="103"/>
      <c r="BE19" s="103"/>
      <c r="BF19" s="102">
        <f t="shared" si="14"/>
        <v>0</v>
      </c>
      <c r="BG19" s="102"/>
      <c r="BH19" s="103"/>
      <c r="BI19" s="103"/>
      <c r="BJ19" s="102">
        <f t="shared" si="15"/>
        <v>0</v>
      </c>
      <c r="BK19" s="102"/>
      <c r="BL19" s="103"/>
      <c r="BM19" s="103"/>
      <c r="BN19" s="102">
        <f t="shared" si="16"/>
        <v>0</v>
      </c>
      <c r="BO19" s="102"/>
      <c r="BP19" s="103"/>
      <c r="BQ19" s="103"/>
      <c r="BR19" s="105">
        <f t="shared" si="17"/>
        <v>0</v>
      </c>
      <c r="BS19" s="57"/>
    </row>
    <row r="20" ht="45" spans="1:71">
      <c r="A20" s="24">
        <v>18</v>
      </c>
      <c r="B20" s="34" t="s">
        <v>21</v>
      </c>
      <c r="C20" s="24">
        <v>8</v>
      </c>
      <c r="D20" s="111">
        <v>20</v>
      </c>
      <c r="E20" s="172">
        <f t="shared" si="0"/>
        <v>0</v>
      </c>
      <c r="F20" s="173">
        <f t="shared" si="1"/>
        <v>305</v>
      </c>
      <c r="G20" s="173">
        <f t="shared" si="2"/>
        <v>-305</v>
      </c>
      <c r="H20" s="173">
        <f t="shared" si="3"/>
        <v>305</v>
      </c>
      <c r="I20" s="126">
        <f t="shared" si="18"/>
        <v>305</v>
      </c>
      <c r="J20" s="215">
        <f t="shared" si="19"/>
        <v>0</v>
      </c>
      <c r="K20" s="226">
        <v>0</v>
      </c>
      <c r="L20" s="222">
        <v>305</v>
      </c>
      <c r="M20" s="128">
        <f t="shared" si="22"/>
        <v>-305</v>
      </c>
      <c r="N20" s="125">
        <v>305</v>
      </c>
      <c r="O20" s="126">
        <f t="shared" si="21"/>
        <v>305</v>
      </c>
      <c r="P20" s="137"/>
      <c r="Q20" s="138"/>
      <c r="R20" s="102">
        <f t="shared" si="4"/>
        <v>0</v>
      </c>
      <c r="S20" s="102"/>
      <c r="T20" s="138"/>
      <c r="U20" s="138"/>
      <c r="V20" s="102">
        <f t="shared" si="5"/>
        <v>0</v>
      </c>
      <c r="W20" s="102"/>
      <c r="X20" s="138"/>
      <c r="Y20" s="138"/>
      <c r="Z20" s="102">
        <f t="shared" si="6"/>
        <v>0</v>
      </c>
      <c r="AA20" s="102"/>
      <c r="AB20" s="138"/>
      <c r="AC20" s="138"/>
      <c r="AD20" s="102">
        <f t="shared" si="7"/>
        <v>0</v>
      </c>
      <c r="AE20" s="102"/>
      <c r="AF20" s="138"/>
      <c r="AG20" s="138"/>
      <c r="AH20" s="102">
        <f t="shared" si="8"/>
        <v>0</v>
      </c>
      <c r="AI20" s="102"/>
      <c r="AJ20" s="138"/>
      <c r="AK20" s="138"/>
      <c r="AL20" s="102">
        <f t="shared" si="9"/>
        <v>0</v>
      </c>
      <c r="AM20" s="102"/>
      <c r="AN20" s="138"/>
      <c r="AO20" s="138"/>
      <c r="AP20" s="102">
        <f t="shared" si="10"/>
        <v>0</v>
      </c>
      <c r="AQ20" s="102"/>
      <c r="AR20" s="138"/>
      <c r="AS20" s="138"/>
      <c r="AT20" s="102">
        <f t="shared" si="11"/>
        <v>0</v>
      </c>
      <c r="AU20" s="102"/>
      <c r="AV20" s="138"/>
      <c r="AW20" s="138"/>
      <c r="AX20" s="102">
        <f t="shared" si="12"/>
        <v>0</v>
      </c>
      <c r="AY20" s="102"/>
      <c r="AZ20" s="138"/>
      <c r="BA20" s="138"/>
      <c r="BB20" s="102">
        <f t="shared" si="13"/>
        <v>0</v>
      </c>
      <c r="BC20" s="102"/>
      <c r="BD20" s="138"/>
      <c r="BE20" s="138"/>
      <c r="BF20" s="102">
        <f t="shared" si="14"/>
        <v>0</v>
      </c>
      <c r="BG20" s="102"/>
      <c r="BH20" s="138"/>
      <c r="BI20" s="138"/>
      <c r="BJ20" s="102">
        <f t="shared" si="15"/>
        <v>0</v>
      </c>
      <c r="BK20" s="102"/>
      <c r="BL20" s="138"/>
      <c r="BM20" s="138"/>
      <c r="BN20" s="102">
        <f t="shared" si="16"/>
        <v>0</v>
      </c>
      <c r="BO20" s="102"/>
      <c r="BP20" s="138"/>
      <c r="BQ20" s="138"/>
      <c r="BR20" s="105">
        <f t="shared" si="17"/>
        <v>0</v>
      </c>
      <c r="BS20" s="57"/>
    </row>
    <row r="21" ht="45" spans="1:71">
      <c r="A21" s="206">
        <v>19</v>
      </c>
      <c r="B21" s="34" t="s">
        <v>22</v>
      </c>
      <c r="C21" s="24">
        <v>8</v>
      </c>
      <c r="D21" s="111">
        <v>30</v>
      </c>
      <c r="E21" s="172">
        <f t="shared" si="0"/>
        <v>0</v>
      </c>
      <c r="F21" s="173">
        <f t="shared" si="1"/>
        <v>80</v>
      </c>
      <c r="G21" s="173">
        <f t="shared" si="2"/>
        <v>-80</v>
      </c>
      <c r="H21" s="173">
        <f t="shared" si="3"/>
        <v>80</v>
      </c>
      <c r="I21" s="126">
        <f t="shared" si="18"/>
        <v>80</v>
      </c>
      <c r="J21" s="215">
        <f t="shared" si="19"/>
        <v>0</v>
      </c>
      <c r="K21" s="226">
        <v>0</v>
      </c>
      <c r="L21" s="222">
        <v>80</v>
      </c>
      <c r="M21" s="128">
        <f t="shared" si="22"/>
        <v>-80</v>
      </c>
      <c r="N21" s="125">
        <v>80</v>
      </c>
      <c r="O21" s="126">
        <f t="shared" si="21"/>
        <v>80</v>
      </c>
      <c r="P21" s="137"/>
      <c r="Q21" s="138"/>
      <c r="R21" s="57">
        <f t="shared" si="4"/>
        <v>0</v>
      </c>
      <c r="S21" s="57"/>
      <c r="T21" s="138"/>
      <c r="U21" s="138"/>
      <c r="V21" s="57">
        <f t="shared" si="5"/>
        <v>0</v>
      </c>
      <c r="W21" s="57"/>
      <c r="X21" s="138"/>
      <c r="Y21" s="138"/>
      <c r="Z21" s="57">
        <f t="shared" si="6"/>
        <v>0</v>
      </c>
      <c r="AA21" s="57"/>
      <c r="AB21" s="138"/>
      <c r="AC21" s="138"/>
      <c r="AD21" s="57">
        <f t="shared" si="7"/>
        <v>0</v>
      </c>
      <c r="AE21" s="57"/>
      <c r="AF21" s="138"/>
      <c r="AG21" s="138"/>
      <c r="AH21" s="57">
        <f t="shared" si="8"/>
        <v>0</v>
      </c>
      <c r="AI21" s="57"/>
      <c r="AJ21" s="138"/>
      <c r="AK21" s="138"/>
      <c r="AL21" s="57">
        <f t="shared" si="9"/>
        <v>0</v>
      </c>
      <c r="AM21" s="57"/>
      <c r="AN21" s="138"/>
      <c r="AO21" s="138"/>
      <c r="AP21" s="57">
        <f t="shared" si="10"/>
        <v>0</v>
      </c>
      <c r="AQ21" s="57"/>
      <c r="AR21" s="138"/>
      <c r="AS21" s="138"/>
      <c r="AT21" s="57">
        <f t="shared" si="11"/>
        <v>0</v>
      </c>
      <c r="AU21" s="57"/>
      <c r="AV21" s="138"/>
      <c r="AW21" s="138"/>
      <c r="AX21" s="57">
        <f t="shared" si="12"/>
        <v>0</v>
      </c>
      <c r="AY21" s="57"/>
      <c r="AZ21" s="138"/>
      <c r="BA21" s="138"/>
      <c r="BB21" s="57">
        <f t="shared" si="13"/>
        <v>0</v>
      </c>
      <c r="BC21" s="57"/>
      <c r="BD21" s="138"/>
      <c r="BE21" s="138"/>
      <c r="BF21" s="57">
        <f t="shared" si="14"/>
        <v>0</v>
      </c>
      <c r="BG21" s="57"/>
      <c r="BH21" s="138"/>
      <c r="BI21" s="138"/>
      <c r="BJ21" s="57">
        <f t="shared" si="15"/>
        <v>0</v>
      </c>
      <c r="BK21" s="57"/>
      <c r="BL21" s="138"/>
      <c r="BM21" s="138"/>
      <c r="BN21" s="57">
        <f t="shared" si="16"/>
        <v>0</v>
      </c>
      <c r="BO21" s="57"/>
      <c r="BP21" s="138"/>
      <c r="BQ21" s="138"/>
      <c r="BR21" s="106">
        <f t="shared" si="17"/>
        <v>0</v>
      </c>
      <c r="BS21" s="57"/>
    </row>
    <row r="22" ht="45" spans="1:71">
      <c r="A22" s="24">
        <v>20</v>
      </c>
      <c r="B22" s="34" t="s">
        <v>23</v>
      </c>
      <c r="C22" s="119">
        <v>15</v>
      </c>
      <c r="D22" s="212">
        <v>120</v>
      </c>
      <c r="E22" s="172">
        <f t="shared" si="0"/>
        <v>760</v>
      </c>
      <c r="F22" s="173">
        <f t="shared" si="1"/>
        <v>1293</v>
      </c>
      <c r="G22" s="173">
        <f t="shared" si="2"/>
        <v>-533</v>
      </c>
      <c r="H22" s="173">
        <f t="shared" si="3"/>
        <v>533</v>
      </c>
      <c r="I22" s="126">
        <f t="shared" si="18"/>
        <v>1293</v>
      </c>
      <c r="J22" s="215">
        <f t="shared" si="19"/>
        <v>0</v>
      </c>
      <c r="K22" s="223">
        <v>760</v>
      </c>
      <c r="L22" s="224">
        <v>1293</v>
      </c>
      <c r="M22" s="128">
        <f t="shared" si="22"/>
        <v>-533</v>
      </c>
      <c r="N22" s="125">
        <v>533</v>
      </c>
      <c r="O22" s="126">
        <f t="shared" si="21"/>
        <v>1293</v>
      </c>
      <c r="P22" s="139"/>
      <c r="Q22" s="140"/>
      <c r="R22" s="57">
        <f t="shared" si="4"/>
        <v>0</v>
      </c>
      <c r="S22" s="57"/>
      <c r="T22" s="140"/>
      <c r="U22" s="140"/>
      <c r="V22" s="57">
        <f t="shared" si="5"/>
        <v>0</v>
      </c>
      <c r="W22" s="57"/>
      <c r="X22" s="140"/>
      <c r="Y22" s="140"/>
      <c r="Z22" s="57">
        <f t="shared" si="6"/>
        <v>0</v>
      </c>
      <c r="AA22" s="57"/>
      <c r="AB22" s="140"/>
      <c r="AC22" s="140"/>
      <c r="AD22" s="57">
        <f t="shared" si="7"/>
        <v>0</v>
      </c>
      <c r="AE22" s="57"/>
      <c r="AF22" s="140"/>
      <c r="AG22" s="140"/>
      <c r="AH22" s="57">
        <f t="shared" si="8"/>
        <v>0</v>
      </c>
      <c r="AI22" s="57"/>
      <c r="AJ22" s="140"/>
      <c r="AK22" s="140"/>
      <c r="AL22" s="57">
        <f t="shared" si="9"/>
        <v>0</v>
      </c>
      <c r="AM22" s="57"/>
      <c r="AN22" s="140"/>
      <c r="AO22" s="140"/>
      <c r="AP22" s="57">
        <f t="shared" si="10"/>
        <v>0</v>
      </c>
      <c r="AQ22" s="57"/>
      <c r="AR22" s="140"/>
      <c r="AS22" s="140"/>
      <c r="AT22" s="57">
        <f t="shared" si="11"/>
        <v>0</v>
      </c>
      <c r="AU22" s="57"/>
      <c r="AV22" s="140"/>
      <c r="AW22" s="140"/>
      <c r="AX22" s="57">
        <f t="shared" si="12"/>
        <v>0</v>
      </c>
      <c r="AY22" s="57"/>
      <c r="AZ22" s="140"/>
      <c r="BA22" s="140"/>
      <c r="BB22" s="57">
        <f t="shared" si="13"/>
        <v>0</v>
      </c>
      <c r="BC22" s="57"/>
      <c r="BD22" s="140"/>
      <c r="BE22" s="140"/>
      <c r="BF22" s="57">
        <f t="shared" si="14"/>
        <v>0</v>
      </c>
      <c r="BG22" s="57"/>
      <c r="BH22" s="140"/>
      <c r="BI22" s="140"/>
      <c r="BJ22" s="57">
        <f t="shared" si="15"/>
        <v>0</v>
      </c>
      <c r="BK22" s="57"/>
      <c r="BL22" s="140"/>
      <c r="BM22" s="140"/>
      <c r="BN22" s="57">
        <f t="shared" si="16"/>
        <v>0</v>
      </c>
      <c r="BO22" s="57"/>
      <c r="BP22" s="140"/>
      <c r="BQ22" s="140"/>
      <c r="BR22" s="106">
        <f t="shared" si="17"/>
        <v>0</v>
      </c>
      <c r="BS22" s="57"/>
    </row>
    <row r="23" ht="124.95" customHeight="1" spans="1:71">
      <c r="A23" s="206">
        <v>21</v>
      </c>
      <c r="B23" s="34" t="s">
        <v>100</v>
      </c>
      <c r="C23" s="39">
        <v>6</v>
      </c>
      <c r="D23" s="122">
        <v>9</v>
      </c>
      <c r="E23" s="172">
        <f t="shared" si="0"/>
        <v>8</v>
      </c>
      <c r="F23" s="173">
        <f t="shared" si="1"/>
        <v>57</v>
      </c>
      <c r="G23" s="173">
        <f t="shared" si="2"/>
        <v>-49</v>
      </c>
      <c r="H23" s="173">
        <f t="shared" si="3"/>
        <v>49</v>
      </c>
      <c r="I23" s="126">
        <f t="shared" si="18"/>
        <v>57</v>
      </c>
      <c r="J23" s="215">
        <f t="shared" si="19"/>
        <v>0</v>
      </c>
      <c r="K23" s="227">
        <v>8</v>
      </c>
      <c r="L23" s="228">
        <v>57</v>
      </c>
      <c r="M23" s="128">
        <f t="shared" si="22"/>
        <v>-49</v>
      </c>
      <c r="N23" s="125">
        <v>49</v>
      </c>
      <c r="O23" s="126">
        <f t="shared" si="21"/>
        <v>57</v>
      </c>
      <c r="P23" s="141"/>
      <c r="Q23" s="142"/>
      <c r="R23" s="57">
        <f t="shared" si="4"/>
        <v>0</v>
      </c>
      <c r="S23" s="57"/>
      <c r="T23" s="142"/>
      <c r="U23" s="142"/>
      <c r="V23" s="57">
        <f t="shared" si="5"/>
        <v>0</v>
      </c>
      <c r="W23" s="57"/>
      <c r="X23" s="142"/>
      <c r="Y23" s="142"/>
      <c r="Z23" s="57">
        <f t="shared" si="6"/>
        <v>0</v>
      </c>
      <c r="AA23" s="57"/>
      <c r="AB23" s="142"/>
      <c r="AC23" s="142"/>
      <c r="AD23" s="57">
        <f t="shared" si="7"/>
        <v>0</v>
      </c>
      <c r="AE23" s="57"/>
      <c r="AF23" s="142"/>
      <c r="AG23" s="142"/>
      <c r="AH23" s="57">
        <f t="shared" si="8"/>
        <v>0</v>
      </c>
      <c r="AI23" s="57"/>
      <c r="AJ23" s="142"/>
      <c r="AK23" s="142"/>
      <c r="AL23" s="57">
        <f t="shared" si="9"/>
        <v>0</v>
      </c>
      <c r="AM23" s="57"/>
      <c r="AN23" s="142"/>
      <c r="AO23" s="142"/>
      <c r="AP23" s="57">
        <f t="shared" si="10"/>
        <v>0</v>
      </c>
      <c r="AQ23" s="57"/>
      <c r="AR23" s="142"/>
      <c r="AS23" s="142"/>
      <c r="AT23" s="57">
        <f t="shared" si="11"/>
        <v>0</v>
      </c>
      <c r="AU23" s="57"/>
      <c r="AV23" s="142"/>
      <c r="AW23" s="142"/>
      <c r="AX23" s="57">
        <f t="shared" si="12"/>
        <v>0</v>
      </c>
      <c r="AY23" s="57"/>
      <c r="AZ23" s="142"/>
      <c r="BA23" s="142"/>
      <c r="BB23" s="57">
        <f t="shared" si="13"/>
        <v>0</v>
      </c>
      <c r="BC23" s="57"/>
      <c r="BD23" s="142"/>
      <c r="BE23" s="142"/>
      <c r="BF23" s="57">
        <f t="shared" si="14"/>
        <v>0</v>
      </c>
      <c r="BG23" s="57"/>
      <c r="BH23" s="142"/>
      <c r="BI23" s="142"/>
      <c r="BJ23" s="57">
        <f t="shared" si="15"/>
        <v>0</v>
      </c>
      <c r="BK23" s="57"/>
      <c r="BL23" s="142"/>
      <c r="BM23" s="142"/>
      <c r="BN23" s="57">
        <f t="shared" si="16"/>
        <v>0</v>
      </c>
      <c r="BO23" s="57"/>
      <c r="BP23" s="142"/>
      <c r="BQ23" s="142"/>
      <c r="BR23" s="106">
        <f t="shared" si="17"/>
        <v>0</v>
      </c>
      <c r="BS23" s="57"/>
    </row>
    <row r="24" ht="124.95" customHeight="1" spans="1:71">
      <c r="A24" s="24">
        <v>22</v>
      </c>
      <c r="B24" s="34" t="s">
        <v>25</v>
      </c>
      <c r="C24" s="119">
        <v>8</v>
      </c>
      <c r="D24" s="212">
        <v>15</v>
      </c>
      <c r="E24" s="172">
        <f t="shared" si="0"/>
        <v>0</v>
      </c>
      <c r="F24" s="173">
        <f t="shared" si="1"/>
        <v>309</v>
      </c>
      <c r="G24" s="173">
        <f t="shared" si="2"/>
        <v>-309</v>
      </c>
      <c r="H24" s="173">
        <f t="shared" si="3"/>
        <v>309</v>
      </c>
      <c r="I24" s="126">
        <f t="shared" si="18"/>
        <v>309</v>
      </c>
      <c r="J24" s="215">
        <f t="shared" si="19"/>
        <v>0</v>
      </c>
      <c r="K24" s="223">
        <v>0</v>
      </c>
      <c r="L24" s="224">
        <v>309</v>
      </c>
      <c r="M24" s="128">
        <f t="shared" si="22"/>
        <v>-309</v>
      </c>
      <c r="N24" s="125">
        <v>309</v>
      </c>
      <c r="O24" s="126">
        <f t="shared" si="21"/>
        <v>309</v>
      </c>
      <c r="P24" s="139"/>
      <c r="Q24" s="140"/>
      <c r="R24" s="57">
        <f t="shared" si="4"/>
        <v>0</v>
      </c>
      <c r="S24" s="57"/>
      <c r="T24" s="140"/>
      <c r="U24" s="140"/>
      <c r="V24" s="57">
        <f t="shared" si="5"/>
        <v>0</v>
      </c>
      <c r="W24" s="57"/>
      <c r="X24" s="140"/>
      <c r="Y24" s="140"/>
      <c r="Z24" s="57">
        <f t="shared" si="6"/>
        <v>0</v>
      </c>
      <c r="AA24" s="57"/>
      <c r="AB24" s="140"/>
      <c r="AC24" s="140"/>
      <c r="AD24" s="57">
        <f t="shared" si="7"/>
        <v>0</v>
      </c>
      <c r="AE24" s="57"/>
      <c r="AF24" s="140"/>
      <c r="AG24" s="140"/>
      <c r="AH24" s="57">
        <f t="shared" si="8"/>
        <v>0</v>
      </c>
      <c r="AI24" s="57"/>
      <c r="AJ24" s="140"/>
      <c r="AK24" s="140"/>
      <c r="AL24" s="57">
        <f t="shared" si="9"/>
        <v>0</v>
      </c>
      <c r="AM24" s="57"/>
      <c r="AN24" s="140"/>
      <c r="AO24" s="140"/>
      <c r="AP24" s="57">
        <f t="shared" si="10"/>
        <v>0</v>
      </c>
      <c r="AQ24" s="57"/>
      <c r="AR24" s="140"/>
      <c r="AS24" s="140"/>
      <c r="AT24" s="57">
        <f t="shared" si="11"/>
        <v>0</v>
      </c>
      <c r="AU24" s="57"/>
      <c r="AV24" s="140"/>
      <c r="AW24" s="140"/>
      <c r="AX24" s="57">
        <f t="shared" si="12"/>
        <v>0</v>
      </c>
      <c r="AY24" s="57"/>
      <c r="AZ24" s="140"/>
      <c r="BA24" s="140"/>
      <c r="BB24" s="57">
        <f t="shared" si="13"/>
        <v>0</v>
      </c>
      <c r="BC24" s="57"/>
      <c r="BD24" s="140"/>
      <c r="BE24" s="140"/>
      <c r="BF24" s="57">
        <f t="shared" si="14"/>
        <v>0</v>
      </c>
      <c r="BG24" s="57"/>
      <c r="BH24" s="140"/>
      <c r="BI24" s="140"/>
      <c r="BJ24" s="57">
        <f t="shared" si="15"/>
        <v>0</v>
      </c>
      <c r="BK24" s="57"/>
      <c r="BL24" s="140"/>
      <c r="BM24" s="140"/>
      <c r="BN24" s="57">
        <f t="shared" si="16"/>
        <v>0</v>
      </c>
      <c r="BO24" s="57"/>
      <c r="BP24" s="140"/>
      <c r="BQ24" s="140"/>
      <c r="BR24" s="106">
        <f t="shared" si="17"/>
        <v>0</v>
      </c>
      <c r="BS24" s="57"/>
    </row>
    <row r="25" ht="124.95" customHeight="1" spans="1:71">
      <c r="A25" s="206">
        <v>23</v>
      </c>
      <c r="B25" s="34" t="s">
        <v>101</v>
      </c>
      <c r="C25" s="39">
        <v>8</v>
      </c>
      <c r="D25" s="122">
        <v>15</v>
      </c>
      <c r="E25" s="172">
        <f t="shared" si="0"/>
        <v>0</v>
      </c>
      <c r="F25" s="173">
        <f t="shared" si="1"/>
        <v>72</v>
      </c>
      <c r="G25" s="173">
        <f t="shared" si="2"/>
        <v>-72</v>
      </c>
      <c r="H25" s="173">
        <f t="shared" si="3"/>
        <v>72</v>
      </c>
      <c r="I25" s="126">
        <f t="shared" si="18"/>
        <v>72</v>
      </c>
      <c r="J25" s="215">
        <f t="shared" si="19"/>
        <v>0</v>
      </c>
      <c r="K25" s="227">
        <v>0</v>
      </c>
      <c r="L25" s="228">
        <v>72</v>
      </c>
      <c r="M25" s="128">
        <f t="shared" si="22"/>
        <v>-72</v>
      </c>
      <c r="N25" s="125">
        <v>72</v>
      </c>
      <c r="O25" s="126">
        <f t="shared" si="21"/>
        <v>72</v>
      </c>
      <c r="P25" s="141"/>
      <c r="Q25" s="142"/>
      <c r="R25" s="57">
        <f t="shared" si="4"/>
        <v>0</v>
      </c>
      <c r="S25" s="57"/>
      <c r="T25" s="142"/>
      <c r="U25" s="142"/>
      <c r="V25" s="57">
        <f t="shared" si="5"/>
        <v>0</v>
      </c>
      <c r="W25" s="57"/>
      <c r="X25" s="142"/>
      <c r="Y25" s="142"/>
      <c r="Z25" s="57">
        <f t="shared" si="6"/>
        <v>0</v>
      </c>
      <c r="AA25" s="57"/>
      <c r="AB25" s="142"/>
      <c r="AC25" s="142"/>
      <c r="AD25" s="57">
        <f t="shared" si="7"/>
        <v>0</v>
      </c>
      <c r="AE25" s="57"/>
      <c r="AF25" s="142"/>
      <c r="AG25" s="142"/>
      <c r="AH25" s="57">
        <f t="shared" si="8"/>
        <v>0</v>
      </c>
      <c r="AI25" s="57"/>
      <c r="AJ25" s="142"/>
      <c r="AK25" s="142"/>
      <c r="AL25" s="57">
        <f t="shared" si="9"/>
        <v>0</v>
      </c>
      <c r="AM25" s="57"/>
      <c r="AN25" s="142"/>
      <c r="AO25" s="142"/>
      <c r="AP25" s="57">
        <f t="shared" si="10"/>
        <v>0</v>
      </c>
      <c r="AQ25" s="57"/>
      <c r="AR25" s="142"/>
      <c r="AS25" s="142"/>
      <c r="AT25" s="57">
        <f t="shared" si="11"/>
        <v>0</v>
      </c>
      <c r="AU25" s="57"/>
      <c r="AV25" s="142"/>
      <c r="AW25" s="142"/>
      <c r="AX25" s="57">
        <f t="shared" si="12"/>
        <v>0</v>
      </c>
      <c r="AY25" s="57"/>
      <c r="AZ25" s="142"/>
      <c r="BA25" s="142"/>
      <c r="BB25" s="57">
        <f t="shared" si="13"/>
        <v>0</v>
      </c>
      <c r="BC25" s="57"/>
      <c r="BD25" s="142"/>
      <c r="BE25" s="142"/>
      <c r="BF25" s="57">
        <f t="shared" si="14"/>
        <v>0</v>
      </c>
      <c r="BG25" s="57"/>
      <c r="BH25" s="142"/>
      <c r="BI25" s="142"/>
      <c r="BJ25" s="57">
        <f t="shared" si="15"/>
        <v>0</v>
      </c>
      <c r="BK25" s="57"/>
      <c r="BL25" s="142"/>
      <c r="BM25" s="142"/>
      <c r="BN25" s="57">
        <f t="shared" si="16"/>
        <v>0</v>
      </c>
      <c r="BO25" s="57"/>
      <c r="BP25" s="142"/>
      <c r="BQ25" s="142"/>
      <c r="BR25" s="106">
        <f t="shared" si="17"/>
        <v>0</v>
      </c>
      <c r="BS25" s="57"/>
    </row>
    <row r="26" ht="51.6" customHeight="1" spans="1:71">
      <c r="A26" s="24">
        <v>24</v>
      </c>
      <c r="B26" s="123" t="s">
        <v>27</v>
      </c>
      <c r="C26" s="710" t="s">
        <v>116</v>
      </c>
      <c r="D26" s="711" t="s">
        <v>85</v>
      </c>
      <c r="E26" s="172">
        <f t="shared" ref="E26:E30" si="23">K26+P26+T26+X26+AB26+AF26+AJ26+AN26+AR26+AV26+AZ26+BD26+BH26+BL26+BP26</f>
        <v>118</v>
      </c>
      <c r="F26" s="173">
        <f t="shared" ref="F26:F30" si="24">L26+Q26+U26+Y26+AC26+AG26+AK26+AO26+AS26+AW26+BA26+BE26+BI26+BM26+BQ26</f>
        <v>0</v>
      </c>
      <c r="G26" s="173">
        <f t="shared" ref="G26:G30" si="25">M26+R26+V26+Z26+AD26+AH26+AL26+AP26+AT26+AX26+BB26+BF26+BJ26+BN26+BR26</f>
        <v>118</v>
      </c>
      <c r="H26" s="173">
        <f t="shared" ref="H26:H30" si="26">N26+S26+W26+AA26+AE26+AI26+AM26+AQ26+AU26+AY26+BC26+BG26+BK26+BO26+BS26</f>
        <v>0</v>
      </c>
      <c r="I26" s="126">
        <f t="shared" si="18"/>
        <v>118</v>
      </c>
      <c r="J26" s="215">
        <f t="shared" si="19"/>
        <v>118</v>
      </c>
      <c r="K26" s="26">
        <v>118</v>
      </c>
      <c r="L26" s="128"/>
      <c r="M26" s="128">
        <f t="shared" si="22"/>
        <v>118</v>
      </c>
      <c r="N26" s="128">
        <v>0</v>
      </c>
      <c r="O26" s="126">
        <f t="shared" si="21"/>
        <v>118</v>
      </c>
      <c r="P26" s="100"/>
      <c r="Q26" s="101"/>
      <c r="R26" s="102">
        <f t="shared" si="4"/>
        <v>0</v>
      </c>
      <c r="S26" s="102"/>
      <c r="T26" s="102"/>
      <c r="U26" s="102"/>
      <c r="V26" s="102">
        <f t="shared" si="5"/>
        <v>0</v>
      </c>
      <c r="W26" s="102"/>
      <c r="X26" s="100"/>
      <c r="Y26" s="100"/>
      <c r="Z26" s="102">
        <f t="shared" si="6"/>
        <v>0</v>
      </c>
      <c r="AA26" s="102"/>
      <c r="AB26" s="100"/>
      <c r="AC26" s="100"/>
      <c r="AD26" s="102">
        <f t="shared" si="7"/>
        <v>0</v>
      </c>
      <c r="AE26" s="102"/>
      <c r="AF26" s="100"/>
      <c r="AG26" s="100"/>
      <c r="AH26" s="102">
        <f t="shared" si="8"/>
        <v>0</v>
      </c>
      <c r="AI26" s="102"/>
      <c r="AJ26" s="100"/>
      <c r="AK26" s="100"/>
      <c r="AL26" s="102">
        <f t="shared" si="9"/>
        <v>0</v>
      </c>
      <c r="AM26" s="102"/>
      <c r="AN26" s="100"/>
      <c r="AO26" s="100"/>
      <c r="AP26" s="102">
        <f t="shared" si="10"/>
        <v>0</v>
      </c>
      <c r="AQ26" s="102"/>
      <c r="AR26" s="100"/>
      <c r="AS26" s="100"/>
      <c r="AT26" s="102">
        <f t="shared" si="11"/>
        <v>0</v>
      </c>
      <c r="AU26" s="100"/>
      <c r="AV26" s="100"/>
      <c r="AW26" s="101"/>
      <c r="AX26" s="102">
        <f t="shared" si="12"/>
        <v>0</v>
      </c>
      <c r="AY26" s="102"/>
      <c r="AZ26" s="102"/>
      <c r="BA26" s="102"/>
      <c r="BB26" s="102">
        <f t="shared" si="13"/>
        <v>0</v>
      </c>
      <c r="BC26" s="102"/>
      <c r="BD26" s="102"/>
      <c r="BE26" s="102"/>
      <c r="BF26" s="102">
        <f t="shared" si="14"/>
        <v>0</v>
      </c>
      <c r="BG26" s="102"/>
      <c r="BH26" s="102"/>
      <c r="BI26" s="102"/>
      <c r="BJ26" s="102">
        <f t="shared" si="15"/>
        <v>0</v>
      </c>
      <c r="BK26" s="102"/>
      <c r="BL26" s="102"/>
      <c r="BM26" s="102"/>
      <c r="BN26" s="102">
        <f t="shared" si="16"/>
        <v>0</v>
      </c>
      <c r="BO26" s="102"/>
      <c r="BP26" s="102"/>
      <c r="BQ26" s="102"/>
      <c r="BR26" s="102">
        <f t="shared" si="17"/>
        <v>0</v>
      </c>
      <c r="BS26" s="106"/>
    </row>
    <row r="27" ht="42" customHeight="1" spans="1:71">
      <c r="A27" s="206">
        <v>25</v>
      </c>
      <c r="B27" s="21" t="s">
        <v>28</v>
      </c>
      <c r="C27" s="24">
        <v>10</v>
      </c>
      <c r="D27" s="111">
        <v>15</v>
      </c>
      <c r="E27" s="172">
        <f t="shared" si="23"/>
        <v>10</v>
      </c>
      <c r="F27" s="173">
        <f t="shared" si="24"/>
        <v>104</v>
      </c>
      <c r="G27" s="173">
        <f t="shared" si="25"/>
        <v>-94</v>
      </c>
      <c r="H27" s="173">
        <f t="shared" si="26"/>
        <v>94</v>
      </c>
      <c r="I27" s="126">
        <f t="shared" si="18"/>
        <v>104</v>
      </c>
      <c r="J27" s="215">
        <f t="shared" si="19"/>
        <v>0</v>
      </c>
      <c r="K27" s="26">
        <v>10</v>
      </c>
      <c r="L27" s="128">
        <v>104</v>
      </c>
      <c r="M27" s="128">
        <f t="shared" si="22"/>
        <v>-94</v>
      </c>
      <c r="N27" s="125">
        <v>94</v>
      </c>
      <c r="O27" s="126">
        <f t="shared" si="21"/>
        <v>104</v>
      </c>
      <c r="P27" s="100"/>
      <c r="Q27" s="101"/>
      <c r="R27" s="102">
        <f t="shared" si="4"/>
        <v>0</v>
      </c>
      <c r="S27" s="102"/>
      <c r="T27" s="102"/>
      <c r="U27" s="102"/>
      <c r="V27" s="102">
        <f t="shared" si="5"/>
        <v>0</v>
      </c>
      <c r="W27" s="102"/>
      <c r="X27" s="100"/>
      <c r="Y27" s="100"/>
      <c r="Z27" s="102">
        <f t="shared" si="6"/>
        <v>0</v>
      </c>
      <c r="AA27" s="102"/>
      <c r="AB27" s="100"/>
      <c r="AC27" s="100"/>
      <c r="AD27" s="102">
        <f t="shared" si="7"/>
        <v>0</v>
      </c>
      <c r="AE27" s="102"/>
      <c r="AF27" s="100"/>
      <c r="AG27" s="100"/>
      <c r="AH27" s="102">
        <f t="shared" si="8"/>
        <v>0</v>
      </c>
      <c r="AI27" s="102"/>
      <c r="AJ27" s="100"/>
      <c r="AK27" s="100"/>
      <c r="AL27" s="102">
        <f t="shared" si="9"/>
        <v>0</v>
      </c>
      <c r="AM27" s="102"/>
      <c r="AN27" s="100"/>
      <c r="AO27" s="100"/>
      <c r="AP27" s="102">
        <f t="shared" si="10"/>
        <v>0</v>
      </c>
      <c r="AQ27" s="102"/>
      <c r="AR27" s="100"/>
      <c r="AS27" s="100"/>
      <c r="AT27" s="102">
        <f t="shared" si="11"/>
        <v>0</v>
      </c>
      <c r="AU27" s="100"/>
      <c r="AV27" s="100"/>
      <c r="AW27" s="101"/>
      <c r="AX27" s="102">
        <f t="shared" si="12"/>
        <v>0</v>
      </c>
      <c r="AY27" s="102"/>
      <c r="AZ27" s="102"/>
      <c r="BA27" s="102"/>
      <c r="BB27" s="102">
        <f t="shared" si="13"/>
        <v>0</v>
      </c>
      <c r="BC27" s="102"/>
      <c r="BD27" s="102"/>
      <c r="BE27" s="102"/>
      <c r="BF27" s="102">
        <f t="shared" si="14"/>
        <v>0</v>
      </c>
      <c r="BG27" s="102"/>
      <c r="BH27" s="102"/>
      <c r="BI27" s="102"/>
      <c r="BJ27" s="102">
        <f t="shared" si="15"/>
        <v>0</v>
      </c>
      <c r="BK27" s="102"/>
      <c r="BL27" s="102"/>
      <c r="BM27" s="102"/>
      <c r="BN27" s="102">
        <f t="shared" si="16"/>
        <v>0</v>
      </c>
      <c r="BO27" s="102"/>
      <c r="BP27" s="102"/>
      <c r="BQ27" s="102"/>
      <c r="BR27" s="102">
        <f t="shared" si="17"/>
        <v>0</v>
      </c>
      <c r="BS27" s="106"/>
    </row>
    <row r="28" ht="70.2" customHeight="1" spans="1:71">
      <c r="A28" s="24">
        <v>26</v>
      </c>
      <c r="B28" s="21" t="s">
        <v>29</v>
      </c>
      <c r="C28" s="24">
        <v>4</v>
      </c>
      <c r="D28" s="111">
        <v>6</v>
      </c>
      <c r="E28" s="172">
        <f t="shared" si="23"/>
        <v>10</v>
      </c>
      <c r="F28" s="173">
        <f t="shared" si="24"/>
        <v>0</v>
      </c>
      <c r="G28" s="173">
        <f t="shared" si="25"/>
        <v>10</v>
      </c>
      <c r="H28" s="173">
        <f t="shared" si="26"/>
        <v>0</v>
      </c>
      <c r="I28" s="126">
        <f t="shared" si="18"/>
        <v>10</v>
      </c>
      <c r="J28" s="215">
        <f t="shared" si="19"/>
        <v>10</v>
      </c>
      <c r="K28" s="26">
        <v>10</v>
      </c>
      <c r="L28" s="128">
        <v>0</v>
      </c>
      <c r="M28" s="128">
        <f t="shared" si="22"/>
        <v>10</v>
      </c>
      <c r="N28" s="128">
        <v>0</v>
      </c>
      <c r="O28" s="126">
        <f t="shared" si="21"/>
        <v>10</v>
      </c>
      <c r="P28" s="100"/>
      <c r="Q28" s="101"/>
      <c r="R28" s="102">
        <f t="shared" si="4"/>
        <v>0</v>
      </c>
      <c r="S28" s="102"/>
      <c r="T28" s="102"/>
      <c r="U28" s="102"/>
      <c r="V28" s="102">
        <f t="shared" si="5"/>
        <v>0</v>
      </c>
      <c r="W28" s="102"/>
      <c r="X28" s="100"/>
      <c r="Y28" s="100"/>
      <c r="Z28" s="102">
        <f t="shared" si="6"/>
        <v>0</v>
      </c>
      <c r="AA28" s="102"/>
      <c r="AB28" s="100"/>
      <c r="AC28" s="100"/>
      <c r="AD28" s="102">
        <f t="shared" si="7"/>
        <v>0</v>
      </c>
      <c r="AE28" s="102"/>
      <c r="AF28" s="100"/>
      <c r="AG28" s="100"/>
      <c r="AH28" s="102">
        <f t="shared" si="8"/>
        <v>0</v>
      </c>
      <c r="AI28" s="102"/>
      <c r="AJ28" s="100"/>
      <c r="AK28" s="100"/>
      <c r="AL28" s="102">
        <f t="shared" si="9"/>
        <v>0</v>
      </c>
      <c r="AM28" s="102"/>
      <c r="AN28" s="100"/>
      <c r="AO28" s="100"/>
      <c r="AP28" s="102">
        <f t="shared" si="10"/>
        <v>0</v>
      </c>
      <c r="AQ28" s="102"/>
      <c r="AR28" s="100"/>
      <c r="AS28" s="100"/>
      <c r="AT28" s="102">
        <f t="shared" si="11"/>
        <v>0</v>
      </c>
      <c r="AU28" s="100"/>
      <c r="AV28" s="100"/>
      <c r="AW28" s="101"/>
      <c r="AX28" s="102">
        <f t="shared" si="12"/>
        <v>0</v>
      </c>
      <c r="AY28" s="102"/>
      <c r="AZ28" s="102"/>
      <c r="BA28" s="102"/>
      <c r="BB28" s="102">
        <f t="shared" si="13"/>
        <v>0</v>
      </c>
      <c r="BC28" s="102"/>
      <c r="BD28" s="102"/>
      <c r="BE28" s="102"/>
      <c r="BF28" s="102">
        <f t="shared" si="14"/>
        <v>0</v>
      </c>
      <c r="BG28" s="102"/>
      <c r="BH28" s="102"/>
      <c r="BI28" s="102"/>
      <c r="BJ28" s="102">
        <f t="shared" si="15"/>
        <v>0</v>
      </c>
      <c r="BK28" s="102"/>
      <c r="BL28" s="102"/>
      <c r="BM28" s="102"/>
      <c r="BN28" s="102">
        <f t="shared" si="16"/>
        <v>0</v>
      </c>
      <c r="BO28" s="102"/>
      <c r="BP28" s="102"/>
      <c r="BQ28" s="102"/>
      <c r="BR28" s="102">
        <f t="shared" si="17"/>
        <v>0</v>
      </c>
      <c r="BS28" s="106"/>
    </row>
    <row r="29" ht="66" customHeight="1" spans="1:71">
      <c r="A29" s="206">
        <v>27</v>
      </c>
      <c r="B29" s="21" t="s">
        <v>30</v>
      </c>
      <c r="C29" s="24">
        <v>6</v>
      </c>
      <c r="D29" s="111">
        <v>10</v>
      </c>
      <c r="E29" s="172">
        <f t="shared" si="23"/>
        <v>34</v>
      </c>
      <c r="F29" s="173">
        <f t="shared" si="24"/>
        <v>88</v>
      </c>
      <c r="G29" s="173">
        <f t="shared" si="25"/>
        <v>-54</v>
      </c>
      <c r="H29" s="173">
        <f t="shared" si="26"/>
        <v>54</v>
      </c>
      <c r="I29" s="126">
        <f t="shared" si="18"/>
        <v>88</v>
      </c>
      <c r="J29" s="215">
        <f t="shared" si="19"/>
        <v>0</v>
      </c>
      <c r="K29" s="185">
        <v>34</v>
      </c>
      <c r="L29" s="229">
        <v>88</v>
      </c>
      <c r="M29" s="128">
        <f t="shared" si="22"/>
        <v>-54</v>
      </c>
      <c r="N29" s="125">
        <v>54</v>
      </c>
      <c r="O29" s="126">
        <f t="shared" si="21"/>
        <v>88</v>
      </c>
      <c r="P29" s="218"/>
      <c r="Q29" s="96"/>
      <c r="R29" s="102">
        <f t="shared" si="4"/>
        <v>0</v>
      </c>
      <c r="S29" s="102"/>
      <c r="T29" s="96"/>
      <c r="U29" s="96"/>
      <c r="V29" s="102">
        <f t="shared" si="5"/>
        <v>0</v>
      </c>
      <c r="W29" s="102"/>
      <c r="X29" s="96"/>
      <c r="Y29" s="96"/>
      <c r="Z29" s="102">
        <f t="shared" si="6"/>
        <v>0</v>
      </c>
      <c r="AA29" s="102"/>
      <c r="AB29" s="96"/>
      <c r="AC29" s="96"/>
      <c r="AD29" s="102">
        <f t="shared" si="7"/>
        <v>0</v>
      </c>
      <c r="AE29" s="102"/>
      <c r="AF29" s="96"/>
      <c r="AG29" s="96"/>
      <c r="AH29" s="102">
        <f t="shared" si="8"/>
        <v>0</v>
      </c>
      <c r="AI29" s="102"/>
      <c r="AJ29" s="96"/>
      <c r="AK29" s="96"/>
      <c r="AL29" s="102">
        <f t="shared" si="9"/>
        <v>0</v>
      </c>
      <c r="AM29" s="102"/>
      <c r="AN29" s="96"/>
      <c r="AO29" s="96"/>
      <c r="AP29" s="102">
        <f t="shared" si="10"/>
        <v>0</v>
      </c>
      <c r="AQ29" s="102"/>
      <c r="AR29" s="96"/>
      <c r="AS29" s="96"/>
      <c r="AT29" s="102">
        <f t="shared" si="11"/>
        <v>0</v>
      </c>
      <c r="AU29" s="102"/>
      <c r="AV29" s="96"/>
      <c r="AW29" s="96"/>
      <c r="AX29" s="102">
        <f t="shared" si="12"/>
        <v>0</v>
      </c>
      <c r="AY29" s="102"/>
      <c r="AZ29" s="103"/>
      <c r="BA29" s="103"/>
      <c r="BB29" s="102">
        <f t="shared" si="13"/>
        <v>0</v>
      </c>
      <c r="BC29" s="102"/>
      <c r="BD29" s="103"/>
      <c r="BE29" s="103"/>
      <c r="BF29" s="102">
        <f t="shared" si="14"/>
        <v>0</v>
      </c>
      <c r="BG29" s="102"/>
      <c r="BH29" s="103"/>
      <c r="BI29" s="103"/>
      <c r="BJ29" s="102">
        <f t="shared" si="15"/>
        <v>0</v>
      </c>
      <c r="BK29" s="102"/>
      <c r="BL29" s="103"/>
      <c r="BM29" s="103"/>
      <c r="BN29" s="102">
        <f t="shared" si="16"/>
        <v>0</v>
      </c>
      <c r="BO29" s="102"/>
      <c r="BP29" s="103"/>
      <c r="BQ29" s="103"/>
      <c r="BR29" s="102">
        <f t="shared" si="17"/>
        <v>0</v>
      </c>
      <c r="BS29" s="106"/>
    </row>
    <row r="30" ht="78.6" customHeight="1" spans="1:71">
      <c r="A30" s="24">
        <v>28</v>
      </c>
      <c r="B30" s="21" t="s">
        <v>31</v>
      </c>
      <c r="C30" s="24">
        <v>6</v>
      </c>
      <c r="D30" s="111">
        <v>10</v>
      </c>
      <c r="E30" s="180">
        <f t="shared" si="23"/>
        <v>8</v>
      </c>
      <c r="F30" s="181">
        <f t="shared" si="24"/>
        <v>120</v>
      </c>
      <c r="G30" s="181">
        <f t="shared" si="25"/>
        <v>-112</v>
      </c>
      <c r="H30" s="181">
        <f t="shared" si="26"/>
        <v>112</v>
      </c>
      <c r="I30" s="126">
        <f t="shared" si="18"/>
        <v>120</v>
      </c>
      <c r="J30" s="215">
        <f t="shared" si="19"/>
        <v>0</v>
      </c>
      <c r="K30" s="73">
        <v>8</v>
      </c>
      <c r="L30" s="230">
        <v>120</v>
      </c>
      <c r="M30" s="155">
        <f t="shared" si="22"/>
        <v>-112</v>
      </c>
      <c r="N30" s="129">
        <v>112</v>
      </c>
      <c r="O30" s="231">
        <f t="shared" si="21"/>
        <v>120</v>
      </c>
      <c r="P30" s="165"/>
      <c r="Q30" s="166"/>
      <c r="R30" s="102">
        <f t="shared" si="4"/>
        <v>0</v>
      </c>
      <c r="S30" s="102"/>
      <c r="T30" s="166"/>
      <c r="U30" s="166"/>
      <c r="V30" s="102">
        <f t="shared" si="5"/>
        <v>0</v>
      </c>
      <c r="W30" s="102"/>
      <c r="X30" s="166"/>
      <c r="Y30" s="166"/>
      <c r="Z30" s="102">
        <f t="shared" si="6"/>
        <v>0</v>
      </c>
      <c r="AA30" s="102"/>
      <c r="AB30" s="166"/>
      <c r="AC30" s="166"/>
      <c r="AD30" s="102">
        <f t="shared" si="7"/>
        <v>0</v>
      </c>
      <c r="AE30" s="102"/>
      <c r="AF30" s="166"/>
      <c r="AG30" s="166"/>
      <c r="AH30" s="102">
        <f t="shared" si="8"/>
        <v>0</v>
      </c>
      <c r="AI30" s="102"/>
      <c r="AJ30" s="166"/>
      <c r="AK30" s="166"/>
      <c r="AL30" s="102">
        <f t="shared" si="9"/>
        <v>0</v>
      </c>
      <c r="AM30" s="102"/>
      <c r="AN30" s="166"/>
      <c r="AO30" s="166"/>
      <c r="AP30" s="102">
        <f t="shared" si="10"/>
        <v>0</v>
      </c>
      <c r="AQ30" s="102"/>
      <c r="AR30" s="166"/>
      <c r="AS30" s="166"/>
      <c r="AT30" s="102">
        <f t="shared" si="11"/>
        <v>0</v>
      </c>
      <c r="AU30" s="102"/>
      <c r="AV30" s="166"/>
      <c r="AW30" s="166"/>
      <c r="AX30" s="102">
        <f t="shared" si="12"/>
        <v>0</v>
      </c>
      <c r="AY30" s="102"/>
      <c r="AZ30" s="166"/>
      <c r="BA30" s="166"/>
      <c r="BB30" s="102">
        <f t="shared" si="13"/>
        <v>0</v>
      </c>
      <c r="BC30" s="102"/>
      <c r="BD30" s="166"/>
      <c r="BE30" s="166"/>
      <c r="BF30" s="102">
        <f t="shared" si="14"/>
        <v>0</v>
      </c>
      <c r="BG30" s="102"/>
      <c r="BH30" s="166"/>
      <c r="BI30" s="166"/>
      <c r="BJ30" s="102">
        <f t="shared" si="15"/>
        <v>0</v>
      </c>
      <c r="BK30" s="102"/>
      <c r="BL30" s="166"/>
      <c r="BM30" s="166"/>
      <c r="BN30" s="102">
        <f t="shared" si="16"/>
        <v>0</v>
      </c>
      <c r="BO30" s="102"/>
      <c r="BP30" s="166"/>
      <c r="BQ30" s="166"/>
      <c r="BR30" s="102">
        <f t="shared" si="17"/>
        <v>0</v>
      </c>
      <c r="BS30" s="106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J18" activePane="bottomRight" state="frozen"/>
      <selection activeCell="J22" sqref="J22"/>
      <pageMargins left="0.7" right="0.7" top="0.75" bottom="0.75" header="0.3" footer="0.3"/>
      <headerFooter/>
    </customSheetView>
    <customSheetView guid="{DDA466F2-DEC4-4899-BCA4-70679764665E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F2E46030-49F3-46E6-9036-40A255D924CC}" scale="80" topLeftCell="A4">
      <selection activeCell="O16" sqref="O16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S1"/>
    <mergeCell ref="T1:W1"/>
    <mergeCell ref="X1:AA1"/>
    <mergeCell ref="AB1:AE1"/>
    <mergeCell ref="AF1:AI1"/>
    <mergeCell ref="AJ1:AM1"/>
    <mergeCell ref="AN1:AQ1"/>
    <mergeCell ref="AR1:AU1"/>
    <mergeCell ref="AV1:AY1"/>
    <mergeCell ref="AZ1:BC1"/>
    <mergeCell ref="BD1:BG1"/>
    <mergeCell ref="BH1:BK1"/>
    <mergeCell ref="BL1:BO1"/>
    <mergeCell ref="BP1:BS1"/>
    <mergeCell ref="J1:J2"/>
  </mergeCells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C4" sqref="C4"/>
    </sheetView>
  </sheetViews>
  <sheetFormatPr defaultColWidth="9" defaultRowHeight="15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9" width="5.66666666666667" customWidth="1"/>
    <col min="10" max="10" width="14.1047619047619" customWidth="1"/>
    <col min="11" max="12" width="5" customWidth="1"/>
    <col min="13" max="13" width="5.66666666666667" customWidth="1"/>
    <col min="14" max="15" width="5.66666666666667" style="204" customWidth="1"/>
    <col min="16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5" width="5" customWidth="1"/>
    <col min="56" max="56" width="5.88571428571429" customWidth="1"/>
    <col min="57" max="57" width="5.33333333333333" customWidth="1"/>
    <col min="58" max="62" width="5.43809523809524" customWidth="1"/>
    <col min="63" max="65" width="5.55238095238095" customWidth="1"/>
    <col min="66" max="70" width="5.43809523809524" customWidth="1"/>
    <col min="71" max="71" width="6.66666666666667" customWidth="1"/>
    <col min="72" max="73" width="5.88571428571429" customWidth="1"/>
    <col min="74" max="75" width="5.43809523809524" customWidth="1"/>
    <col min="76" max="77" width="6.1047619047619" customWidth="1"/>
    <col min="78" max="79" width="5.43809523809524" customWidth="1"/>
    <col min="80" max="81" width="5.88571428571429" customWidth="1"/>
  </cols>
  <sheetData>
    <row r="1" s="1" customFormat="1" ht="45" customHeight="1" spans="1:81">
      <c r="A1" s="7" t="s">
        <v>44</v>
      </c>
      <c r="B1" s="7"/>
      <c r="C1" s="7"/>
      <c r="D1" s="107"/>
      <c r="E1" s="52" t="s">
        <v>331</v>
      </c>
      <c r="F1" s="52"/>
      <c r="G1" s="52"/>
      <c r="H1" s="52"/>
      <c r="I1" s="52"/>
      <c r="J1" s="207" t="s">
        <v>46</v>
      </c>
      <c r="K1" s="51" t="s">
        <v>332</v>
      </c>
      <c r="L1" s="51"/>
      <c r="M1" s="51"/>
      <c r="N1" s="51"/>
      <c r="O1" s="51"/>
      <c r="P1" s="51" t="s">
        <v>333</v>
      </c>
      <c r="Q1" s="51"/>
      <c r="R1" s="51"/>
      <c r="S1" s="51"/>
      <c r="T1" s="51"/>
      <c r="U1" s="99" t="s">
        <v>334</v>
      </c>
      <c r="V1" s="99"/>
      <c r="W1" s="99"/>
      <c r="X1" s="99"/>
      <c r="Y1" s="99"/>
      <c r="Z1" s="99" t="s">
        <v>335</v>
      </c>
      <c r="AA1" s="99"/>
      <c r="AB1" s="99"/>
      <c r="AC1" s="99"/>
      <c r="AD1" s="99"/>
      <c r="AE1" s="99" t="s">
        <v>336</v>
      </c>
      <c r="AF1" s="99"/>
      <c r="AG1" s="99"/>
      <c r="AH1" s="99"/>
      <c r="AI1" s="99"/>
      <c r="AJ1" s="99" t="s">
        <v>337</v>
      </c>
      <c r="AK1" s="99"/>
      <c r="AL1" s="99"/>
      <c r="AM1" s="99"/>
      <c r="AN1" s="99"/>
      <c r="AO1" s="51" t="s">
        <v>338</v>
      </c>
      <c r="AP1" s="51"/>
      <c r="AQ1" s="51"/>
      <c r="AR1" s="51"/>
      <c r="AS1" s="51"/>
      <c r="AT1" s="51" t="s">
        <v>339</v>
      </c>
      <c r="AU1" s="51"/>
      <c r="AV1" s="51"/>
      <c r="AW1" s="51"/>
      <c r="AX1" s="51"/>
      <c r="AY1" s="51" t="s">
        <v>340</v>
      </c>
      <c r="AZ1" s="51"/>
      <c r="BA1" s="51"/>
      <c r="BB1" s="51"/>
      <c r="BC1" s="51"/>
      <c r="BD1" s="99" t="s">
        <v>341</v>
      </c>
      <c r="BE1" s="99"/>
      <c r="BF1" s="99"/>
      <c r="BG1" s="99"/>
      <c r="BH1" s="99"/>
      <c r="BI1" s="51" t="s">
        <v>342</v>
      </c>
      <c r="BJ1" s="51"/>
      <c r="BK1" s="51"/>
      <c r="BL1" s="51"/>
      <c r="BM1" s="51"/>
      <c r="BN1" s="211" t="s">
        <v>114</v>
      </c>
      <c r="BO1" s="99"/>
      <c r="BP1" s="99"/>
      <c r="BQ1" s="99"/>
      <c r="BR1" s="99" t="s">
        <v>99</v>
      </c>
      <c r="BS1" s="99"/>
      <c r="BT1" s="99"/>
      <c r="BU1" s="99"/>
      <c r="BV1" s="51" t="s">
        <v>82</v>
      </c>
      <c r="BW1" s="51"/>
      <c r="BX1" s="51"/>
      <c r="BY1" s="51"/>
      <c r="BZ1" s="146" t="s">
        <v>61</v>
      </c>
      <c r="CA1" s="147"/>
      <c r="CB1" s="147"/>
      <c r="CC1" s="131"/>
    </row>
    <row r="2" ht="15.75" spans="1:81">
      <c r="A2" s="53" t="s">
        <v>1</v>
      </c>
      <c r="B2" s="53" t="s">
        <v>62</v>
      </c>
      <c r="C2" s="170" t="s">
        <v>63</v>
      </c>
      <c r="D2" s="171" t="s">
        <v>64</v>
      </c>
      <c r="E2" s="53" t="s">
        <v>35</v>
      </c>
      <c r="F2" s="53" t="s">
        <v>36</v>
      </c>
      <c r="G2" s="53" t="s">
        <v>37</v>
      </c>
      <c r="H2" s="53" t="s">
        <v>38</v>
      </c>
      <c r="I2" s="53" t="s">
        <v>39</v>
      </c>
      <c r="J2" s="208"/>
      <c r="K2" s="53" t="s">
        <v>35</v>
      </c>
      <c r="L2" s="53" t="s">
        <v>36</v>
      </c>
      <c r="M2" s="53" t="s">
        <v>37</v>
      </c>
      <c r="N2" s="53" t="s">
        <v>38</v>
      </c>
      <c r="O2" s="53" t="s">
        <v>39</v>
      </c>
      <c r="P2" s="53" t="s">
        <v>35</v>
      </c>
      <c r="Q2" s="53" t="s">
        <v>36</v>
      </c>
      <c r="R2" s="53" t="s">
        <v>37</v>
      </c>
      <c r="S2" s="53" t="s">
        <v>38</v>
      </c>
      <c r="T2" s="53" t="s">
        <v>39</v>
      </c>
      <c r="U2" s="53" t="s">
        <v>35</v>
      </c>
      <c r="V2" s="53" t="s">
        <v>36</v>
      </c>
      <c r="W2" s="53" t="s">
        <v>37</v>
      </c>
      <c r="X2" s="53" t="s">
        <v>38</v>
      </c>
      <c r="Y2" s="53" t="s">
        <v>39</v>
      </c>
      <c r="Z2" s="53" t="s">
        <v>35</v>
      </c>
      <c r="AA2" s="53" t="s">
        <v>36</v>
      </c>
      <c r="AB2" s="53" t="s">
        <v>37</v>
      </c>
      <c r="AC2" s="53" t="s">
        <v>38</v>
      </c>
      <c r="AD2" s="53" t="s">
        <v>39</v>
      </c>
      <c r="AE2" s="53" t="s">
        <v>35</v>
      </c>
      <c r="AF2" s="53" t="s">
        <v>36</v>
      </c>
      <c r="AG2" s="53" t="s">
        <v>37</v>
      </c>
      <c r="AH2" s="53" t="s">
        <v>38</v>
      </c>
      <c r="AI2" s="53" t="s">
        <v>39</v>
      </c>
      <c r="AJ2" s="53" t="s">
        <v>35</v>
      </c>
      <c r="AK2" s="53" t="s">
        <v>36</v>
      </c>
      <c r="AL2" s="53" t="s">
        <v>37</v>
      </c>
      <c r="AM2" s="53" t="s">
        <v>38</v>
      </c>
      <c r="AN2" s="53" t="s">
        <v>39</v>
      </c>
      <c r="AO2" s="53" t="s">
        <v>35</v>
      </c>
      <c r="AP2" s="53" t="s">
        <v>36</v>
      </c>
      <c r="AQ2" s="53" t="s">
        <v>37</v>
      </c>
      <c r="AR2" s="53" t="s">
        <v>38</v>
      </c>
      <c r="AS2" s="53" t="s">
        <v>39</v>
      </c>
      <c r="AT2" s="53" t="s">
        <v>35</v>
      </c>
      <c r="AU2" s="53" t="s">
        <v>36</v>
      </c>
      <c r="AV2" s="53" t="s">
        <v>37</v>
      </c>
      <c r="AW2" s="53" t="s">
        <v>38</v>
      </c>
      <c r="AX2" s="53" t="s">
        <v>39</v>
      </c>
      <c r="AY2" s="53" t="s">
        <v>35</v>
      </c>
      <c r="AZ2" s="53" t="s">
        <v>36</v>
      </c>
      <c r="BA2" s="53" t="s">
        <v>37</v>
      </c>
      <c r="BB2" s="53" t="s">
        <v>38</v>
      </c>
      <c r="BC2" s="53" t="s">
        <v>39</v>
      </c>
      <c r="BD2" s="53" t="s">
        <v>35</v>
      </c>
      <c r="BE2" s="53" t="s">
        <v>36</v>
      </c>
      <c r="BF2" s="53" t="s">
        <v>37</v>
      </c>
      <c r="BG2" s="53" t="s">
        <v>38</v>
      </c>
      <c r="BH2" s="53" t="s">
        <v>39</v>
      </c>
      <c r="BI2" s="53" t="s">
        <v>35</v>
      </c>
      <c r="BJ2" s="53" t="s">
        <v>36</v>
      </c>
      <c r="BK2" s="53" t="s">
        <v>37</v>
      </c>
      <c r="BL2" s="53" t="s">
        <v>38</v>
      </c>
      <c r="BM2" s="53" t="s">
        <v>39</v>
      </c>
      <c r="BN2" s="132" t="s">
        <v>35</v>
      </c>
      <c r="BO2" s="53" t="s">
        <v>36</v>
      </c>
      <c r="BP2" s="10" t="s">
        <v>37</v>
      </c>
      <c r="BQ2" s="10" t="s">
        <v>38</v>
      </c>
      <c r="BR2" s="10" t="s">
        <v>35</v>
      </c>
      <c r="BS2" s="10" t="s">
        <v>36</v>
      </c>
      <c r="BT2" s="10" t="s">
        <v>37</v>
      </c>
      <c r="BU2" s="10" t="s">
        <v>38</v>
      </c>
      <c r="BV2" s="10" t="s">
        <v>35</v>
      </c>
      <c r="BW2" s="10" t="s">
        <v>36</v>
      </c>
      <c r="BX2" s="10" t="s">
        <v>37</v>
      </c>
      <c r="BY2" s="10" t="s">
        <v>38</v>
      </c>
      <c r="BZ2" s="10" t="s">
        <v>35</v>
      </c>
      <c r="CA2" s="10" t="s">
        <v>36</v>
      </c>
      <c r="CB2" s="149" t="s">
        <v>37</v>
      </c>
      <c r="CC2" s="10" t="s">
        <v>38</v>
      </c>
    </row>
    <row r="3" ht="90" spans="1:81">
      <c r="A3" s="24">
        <v>1</v>
      </c>
      <c r="B3" s="21" t="s">
        <v>66</v>
      </c>
      <c r="C3" s="24">
        <v>10</v>
      </c>
      <c r="D3" s="111">
        <v>40</v>
      </c>
      <c r="E3" s="172">
        <f t="shared" ref="E3:E25" si="0">K3+P3+U3+Z3+AE3+AJ3+AO3+AT3+AY3+BD3+BI3+BN3+BR3+BV3+BZ3</f>
        <v>0</v>
      </c>
      <c r="F3" s="173">
        <f t="shared" ref="F3:F25" si="1">L3+Q3+V3+AA3+AF3+AK3+AP3+AU3+AZ3+BE3+BJ3+BO3+BS3+BW3+CA3</f>
        <v>110</v>
      </c>
      <c r="G3" s="173">
        <f t="shared" ref="G3:G25" si="2">M3+R3+W3+AB3+AG3+AL3+AQ3+AV3+BA3+BF3+BK3+BP3+BT3+BX3+CB3</f>
        <v>-110</v>
      </c>
      <c r="H3" s="173">
        <f t="shared" ref="H3:H25" si="3">N3+S3+X3+AC3+AH3+AM3+AR3+AW3+BB3+BG3+BL3+BQ3+BU3+BY3+CC3</f>
        <v>110</v>
      </c>
      <c r="I3" s="126">
        <f>SUM(O3+T3+Y3+AD3+AI3+AN3+AS3+AX3+BC3+BH3+BM3)</f>
        <v>110</v>
      </c>
      <c r="J3" s="184">
        <f>E3+H3-F3</f>
        <v>0</v>
      </c>
      <c r="K3" s="26">
        <v>0</v>
      </c>
      <c r="L3" s="57">
        <v>4</v>
      </c>
      <c r="M3" s="57">
        <f>K3-L3</f>
        <v>-4</v>
      </c>
      <c r="N3" s="125">
        <v>4</v>
      </c>
      <c r="O3" s="126">
        <f>SUM(K3+N3)</f>
        <v>4</v>
      </c>
      <c r="P3" s="26">
        <v>0</v>
      </c>
      <c r="Q3" s="57">
        <v>2</v>
      </c>
      <c r="R3" s="57">
        <f t="shared" ref="R3:R30" si="4">P3-Q3</f>
        <v>-2</v>
      </c>
      <c r="S3" s="125">
        <v>2</v>
      </c>
      <c r="T3" s="126">
        <f t="shared" ref="T3:T30" si="5">SUM(P3+S3)</f>
        <v>2</v>
      </c>
      <c r="U3" s="26">
        <v>0</v>
      </c>
      <c r="V3" s="57">
        <v>4</v>
      </c>
      <c r="W3" s="57">
        <f t="shared" ref="W3:W30" si="6">U3-V3</f>
        <v>-4</v>
      </c>
      <c r="X3" s="125">
        <v>4</v>
      </c>
      <c r="Y3" s="126">
        <f t="shared" ref="Y3:Y30" si="7">SUM(U3+X3)</f>
        <v>4</v>
      </c>
      <c r="Z3" s="26">
        <v>0</v>
      </c>
      <c r="AA3" s="57">
        <v>23</v>
      </c>
      <c r="AB3" s="57">
        <f t="shared" ref="AB3:AB30" si="8">Z3-AA3</f>
        <v>-23</v>
      </c>
      <c r="AC3" s="57">
        <v>23</v>
      </c>
      <c r="AD3" s="126">
        <f t="shared" ref="AD3:AD30" si="9">SUM(Z3+AC3)</f>
        <v>23</v>
      </c>
      <c r="AE3" s="26">
        <v>0</v>
      </c>
      <c r="AF3" s="57">
        <v>4</v>
      </c>
      <c r="AG3" s="57">
        <f t="shared" ref="AG3:AG30" si="10">AE3-AF3</f>
        <v>-4</v>
      </c>
      <c r="AH3" s="125">
        <v>4</v>
      </c>
      <c r="AI3" s="126">
        <f t="shared" ref="AI3:AI30" si="11">SUM(AE3+AH3)</f>
        <v>4</v>
      </c>
      <c r="AJ3" s="26">
        <v>0</v>
      </c>
      <c r="AK3" s="57">
        <v>2</v>
      </c>
      <c r="AL3" s="57">
        <f t="shared" ref="AL3:AL30" si="12">AJ3-AK3</f>
        <v>-2</v>
      </c>
      <c r="AM3" s="125">
        <v>2</v>
      </c>
      <c r="AN3" s="126">
        <f t="shared" ref="AN3:AN30" si="13">SUM(AJ3+AM3)</f>
        <v>2</v>
      </c>
      <c r="AO3" s="26">
        <v>0</v>
      </c>
      <c r="AP3" s="57">
        <v>2</v>
      </c>
      <c r="AQ3" s="57">
        <f t="shared" ref="AQ3:AQ30" si="14">AO3-AP3</f>
        <v>-2</v>
      </c>
      <c r="AR3" s="125">
        <v>2</v>
      </c>
      <c r="AS3" s="126">
        <f t="shared" ref="AS3:AS30" si="15">SUM(AO3+AR3)</f>
        <v>2</v>
      </c>
      <c r="AT3" s="26">
        <v>0</v>
      </c>
      <c r="AU3" s="57">
        <v>5</v>
      </c>
      <c r="AV3" s="57">
        <f t="shared" ref="AV3:AV30" si="16">AT3-AU3</f>
        <v>-5</v>
      </c>
      <c r="AW3" s="125">
        <v>5</v>
      </c>
      <c r="AX3" s="126">
        <f t="shared" ref="AX3:AX30" si="17">SUM(AT3+AW3)</f>
        <v>5</v>
      </c>
      <c r="AY3" s="26">
        <v>0</v>
      </c>
      <c r="AZ3" s="57">
        <v>6</v>
      </c>
      <c r="BA3" s="57">
        <v>-6</v>
      </c>
      <c r="BB3" s="125">
        <v>6</v>
      </c>
      <c r="BC3" s="126">
        <f t="shared" ref="BC3:BC30" si="18">SUM(AY3+BB3)</f>
        <v>6</v>
      </c>
      <c r="BD3" s="26">
        <v>0</v>
      </c>
      <c r="BE3" s="57">
        <v>50</v>
      </c>
      <c r="BF3" s="57">
        <f t="shared" ref="BF3:BF30" si="19">BD3-BE3</f>
        <v>-50</v>
      </c>
      <c r="BG3" s="125">
        <v>50</v>
      </c>
      <c r="BH3" s="126">
        <f t="shared" ref="BH3:BH30" si="20">SUM(BD3+BG3)</f>
        <v>50</v>
      </c>
      <c r="BI3" s="26">
        <v>0</v>
      </c>
      <c r="BJ3" s="57">
        <v>8</v>
      </c>
      <c r="BK3" s="57">
        <f t="shared" ref="BK3:BK30" si="21">BI3-BJ3</f>
        <v>-8</v>
      </c>
      <c r="BL3" s="125">
        <v>8</v>
      </c>
      <c r="BM3" s="126">
        <f t="shared" ref="BM3:BM30" si="22">SUM(BI3+BL3)</f>
        <v>8</v>
      </c>
      <c r="BN3" s="133"/>
      <c r="BO3" s="57"/>
      <c r="BP3" s="102">
        <f t="shared" ref="BP3:BP30" si="23">BN3-BO3</f>
        <v>0</v>
      </c>
      <c r="BQ3" s="102"/>
      <c r="BR3" s="102"/>
      <c r="BS3" s="102"/>
      <c r="BT3" s="102">
        <f t="shared" ref="BT3:BT30" si="24">BR3-BS3</f>
        <v>0</v>
      </c>
      <c r="BU3" s="102"/>
      <c r="BV3" s="102"/>
      <c r="BW3" s="102"/>
      <c r="BX3" s="102">
        <f t="shared" ref="BX3:BX30" si="25">BV3-BW3</f>
        <v>0</v>
      </c>
      <c r="BY3" s="102"/>
      <c r="BZ3" s="102"/>
      <c r="CA3" s="102"/>
      <c r="CB3" s="105">
        <f t="shared" ref="CB3:CB30" si="26">BZ3-CA3</f>
        <v>0</v>
      </c>
      <c r="CC3" s="102"/>
    </row>
    <row r="4" ht="45" spans="1:81">
      <c r="A4" s="24">
        <v>2</v>
      </c>
      <c r="B4" s="21" t="s">
        <v>67</v>
      </c>
      <c r="C4" s="710" t="s">
        <v>42</v>
      </c>
      <c r="D4" s="711" t="s">
        <v>42</v>
      </c>
      <c r="E4" s="172">
        <f t="shared" si="0"/>
        <v>0</v>
      </c>
      <c r="F4" s="173">
        <f t="shared" si="1"/>
        <v>152</v>
      </c>
      <c r="G4" s="173">
        <f t="shared" si="2"/>
        <v>-152</v>
      </c>
      <c r="H4" s="173">
        <f t="shared" si="3"/>
        <v>152</v>
      </c>
      <c r="I4" s="126">
        <f t="shared" ref="I4:I30" si="27">SUM(O4+T4+Y4+AD4+AI4+AN4+AS4+AX4+BC4+BH4+BM4)</f>
        <v>152</v>
      </c>
      <c r="J4" s="184">
        <f t="shared" ref="J4:J30" si="28">E4+H4-F4</f>
        <v>0</v>
      </c>
      <c r="K4" s="26">
        <v>0</v>
      </c>
      <c r="L4" s="57">
        <v>5</v>
      </c>
      <c r="M4" s="57">
        <f t="shared" ref="M4:M14" si="29">K4-L4</f>
        <v>-5</v>
      </c>
      <c r="N4" s="57">
        <v>5</v>
      </c>
      <c r="O4" s="126">
        <f t="shared" ref="O4:O30" si="30">SUM(K4+N4)</f>
        <v>5</v>
      </c>
      <c r="P4" s="26">
        <v>0</v>
      </c>
      <c r="Q4" s="57">
        <v>3</v>
      </c>
      <c r="R4" s="57">
        <f t="shared" si="4"/>
        <v>-3</v>
      </c>
      <c r="S4" s="57">
        <v>3</v>
      </c>
      <c r="T4" s="126">
        <f t="shared" si="5"/>
        <v>3</v>
      </c>
      <c r="U4" s="26">
        <v>0</v>
      </c>
      <c r="V4" s="57">
        <v>5</v>
      </c>
      <c r="W4" s="57">
        <f t="shared" si="6"/>
        <v>-5</v>
      </c>
      <c r="X4" s="57">
        <v>5</v>
      </c>
      <c r="Y4" s="126">
        <f t="shared" si="7"/>
        <v>5</v>
      </c>
      <c r="Z4" s="26">
        <v>0</v>
      </c>
      <c r="AA4" s="57">
        <v>32</v>
      </c>
      <c r="AB4" s="57">
        <f t="shared" si="8"/>
        <v>-32</v>
      </c>
      <c r="AC4" s="57">
        <v>32</v>
      </c>
      <c r="AD4" s="126">
        <f t="shared" si="9"/>
        <v>32</v>
      </c>
      <c r="AE4" s="26">
        <v>0</v>
      </c>
      <c r="AF4" s="57">
        <v>6</v>
      </c>
      <c r="AG4" s="57">
        <f t="shared" si="10"/>
        <v>-6</v>
      </c>
      <c r="AH4" s="57">
        <v>6</v>
      </c>
      <c r="AI4" s="126">
        <f t="shared" si="11"/>
        <v>6</v>
      </c>
      <c r="AJ4" s="26">
        <v>0</v>
      </c>
      <c r="AK4" s="57">
        <v>3</v>
      </c>
      <c r="AL4" s="57">
        <f t="shared" si="12"/>
        <v>-3</v>
      </c>
      <c r="AM4" s="125">
        <v>3</v>
      </c>
      <c r="AN4" s="126">
        <f t="shared" si="13"/>
        <v>3</v>
      </c>
      <c r="AO4" s="26">
        <v>0</v>
      </c>
      <c r="AP4" s="57">
        <v>2</v>
      </c>
      <c r="AQ4" s="57">
        <f t="shared" si="14"/>
        <v>-2</v>
      </c>
      <c r="AR4" s="125">
        <v>2</v>
      </c>
      <c r="AS4" s="126">
        <f t="shared" si="15"/>
        <v>2</v>
      </c>
      <c r="AT4" s="26">
        <v>0</v>
      </c>
      <c r="AU4" s="57">
        <v>7</v>
      </c>
      <c r="AV4" s="57">
        <f t="shared" si="16"/>
        <v>-7</v>
      </c>
      <c r="AW4" s="57">
        <v>7</v>
      </c>
      <c r="AX4" s="126">
        <f t="shared" si="17"/>
        <v>7</v>
      </c>
      <c r="AY4" s="26">
        <v>0</v>
      </c>
      <c r="AZ4" s="57">
        <v>9</v>
      </c>
      <c r="BA4" s="57">
        <f t="shared" ref="BA4:BA30" si="31">AY4-AZ4</f>
        <v>-9</v>
      </c>
      <c r="BB4" s="57">
        <v>9</v>
      </c>
      <c r="BC4" s="126">
        <f t="shared" si="18"/>
        <v>9</v>
      </c>
      <c r="BD4" s="26">
        <v>0</v>
      </c>
      <c r="BE4" s="57">
        <v>69</v>
      </c>
      <c r="BF4" s="57">
        <f t="shared" si="19"/>
        <v>-69</v>
      </c>
      <c r="BG4" s="125">
        <v>69</v>
      </c>
      <c r="BH4" s="126">
        <f t="shared" si="20"/>
        <v>69</v>
      </c>
      <c r="BI4" s="26">
        <v>0</v>
      </c>
      <c r="BJ4" s="57">
        <v>11</v>
      </c>
      <c r="BK4" s="57">
        <f t="shared" si="21"/>
        <v>-11</v>
      </c>
      <c r="BL4" s="57">
        <v>11</v>
      </c>
      <c r="BM4" s="126">
        <f t="shared" si="22"/>
        <v>11</v>
      </c>
      <c r="BN4" s="133"/>
      <c r="BO4" s="57"/>
      <c r="BP4" s="102">
        <f t="shared" si="23"/>
        <v>0</v>
      </c>
      <c r="BQ4" s="102"/>
      <c r="BR4" s="102"/>
      <c r="BS4" s="102"/>
      <c r="BT4" s="102">
        <f t="shared" si="24"/>
        <v>0</v>
      </c>
      <c r="BU4" s="102"/>
      <c r="BV4" s="102"/>
      <c r="BW4" s="102"/>
      <c r="BX4" s="102">
        <f t="shared" si="25"/>
        <v>0</v>
      </c>
      <c r="BY4" s="102"/>
      <c r="BZ4" s="102"/>
      <c r="CA4" s="102"/>
      <c r="CB4" s="105">
        <f t="shared" si="26"/>
        <v>0</v>
      </c>
      <c r="CC4" s="57"/>
    </row>
    <row r="5" ht="45" spans="1:81">
      <c r="A5" s="24">
        <v>3</v>
      </c>
      <c r="B5" s="21" t="s">
        <v>6</v>
      </c>
      <c r="C5" s="24">
        <v>4</v>
      </c>
      <c r="D5" s="111">
        <v>35</v>
      </c>
      <c r="E5" s="172">
        <f t="shared" si="0"/>
        <v>315</v>
      </c>
      <c r="F5" s="173">
        <f t="shared" si="1"/>
        <v>468</v>
      </c>
      <c r="G5" s="173">
        <f t="shared" si="2"/>
        <v>-153</v>
      </c>
      <c r="H5" s="173">
        <f t="shared" si="3"/>
        <v>153</v>
      </c>
      <c r="I5" s="126">
        <f t="shared" si="27"/>
        <v>468</v>
      </c>
      <c r="J5" s="184">
        <f t="shared" si="28"/>
        <v>0</v>
      </c>
      <c r="K5" s="26">
        <v>6</v>
      </c>
      <c r="L5" s="57">
        <v>12</v>
      </c>
      <c r="M5" s="57">
        <f t="shared" si="29"/>
        <v>-6</v>
      </c>
      <c r="N5" s="57">
        <v>6</v>
      </c>
      <c r="O5" s="126">
        <f t="shared" si="30"/>
        <v>12</v>
      </c>
      <c r="P5" s="26">
        <v>0</v>
      </c>
      <c r="Q5" s="57">
        <v>9</v>
      </c>
      <c r="R5" s="57">
        <f t="shared" si="4"/>
        <v>-9</v>
      </c>
      <c r="S5" s="57">
        <v>9</v>
      </c>
      <c r="T5" s="126">
        <f t="shared" si="5"/>
        <v>9</v>
      </c>
      <c r="U5" s="26">
        <v>10</v>
      </c>
      <c r="V5" s="57">
        <v>15</v>
      </c>
      <c r="W5" s="57">
        <f t="shared" si="6"/>
        <v>-5</v>
      </c>
      <c r="X5" s="57">
        <v>5</v>
      </c>
      <c r="Y5" s="126">
        <f t="shared" si="7"/>
        <v>15</v>
      </c>
      <c r="Z5" s="62">
        <v>73</v>
      </c>
      <c r="AA5" s="57">
        <v>101</v>
      </c>
      <c r="AB5" s="57">
        <f t="shared" si="8"/>
        <v>-28</v>
      </c>
      <c r="AC5" s="125">
        <v>28</v>
      </c>
      <c r="AD5" s="126">
        <f t="shared" si="9"/>
        <v>101</v>
      </c>
      <c r="AE5" s="26">
        <v>6</v>
      </c>
      <c r="AF5" s="57">
        <v>17</v>
      </c>
      <c r="AG5" s="57">
        <f t="shared" si="10"/>
        <v>-11</v>
      </c>
      <c r="AH5" s="57">
        <v>11</v>
      </c>
      <c r="AI5" s="126">
        <f t="shared" si="11"/>
        <v>17</v>
      </c>
      <c r="AJ5" s="26">
        <v>4</v>
      </c>
      <c r="AK5" s="57">
        <v>9</v>
      </c>
      <c r="AL5" s="57">
        <f t="shared" si="12"/>
        <v>-5</v>
      </c>
      <c r="AM5" s="57">
        <v>5</v>
      </c>
      <c r="AN5" s="126">
        <f t="shared" si="13"/>
        <v>9</v>
      </c>
      <c r="AO5" s="26">
        <v>0</v>
      </c>
      <c r="AP5" s="57">
        <v>4</v>
      </c>
      <c r="AQ5" s="57">
        <f t="shared" si="14"/>
        <v>-4</v>
      </c>
      <c r="AR5" s="125">
        <v>4</v>
      </c>
      <c r="AS5" s="126">
        <f t="shared" si="15"/>
        <v>4</v>
      </c>
      <c r="AT5" s="26">
        <v>11</v>
      </c>
      <c r="AU5" s="57">
        <v>20</v>
      </c>
      <c r="AV5" s="57">
        <f t="shared" si="16"/>
        <v>-9</v>
      </c>
      <c r="AW5" s="57">
        <v>9</v>
      </c>
      <c r="AX5" s="126">
        <f t="shared" si="17"/>
        <v>20</v>
      </c>
      <c r="AY5" s="26">
        <v>22</v>
      </c>
      <c r="AZ5" s="57">
        <v>25</v>
      </c>
      <c r="BA5" s="57">
        <f t="shared" si="31"/>
        <v>-3</v>
      </c>
      <c r="BB5" s="57">
        <v>3</v>
      </c>
      <c r="BC5" s="126">
        <f t="shared" si="18"/>
        <v>25</v>
      </c>
      <c r="BD5" s="26">
        <v>164</v>
      </c>
      <c r="BE5" s="57">
        <v>226</v>
      </c>
      <c r="BF5" s="57">
        <f t="shared" si="19"/>
        <v>-62</v>
      </c>
      <c r="BG5" s="125">
        <v>62</v>
      </c>
      <c r="BH5" s="126">
        <f t="shared" si="20"/>
        <v>226</v>
      </c>
      <c r="BI5" s="62">
        <v>19</v>
      </c>
      <c r="BJ5" s="57">
        <v>30</v>
      </c>
      <c r="BK5" s="57">
        <f t="shared" si="21"/>
        <v>-11</v>
      </c>
      <c r="BL5" s="125">
        <v>11</v>
      </c>
      <c r="BM5" s="126">
        <f t="shared" si="22"/>
        <v>30</v>
      </c>
      <c r="BN5" s="133"/>
      <c r="BO5" s="57"/>
      <c r="BP5" s="102">
        <f t="shared" si="23"/>
        <v>0</v>
      </c>
      <c r="BQ5" s="102"/>
      <c r="BR5" s="102"/>
      <c r="BS5" s="102"/>
      <c r="BT5" s="102">
        <f t="shared" si="24"/>
        <v>0</v>
      </c>
      <c r="BU5" s="102"/>
      <c r="BV5" s="102"/>
      <c r="BW5" s="102"/>
      <c r="BX5" s="102">
        <f t="shared" si="25"/>
        <v>0</v>
      </c>
      <c r="BY5" s="102"/>
      <c r="BZ5" s="102"/>
      <c r="CA5" s="102"/>
      <c r="CB5" s="105">
        <f t="shared" si="26"/>
        <v>0</v>
      </c>
      <c r="CC5" s="57"/>
    </row>
    <row r="6" ht="30" spans="1:81">
      <c r="A6" s="24">
        <v>4</v>
      </c>
      <c r="B6" s="21" t="s">
        <v>7</v>
      </c>
      <c r="C6" s="24">
        <v>8</v>
      </c>
      <c r="D6" s="111">
        <v>25</v>
      </c>
      <c r="E6" s="172">
        <f t="shared" si="0"/>
        <v>253</v>
      </c>
      <c r="F6" s="173">
        <f t="shared" si="1"/>
        <v>336</v>
      </c>
      <c r="G6" s="173">
        <f t="shared" si="2"/>
        <v>-83</v>
      </c>
      <c r="H6" s="173">
        <f t="shared" si="3"/>
        <v>93</v>
      </c>
      <c r="I6" s="126">
        <f t="shared" si="27"/>
        <v>346</v>
      </c>
      <c r="J6" s="184">
        <f t="shared" si="28"/>
        <v>10</v>
      </c>
      <c r="K6" s="26">
        <v>4</v>
      </c>
      <c r="L6" s="57">
        <v>9</v>
      </c>
      <c r="M6" s="57">
        <f t="shared" si="29"/>
        <v>-5</v>
      </c>
      <c r="N6" s="57">
        <v>5</v>
      </c>
      <c r="O6" s="126">
        <f t="shared" si="30"/>
        <v>9</v>
      </c>
      <c r="P6" s="26">
        <v>0</v>
      </c>
      <c r="Q6" s="57">
        <v>6</v>
      </c>
      <c r="R6" s="57">
        <f t="shared" si="4"/>
        <v>-6</v>
      </c>
      <c r="S6" s="125">
        <v>6</v>
      </c>
      <c r="T6" s="126">
        <f t="shared" si="5"/>
        <v>6</v>
      </c>
      <c r="U6" s="26">
        <v>4</v>
      </c>
      <c r="V6" s="57">
        <v>11</v>
      </c>
      <c r="W6" s="57">
        <f t="shared" si="6"/>
        <v>-7</v>
      </c>
      <c r="X6" s="57">
        <v>7</v>
      </c>
      <c r="Y6" s="126">
        <f t="shared" si="7"/>
        <v>11</v>
      </c>
      <c r="Z6" s="26">
        <v>50</v>
      </c>
      <c r="AA6" s="24">
        <v>71</v>
      </c>
      <c r="AB6" s="57">
        <f t="shared" si="8"/>
        <v>-21</v>
      </c>
      <c r="AC6" s="125">
        <v>21</v>
      </c>
      <c r="AD6" s="126">
        <f t="shared" si="9"/>
        <v>71</v>
      </c>
      <c r="AE6" s="26">
        <v>5</v>
      </c>
      <c r="AF6" s="57">
        <v>12</v>
      </c>
      <c r="AG6" s="57">
        <f t="shared" si="10"/>
        <v>-7</v>
      </c>
      <c r="AH6" s="57">
        <v>7</v>
      </c>
      <c r="AI6" s="126">
        <f t="shared" si="11"/>
        <v>12</v>
      </c>
      <c r="AJ6" s="26">
        <v>3</v>
      </c>
      <c r="AK6" s="57">
        <v>6</v>
      </c>
      <c r="AL6" s="57">
        <f t="shared" si="12"/>
        <v>-3</v>
      </c>
      <c r="AM6" s="125">
        <v>5</v>
      </c>
      <c r="AN6" s="126">
        <f t="shared" si="13"/>
        <v>8</v>
      </c>
      <c r="AO6" s="26">
        <v>0</v>
      </c>
      <c r="AP6" s="57">
        <v>4</v>
      </c>
      <c r="AQ6" s="57">
        <f t="shared" si="14"/>
        <v>-4</v>
      </c>
      <c r="AR6" s="125">
        <v>4</v>
      </c>
      <c r="AS6" s="126">
        <f t="shared" si="15"/>
        <v>4</v>
      </c>
      <c r="AT6" s="26">
        <v>6</v>
      </c>
      <c r="AU6" s="57">
        <v>15</v>
      </c>
      <c r="AV6" s="57">
        <f t="shared" si="16"/>
        <v>-9</v>
      </c>
      <c r="AW6" s="57">
        <v>10</v>
      </c>
      <c r="AX6" s="126">
        <f t="shared" si="17"/>
        <v>16</v>
      </c>
      <c r="AY6" s="26">
        <v>21</v>
      </c>
      <c r="AZ6" s="57">
        <v>19</v>
      </c>
      <c r="BA6" s="57">
        <f t="shared" si="31"/>
        <v>2</v>
      </c>
      <c r="BB6" s="57">
        <v>0</v>
      </c>
      <c r="BC6" s="126">
        <f t="shared" si="18"/>
        <v>21</v>
      </c>
      <c r="BD6" s="26">
        <v>132</v>
      </c>
      <c r="BE6" s="57">
        <v>160</v>
      </c>
      <c r="BF6" s="57">
        <f t="shared" si="19"/>
        <v>-28</v>
      </c>
      <c r="BG6" s="125">
        <v>28</v>
      </c>
      <c r="BH6" s="126">
        <f t="shared" si="20"/>
        <v>160</v>
      </c>
      <c r="BI6" s="62">
        <v>28</v>
      </c>
      <c r="BJ6" s="57">
        <v>23</v>
      </c>
      <c r="BK6" s="57">
        <f t="shared" si="21"/>
        <v>5</v>
      </c>
      <c r="BL6" s="125">
        <v>0</v>
      </c>
      <c r="BM6" s="126">
        <f t="shared" si="22"/>
        <v>28</v>
      </c>
      <c r="BN6" s="133"/>
      <c r="BO6" s="57"/>
      <c r="BP6" s="102">
        <f t="shared" si="23"/>
        <v>0</v>
      </c>
      <c r="BQ6" s="102"/>
      <c r="BR6" s="102"/>
      <c r="BS6" s="102"/>
      <c r="BT6" s="102">
        <f t="shared" si="24"/>
        <v>0</v>
      </c>
      <c r="BU6" s="102"/>
      <c r="BV6" s="102"/>
      <c r="BW6" s="102"/>
      <c r="BX6" s="102">
        <f t="shared" si="25"/>
        <v>0</v>
      </c>
      <c r="BY6" s="102"/>
      <c r="BZ6" s="102"/>
      <c r="CA6" s="102"/>
      <c r="CB6" s="105">
        <f t="shared" si="26"/>
        <v>0</v>
      </c>
      <c r="CC6" s="57"/>
    </row>
    <row r="7" spans="1:81">
      <c r="A7" s="24">
        <v>5</v>
      </c>
      <c r="B7" s="21" t="s">
        <v>8</v>
      </c>
      <c r="C7" s="24">
        <v>20</v>
      </c>
      <c r="D7" s="111">
        <v>50</v>
      </c>
      <c r="E7" s="172">
        <f t="shared" si="0"/>
        <v>389</v>
      </c>
      <c r="F7" s="173">
        <f t="shared" si="1"/>
        <v>585</v>
      </c>
      <c r="G7" s="173">
        <f t="shared" si="2"/>
        <v>-196</v>
      </c>
      <c r="H7" s="173">
        <f t="shared" si="3"/>
        <v>240</v>
      </c>
      <c r="I7" s="126">
        <f t="shared" si="27"/>
        <v>629</v>
      </c>
      <c r="J7" s="184">
        <f t="shared" si="28"/>
        <v>44</v>
      </c>
      <c r="K7" s="66">
        <v>0</v>
      </c>
      <c r="L7" s="67">
        <v>15</v>
      </c>
      <c r="M7" s="57">
        <f t="shared" si="29"/>
        <v>-15</v>
      </c>
      <c r="N7" s="125">
        <v>15</v>
      </c>
      <c r="O7" s="126">
        <f t="shared" si="30"/>
        <v>15</v>
      </c>
      <c r="P7" s="66">
        <v>0</v>
      </c>
      <c r="Q7" s="67">
        <v>10</v>
      </c>
      <c r="R7" s="57">
        <f t="shared" si="4"/>
        <v>-10</v>
      </c>
      <c r="S7" s="125">
        <v>10</v>
      </c>
      <c r="T7" s="126">
        <f t="shared" si="5"/>
        <v>10</v>
      </c>
      <c r="U7" s="66">
        <v>11</v>
      </c>
      <c r="V7" s="67">
        <v>19</v>
      </c>
      <c r="W7" s="57">
        <f t="shared" si="6"/>
        <v>-8</v>
      </c>
      <c r="X7" s="57">
        <v>20</v>
      </c>
      <c r="Y7" s="126">
        <f t="shared" si="7"/>
        <v>31</v>
      </c>
      <c r="Z7" s="66">
        <v>80</v>
      </c>
      <c r="AA7" s="209">
        <v>124</v>
      </c>
      <c r="AB7" s="57">
        <f t="shared" si="8"/>
        <v>-44</v>
      </c>
      <c r="AC7" s="125">
        <v>44</v>
      </c>
      <c r="AD7" s="126">
        <f t="shared" si="9"/>
        <v>124</v>
      </c>
      <c r="AE7" s="66">
        <v>15</v>
      </c>
      <c r="AF7" s="67">
        <v>21</v>
      </c>
      <c r="AG7" s="57">
        <f t="shared" si="10"/>
        <v>-6</v>
      </c>
      <c r="AH7" s="57">
        <v>6</v>
      </c>
      <c r="AI7" s="126">
        <f t="shared" si="11"/>
        <v>21</v>
      </c>
      <c r="AJ7" s="66">
        <v>10</v>
      </c>
      <c r="AK7" s="67">
        <v>10</v>
      </c>
      <c r="AL7" s="57">
        <f t="shared" si="12"/>
        <v>0</v>
      </c>
      <c r="AM7" s="125">
        <v>20</v>
      </c>
      <c r="AN7" s="126">
        <f t="shared" si="13"/>
        <v>30</v>
      </c>
      <c r="AO7" s="66">
        <v>0</v>
      </c>
      <c r="AP7" s="67">
        <v>5</v>
      </c>
      <c r="AQ7" s="57">
        <f t="shared" si="14"/>
        <v>-5</v>
      </c>
      <c r="AR7" s="125">
        <v>5</v>
      </c>
      <c r="AS7" s="126">
        <f t="shared" si="15"/>
        <v>5</v>
      </c>
      <c r="AT7" s="66">
        <v>10</v>
      </c>
      <c r="AU7" s="67">
        <v>25</v>
      </c>
      <c r="AV7" s="57">
        <f t="shared" si="16"/>
        <v>-15</v>
      </c>
      <c r="AW7" s="57">
        <v>15</v>
      </c>
      <c r="AX7" s="126">
        <f t="shared" si="17"/>
        <v>25</v>
      </c>
      <c r="AY7" s="66">
        <v>38</v>
      </c>
      <c r="AZ7" s="67">
        <v>32</v>
      </c>
      <c r="BA7" s="57">
        <f t="shared" si="31"/>
        <v>6</v>
      </c>
      <c r="BB7" s="57">
        <v>0</v>
      </c>
      <c r="BC7" s="126">
        <f t="shared" si="18"/>
        <v>38</v>
      </c>
      <c r="BD7" s="66">
        <v>201</v>
      </c>
      <c r="BE7" s="67">
        <v>287</v>
      </c>
      <c r="BF7" s="57">
        <f t="shared" si="19"/>
        <v>-86</v>
      </c>
      <c r="BG7" s="125">
        <v>92</v>
      </c>
      <c r="BH7" s="126">
        <f t="shared" si="20"/>
        <v>293</v>
      </c>
      <c r="BI7" s="130">
        <v>24</v>
      </c>
      <c r="BJ7" s="67">
        <v>37</v>
      </c>
      <c r="BK7" s="57">
        <f t="shared" si="21"/>
        <v>-13</v>
      </c>
      <c r="BL7" s="125">
        <v>13</v>
      </c>
      <c r="BM7" s="126">
        <f t="shared" si="22"/>
        <v>37</v>
      </c>
      <c r="BN7" s="143"/>
      <c r="BO7" s="67"/>
      <c r="BP7" s="102">
        <f t="shared" si="23"/>
        <v>0</v>
      </c>
      <c r="BQ7" s="102"/>
      <c r="BR7" s="103"/>
      <c r="BS7" s="103"/>
      <c r="BT7" s="102">
        <f t="shared" si="24"/>
        <v>0</v>
      </c>
      <c r="BU7" s="102"/>
      <c r="BV7" s="103"/>
      <c r="BW7" s="103"/>
      <c r="BX7" s="102">
        <f t="shared" si="25"/>
        <v>0</v>
      </c>
      <c r="BY7" s="102"/>
      <c r="BZ7" s="103"/>
      <c r="CA7" s="103"/>
      <c r="CB7" s="105">
        <f t="shared" si="26"/>
        <v>0</v>
      </c>
      <c r="CC7" s="57"/>
    </row>
    <row r="8" ht="30" spans="1:81">
      <c r="A8" s="24">
        <v>6</v>
      </c>
      <c r="B8" s="21" t="s">
        <v>9</v>
      </c>
      <c r="C8" s="24">
        <v>8</v>
      </c>
      <c r="D8" s="111">
        <v>35</v>
      </c>
      <c r="E8" s="172">
        <f t="shared" si="0"/>
        <v>354</v>
      </c>
      <c r="F8" s="173">
        <f t="shared" si="1"/>
        <v>410</v>
      </c>
      <c r="G8" s="173">
        <f t="shared" si="2"/>
        <v>-56</v>
      </c>
      <c r="H8" s="173">
        <f t="shared" si="3"/>
        <v>67</v>
      </c>
      <c r="I8" s="126">
        <f t="shared" si="27"/>
        <v>421</v>
      </c>
      <c r="J8" s="184">
        <f t="shared" si="28"/>
        <v>11</v>
      </c>
      <c r="K8" s="66">
        <v>8</v>
      </c>
      <c r="L8" s="67">
        <v>11</v>
      </c>
      <c r="M8" s="57">
        <f t="shared" si="29"/>
        <v>-3</v>
      </c>
      <c r="N8" s="57">
        <v>3</v>
      </c>
      <c r="O8" s="126">
        <f t="shared" si="30"/>
        <v>11</v>
      </c>
      <c r="P8" s="66">
        <v>0</v>
      </c>
      <c r="Q8" s="67">
        <v>8</v>
      </c>
      <c r="R8" s="57">
        <f t="shared" si="4"/>
        <v>-8</v>
      </c>
      <c r="S8" s="57">
        <v>8</v>
      </c>
      <c r="T8" s="126">
        <f t="shared" si="5"/>
        <v>8</v>
      </c>
      <c r="U8" s="66">
        <v>8</v>
      </c>
      <c r="V8" s="67">
        <v>13</v>
      </c>
      <c r="W8" s="57">
        <f t="shared" si="6"/>
        <v>-5</v>
      </c>
      <c r="X8" s="57">
        <v>5</v>
      </c>
      <c r="Y8" s="126">
        <f t="shared" si="7"/>
        <v>13</v>
      </c>
      <c r="Z8" s="66">
        <v>74</v>
      </c>
      <c r="AA8" s="209">
        <v>87</v>
      </c>
      <c r="AB8" s="57">
        <f t="shared" si="8"/>
        <v>-13</v>
      </c>
      <c r="AC8" s="125">
        <v>13</v>
      </c>
      <c r="AD8" s="126">
        <f t="shared" si="9"/>
        <v>87</v>
      </c>
      <c r="AE8" s="66">
        <v>9</v>
      </c>
      <c r="AF8" s="67">
        <v>15</v>
      </c>
      <c r="AG8" s="57">
        <f t="shared" si="10"/>
        <v>-6</v>
      </c>
      <c r="AH8" s="57">
        <v>7</v>
      </c>
      <c r="AI8" s="126">
        <f t="shared" si="11"/>
        <v>16</v>
      </c>
      <c r="AJ8" s="66">
        <v>6</v>
      </c>
      <c r="AK8" s="67">
        <v>8</v>
      </c>
      <c r="AL8" s="57">
        <f t="shared" si="12"/>
        <v>-2</v>
      </c>
      <c r="AM8" s="57">
        <v>2</v>
      </c>
      <c r="AN8" s="126">
        <f t="shared" si="13"/>
        <v>8</v>
      </c>
      <c r="AO8" s="66">
        <v>0</v>
      </c>
      <c r="AP8" s="67">
        <v>4</v>
      </c>
      <c r="AQ8" s="57">
        <f t="shared" si="14"/>
        <v>-4</v>
      </c>
      <c r="AR8" s="125">
        <v>4</v>
      </c>
      <c r="AS8" s="126">
        <f t="shared" si="15"/>
        <v>4</v>
      </c>
      <c r="AT8" s="66">
        <v>12</v>
      </c>
      <c r="AU8" s="67">
        <v>18</v>
      </c>
      <c r="AV8" s="57">
        <f t="shared" si="16"/>
        <v>-6</v>
      </c>
      <c r="AW8" s="57">
        <v>6</v>
      </c>
      <c r="AX8" s="126">
        <f t="shared" si="17"/>
        <v>18</v>
      </c>
      <c r="AY8" s="66">
        <v>31</v>
      </c>
      <c r="AZ8" s="67">
        <v>23</v>
      </c>
      <c r="BA8" s="57">
        <f t="shared" si="31"/>
        <v>8</v>
      </c>
      <c r="BB8" s="57">
        <v>0</v>
      </c>
      <c r="BC8" s="126">
        <f t="shared" si="18"/>
        <v>31</v>
      </c>
      <c r="BD8" s="66">
        <v>177</v>
      </c>
      <c r="BE8" s="67">
        <v>196</v>
      </c>
      <c r="BF8" s="57">
        <f t="shared" si="19"/>
        <v>-19</v>
      </c>
      <c r="BG8" s="125">
        <v>19</v>
      </c>
      <c r="BH8" s="126">
        <f t="shared" si="20"/>
        <v>196</v>
      </c>
      <c r="BI8" s="66">
        <v>29</v>
      </c>
      <c r="BJ8" s="67">
        <v>27</v>
      </c>
      <c r="BK8" s="57">
        <f t="shared" si="21"/>
        <v>2</v>
      </c>
      <c r="BL8" s="57">
        <v>0</v>
      </c>
      <c r="BM8" s="126">
        <f t="shared" si="22"/>
        <v>29</v>
      </c>
      <c r="BN8" s="143"/>
      <c r="BO8" s="67"/>
      <c r="BP8" s="102">
        <f t="shared" si="23"/>
        <v>0</v>
      </c>
      <c r="BQ8" s="102"/>
      <c r="BR8" s="103"/>
      <c r="BS8" s="103"/>
      <c r="BT8" s="102">
        <f t="shared" si="24"/>
        <v>0</v>
      </c>
      <c r="BU8" s="102"/>
      <c r="BV8" s="103"/>
      <c r="BW8" s="103"/>
      <c r="BX8" s="102">
        <f t="shared" si="25"/>
        <v>0</v>
      </c>
      <c r="BY8" s="102"/>
      <c r="BZ8" s="103"/>
      <c r="CA8" s="103"/>
      <c r="CB8" s="105">
        <f t="shared" si="26"/>
        <v>0</v>
      </c>
      <c r="CC8" s="57"/>
    </row>
    <row r="9" ht="30" spans="1:81">
      <c r="A9" s="115">
        <v>7</v>
      </c>
      <c r="B9" s="21" t="s">
        <v>10</v>
      </c>
      <c r="C9" s="24">
        <v>8</v>
      </c>
      <c r="D9" s="111">
        <v>30</v>
      </c>
      <c r="E9" s="172">
        <f t="shared" si="0"/>
        <v>126</v>
      </c>
      <c r="F9" s="173">
        <f t="shared" si="1"/>
        <v>170</v>
      </c>
      <c r="G9" s="173">
        <f t="shared" si="2"/>
        <v>-44</v>
      </c>
      <c r="H9" s="173">
        <f t="shared" si="3"/>
        <v>56</v>
      </c>
      <c r="I9" s="126">
        <f t="shared" si="27"/>
        <v>182</v>
      </c>
      <c r="J9" s="184">
        <f t="shared" si="28"/>
        <v>12</v>
      </c>
      <c r="K9" s="31">
        <v>0</v>
      </c>
      <c r="L9" s="69">
        <v>4</v>
      </c>
      <c r="M9" s="57">
        <f t="shared" si="29"/>
        <v>-4</v>
      </c>
      <c r="N9" s="125">
        <v>4</v>
      </c>
      <c r="O9" s="126">
        <f t="shared" si="30"/>
        <v>4</v>
      </c>
      <c r="P9" s="31">
        <v>0</v>
      </c>
      <c r="Q9" s="69">
        <v>3</v>
      </c>
      <c r="R9" s="57">
        <f t="shared" si="4"/>
        <v>-3</v>
      </c>
      <c r="S9" s="125">
        <v>3</v>
      </c>
      <c r="T9" s="126">
        <f t="shared" si="5"/>
        <v>3</v>
      </c>
      <c r="U9" s="31">
        <v>6</v>
      </c>
      <c r="V9" s="69">
        <v>6</v>
      </c>
      <c r="W9" s="57">
        <f t="shared" si="6"/>
        <v>0</v>
      </c>
      <c r="X9" s="57">
        <v>0</v>
      </c>
      <c r="Y9" s="126">
        <f t="shared" si="7"/>
        <v>6</v>
      </c>
      <c r="Z9" s="31">
        <v>27</v>
      </c>
      <c r="AA9" s="39">
        <v>38</v>
      </c>
      <c r="AB9" s="57">
        <f t="shared" si="8"/>
        <v>-11</v>
      </c>
      <c r="AC9" s="57">
        <v>11</v>
      </c>
      <c r="AD9" s="126">
        <f t="shared" si="9"/>
        <v>38</v>
      </c>
      <c r="AE9" s="31">
        <v>9</v>
      </c>
      <c r="AF9" s="69">
        <v>7</v>
      </c>
      <c r="AG9" s="57">
        <f t="shared" si="10"/>
        <v>2</v>
      </c>
      <c r="AH9" s="57">
        <v>0</v>
      </c>
      <c r="AI9" s="126">
        <f t="shared" si="11"/>
        <v>9</v>
      </c>
      <c r="AJ9" s="31">
        <v>6</v>
      </c>
      <c r="AK9" s="69">
        <v>3</v>
      </c>
      <c r="AL9" s="57">
        <f t="shared" si="12"/>
        <v>3</v>
      </c>
      <c r="AM9" s="125">
        <v>2</v>
      </c>
      <c r="AN9" s="126">
        <f t="shared" si="13"/>
        <v>8</v>
      </c>
      <c r="AO9" s="31">
        <v>0</v>
      </c>
      <c r="AP9" s="69">
        <v>0</v>
      </c>
      <c r="AQ9" s="57">
        <f t="shared" si="14"/>
        <v>0</v>
      </c>
      <c r="AR9" s="57">
        <v>0</v>
      </c>
      <c r="AS9" s="126">
        <f t="shared" si="15"/>
        <v>0</v>
      </c>
      <c r="AT9" s="31">
        <v>6</v>
      </c>
      <c r="AU9" s="69">
        <v>8</v>
      </c>
      <c r="AV9" s="57">
        <f t="shared" si="16"/>
        <v>-2</v>
      </c>
      <c r="AW9" s="57">
        <v>2</v>
      </c>
      <c r="AX9" s="126">
        <f t="shared" si="17"/>
        <v>8</v>
      </c>
      <c r="AY9" s="31">
        <v>17</v>
      </c>
      <c r="AZ9" s="69">
        <v>12</v>
      </c>
      <c r="BA9" s="57">
        <f t="shared" si="31"/>
        <v>5</v>
      </c>
      <c r="BB9" s="57">
        <v>0</v>
      </c>
      <c r="BC9" s="126">
        <f t="shared" si="18"/>
        <v>17</v>
      </c>
      <c r="BD9" s="31">
        <v>55</v>
      </c>
      <c r="BE9" s="69">
        <v>77</v>
      </c>
      <c r="BF9" s="57">
        <f t="shared" si="19"/>
        <v>-22</v>
      </c>
      <c r="BG9" s="125">
        <v>22</v>
      </c>
      <c r="BH9" s="126">
        <f t="shared" si="20"/>
        <v>77</v>
      </c>
      <c r="BI9" s="31">
        <v>0</v>
      </c>
      <c r="BJ9" s="69">
        <v>12</v>
      </c>
      <c r="BK9" s="57">
        <f t="shared" si="21"/>
        <v>-12</v>
      </c>
      <c r="BL9" s="125">
        <v>12</v>
      </c>
      <c r="BM9" s="126">
        <f t="shared" si="22"/>
        <v>12</v>
      </c>
      <c r="BN9" s="94"/>
      <c r="BO9" s="69"/>
      <c r="BP9" s="102">
        <f t="shared" si="23"/>
        <v>0</v>
      </c>
      <c r="BQ9" s="102"/>
      <c r="BR9" s="136"/>
      <c r="BS9" s="136"/>
      <c r="BT9" s="102">
        <f t="shared" si="24"/>
        <v>0</v>
      </c>
      <c r="BU9" s="102"/>
      <c r="BV9" s="136"/>
      <c r="BW9" s="136"/>
      <c r="BX9" s="102">
        <f t="shared" si="25"/>
        <v>0</v>
      </c>
      <c r="BY9" s="102"/>
      <c r="BZ9" s="136"/>
      <c r="CA9" s="136"/>
      <c r="CB9" s="105">
        <f t="shared" si="26"/>
        <v>0</v>
      </c>
      <c r="CC9" s="57"/>
    </row>
    <row r="10" ht="30" spans="1:81">
      <c r="A10" s="205">
        <v>8</v>
      </c>
      <c r="B10" s="21" t="s">
        <v>11</v>
      </c>
      <c r="C10" s="24">
        <v>20</v>
      </c>
      <c r="D10" s="111">
        <v>30</v>
      </c>
      <c r="E10" s="172">
        <f t="shared" si="0"/>
        <v>228</v>
      </c>
      <c r="F10" s="173">
        <f t="shared" si="1"/>
        <v>206</v>
      </c>
      <c r="G10" s="173">
        <f t="shared" si="2"/>
        <v>22</v>
      </c>
      <c r="H10" s="173">
        <f t="shared" si="3"/>
        <v>87</v>
      </c>
      <c r="I10" s="126">
        <f t="shared" si="27"/>
        <v>315</v>
      </c>
      <c r="J10" s="184">
        <f t="shared" si="28"/>
        <v>109</v>
      </c>
      <c r="K10" s="31">
        <v>0</v>
      </c>
      <c r="L10" s="69">
        <v>6</v>
      </c>
      <c r="M10" s="57">
        <f t="shared" si="29"/>
        <v>-6</v>
      </c>
      <c r="N10" s="125">
        <v>6</v>
      </c>
      <c r="O10" s="126">
        <f t="shared" si="30"/>
        <v>6</v>
      </c>
      <c r="P10" s="31">
        <v>0</v>
      </c>
      <c r="Q10" s="69">
        <v>4</v>
      </c>
      <c r="R10" s="57">
        <f t="shared" si="4"/>
        <v>-4</v>
      </c>
      <c r="S10" s="125">
        <v>4</v>
      </c>
      <c r="T10" s="126">
        <f t="shared" si="5"/>
        <v>4</v>
      </c>
      <c r="U10" s="31">
        <v>30</v>
      </c>
      <c r="V10" s="69">
        <v>6</v>
      </c>
      <c r="W10" s="57">
        <f t="shared" si="6"/>
        <v>24</v>
      </c>
      <c r="X10" s="57">
        <v>30</v>
      </c>
      <c r="Y10" s="126">
        <f t="shared" si="7"/>
        <v>60</v>
      </c>
      <c r="Z10" s="31">
        <v>66</v>
      </c>
      <c r="AA10" s="39">
        <v>43</v>
      </c>
      <c r="AB10" s="57">
        <f t="shared" si="8"/>
        <v>23</v>
      </c>
      <c r="AC10" s="57">
        <v>0</v>
      </c>
      <c r="AD10" s="126">
        <f t="shared" si="9"/>
        <v>66</v>
      </c>
      <c r="AE10" s="31">
        <v>0</v>
      </c>
      <c r="AF10" s="69">
        <v>8</v>
      </c>
      <c r="AG10" s="57">
        <f t="shared" si="10"/>
        <v>-8</v>
      </c>
      <c r="AH10" s="125">
        <v>8</v>
      </c>
      <c r="AI10" s="126">
        <f t="shared" si="11"/>
        <v>8</v>
      </c>
      <c r="AJ10" s="31">
        <v>0</v>
      </c>
      <c r="AK10" s="69">
        <v>5</v>
      </c>
      <c r="AL10" s="57">
        <f t="shared" si="12"/>
        <v>-5</v>
      </c>
      <c r="AM10" s="125">
        <v>5</v>
      </c>
      <c r="AN10" s="126">
        <f t="shared" si="13"/>
        <v>5</v>
      </c>
      <c r="AO10" s="31">
        <v>0</v>
      </c>
      <c r="AP10" s="69">
        <v>2</v>
      </c>
      <c r="AQ10" s="57">
        <f t="shared" si="14"/>
        <v>-2</v>
      </c>
      <c r="AR10" s="125">
        <v>2</v>
      </c>
      <c r="AS10" s="126">
        <f t="shared" si="15"/>
        <v>2</v>
      </c>
      <c r="AT10" s="31">
        <v>0</v>
      </c>
      <c r="AU10" s="69">
        <v>9</v>
      </c>
      <c r="AV10" s="57">
        <f t="shared" si="16"/>
        <v>-9</v>
      </c>
      <c r="AW10" s="125">
        <v>9</v>
      </c>
      <c r="AX10" s="126">
        <f t="shared" si="17"/>
        <v>9</v>
      </c>
      <c r="AY10" s="31">
        <v>0</v>
      </c>
      <c r="AZ10" s="69">
        <v>10</v>
      </c>
      <c r="BA10" s="57">
        <f t="shared" si="31"/>
        <v>-10</v>
      </c>
      <c r="BB10" s="125">
        <v>10</v>
      </c>
      <c r="BC10" s="126">
        <f t="shared" si="18"/>
        <v>10</v>
      </c>
      <c r="BD10" s="31">
        <v>132</v>
      </c>
      <c r="BE10" s="69">
        <v>100</v>
      </c>
      <c r="BF10" s="57">
        <f t="shared" si="19"/>
        <v>32</v>
      </c>
      <c r="BG10" s="57">
        <v>0</v>
      </c>
      <c r="BH10" s="126">
        <f t="shared" si="20"/>
        <v>132</v>
      </c>
      <c r="BI10" s="31">
        <v>0</v>
      </c>
      <c r="BJ10" s="69">
        <v>13</v>
      </c>
      <c r="BK10" s="57">
        <f t="shared" si="21"/>
        <v>-13</v>
      </c>
      <c r="BL10" s="125">
        <v>13</v>
      </c>
      <c r="BM10" s="126">
        <f t="shared" si="22"/>
        <v>13</v>
      </c>
      <c r="BN10" s="94"/>
      <c r="BO10" s="69"/>
      <c r="BP10" s="102">
        <f t="shared" si="23"/>
        <v>0</v>
      </c>
      <c r="BQ10" s="102"/>
      <c r="BR10" s="138"/>
      <c r="BS10" s="138"/>
      <c r="BT10" s="102">
        <f t="shared" si="24"/>
        <v>0</v>
      </c>
      <c r="BU10" s="102"/>
      <c r="BV10" s="138"/>
      <c r="BW10" s="138"/>
      <c r="BX10" s="102">
        <f t="shared" si="25"/>
        <v>0</v>
      </c>
      <c r="BY10" s="102"/>
      <c r="BZ10" s="138"/>
      <c r="CA10" s="138"/>
      <c r="CB10" s="105">
        <f t="shared" si="26"/>
        <v>0</v>
      </c>
      <c r="CC10" s="57"/>
    </row>
    <row r="11" ht="45" spans="1:81">
      <c r="A11" s="115">
        <v>9</v>
      </c>
      <c r="B11" s="21" t="s">
        <v>12</v>
      </c>
      <c r="C11" s="24">
        <v>20</v>
      </c>
      <c r="D11" s="111">
        <v>30</v>
      </c>
      <c r="E11" s="172">
        <f t="shared" si="0"/>
        <v>155</v>
      </c>
      <c r="F11" s="173">
        <f t="shared" si="1"/>
        <v>790</v>
      </c>
      <c r="G11" s="173">
        <f t="shared" si="2"/>
        <v>-635</v>
      </c>
      <c r="H11" s="173">
        <f t="shared" si="3"/>
        <v>635</v>
      </c>
      <c r="I11" s="126">
        <f t="shared" si="27"/>
        <v>790</v>
      </c>
      <c r="J11" s="184">
        <f t="shared" si="28"/>
        <v>0</v>
      </c>
      <c r="K11" s="31">
        <v>0</v>
      </c>
      <c r="L11" s="69">
        <v>13</v>
      </c>
      <c r="M11" s="57">
        <f t="shared" si="29"/>
        <v>-13</v>
      </c>
      <c r="N11" s="125">
        <v>13</v>
      </c>
      <c r="O11" s="126">
        <f t="shared" si="30"/>
        <v>13</v>
      </c>
      <c r="P11" s="31">
        <v>0</v>
      </c>
      <c r="Q11" s="69">
        <v>9</v>
      </c>
      <c r="R11" s="57">
        <f t="shared" si="4"/>
        <v>-9</v>
      </c>
      <c r="S11" s="125">
        <v>9</v>
      </c>
      <c r="T11" s="126">
        <f t="shared" si="5"/>
        <v>9</v>
      </c>
      <c r="U11" s="31">
        <v>0</v>
      </c>
      <c r="V11" s="69">
        <v>19</v>
      </c>
      <c r="W11" s="57">
        <f t="shared" si="6"/>
        <v>-19</v>
      </c>
      <c r="X11" s="125">
        <v>19</v>
      </c>
      <c r="Y11" s="126">
        <f t="shared" si="7"/>
        <v>19</v>
      </c>
      <c r="Z11" s="31">
        <v>55</v>
      </c>
      <c r="AA11" s="39">
        <v>110</v>
      </c>
      <c r="AB11" s="57">
        <f t="shared" si="8"/>
        <v>-55</v>
      </c>
      <c r="AC11" s="125">
        <v>55</v>
      </c>
      <c r="AD11" s="126">
        <f t="shared" si="9"/>
        <v>110</v>
      </c>
      <c r="AE11" s="31">
        <v>0</v>
      </c>
      <c r="AF11" s="69">
        <v>32</v>
      </c>
      <c r="AG11" s="57">
        <f t="shared" si="10"/>
        <v>-32</v>
      </c>
      <c r="AH11" s="125">
        <v>32</v>
      </c>
      <c r="AI11" s="126">
        <f t="shared" si="11"/>
        <v>32</v>
      </c>
      <c r="AJ11" s="31">
        <v>0</v>
      </c>
      <c r="AK11" s="69">
        <v>8</v>
      </c>
      <c r="AL11" s="57">
        <f t="shared" si="12"/>
        <v>-8</v>
      </c>
      <c r="AM11" s="125">
        <v>8</v>
      </c>
      <c r="AN11" s="126">
        <f t="shared" si="13"/>
        <v>8</v>
      </c>
      <c r="AO11" s="31">
        <v>0</v>
      </c>
      <c r="AP11" s="69">
        <v>11</v>
      </c>
      <c r="AQ11" s="57">
        <f t="shared" si="14"/>
        <v>-11</v>
      </c>
      <c r="AR11" s="125">
        <v>11</v>
      </c>
      <c r="AS11" s="126">
        <f t="shared" si="15"/>
        <v>11</v>
      </c>
      <c r="AT11" s="31">
        <v>0</v>
      </c>
      <c r="AU11" s="69">
        <v>23</v>
      </c>
      <c r="AV11" s="57">
        <f t="shared" si="16"/>
        <v>-23</v>
      </c>
      <c r="AW11" s="125">
        <v>23</v>
      </c>
      <c r="AX11" s="126">
        <f t="shared" si="17"/>
        <v>23</v>
      </c>
      <c r="AY11" s="31">
        <v>0</v>
      </c>
      <c r="AZ11" s="69">
        <v>33</v>
      </c>
      <c r="BA11" s="57">
        <f t="shared" si="31"/>
        <v>-33</v>
      </c>
      <c r="BB11" s="125">
        <v>33</v>
      </c>
      <c r="BC11" s="126">
        <f t="shared" si="18"/>
        <v>33</v>
      </c>
      <c r="BD11" s="31">
        <v>100</v>
      </c>
      <c r="BE11" s="69">
        <v>498</v>
      </c>
      <c r="BF11" s="57">
        <f t="shared" si="19"/>
        <v>-398</v>
      </c>
      <c r="BG11" s="57">
        <v>398</v>
      </c>
      <c r="BH11" s="126">
        <f t="shared" si="20"/>
        <v>498</v>
      </c>
      <c r="BI11" s="31">
        <v>0</v>
      </c>
      <c r="BJ11" s="69">
        <v>34</v>
      </c>
      <c r="BK11" s="57">
        <f t="shared" si="21"/>
        <v>-34</v>
      </c>
      <c r="BL11" s="125">
        <v>34</v>
      </c>
      <c r="BM11" s="126">
        <f t="shared" si="22"/>
        <v>34</v>
      </c>
      <c r="BN11" s="94"/>
      <c r="BO11" s="69"/>
      <c r="BP11" s="102">
        <f t="shared" si="23"/>
        <v>0</v>
      </c>
      <c r="BQ11" s="102"/>
      <c r="BR11" s="136"/>
      <c r="BS11" s="136"/>
      <c r="BT11" s="102">
        <f t="shared" si="24"/>
        <v>0</v>
      </c>
      <c r="BU11" s="102"/>
      <c r="BV11" s="136"/>
      <c r="BW11" s="136"/>
      <c r="BX11" s="102">
        <f t="shared" si="25"/>
        <v>0</v>
      </c>
      <c r="BY11" s="102"/>
      <c r="BZ11" s="136"/>
      <c r="CA11" s="136"/>
      <c r="CB11" s="105">
        <f t="shared" si="26"/>
        <v>0</v>
      </c>
      <c r="CC11" s="57"/>
    </row>
    <row r="12" ht="30" spans="1:81">
      <c r="A12" s="24">
        <v>10</v>
      </c>
      <c r="B12" s="21" t="s">
        <v>13</v>
      </c>
      <c r="C12" s="24">
        <v>10</v>
      </c>
      <c r="D12" s="111">
        <v>50</v>
      </c>
      <c r="E12" s="172">
        <f t="shared" si="0"/>
        <v>10</v>
      </c>
      <c r="F12" s="173">
        <f t="shared" si="1"/>
        <v>22</v>
      </c>
      <c r="G12" s="173">
        <f t="shared" si="2"/>
        <v>-12</v>
      </c>
      <c r="H12" s="173">
        <f t="shared" si="3"/>
        <v>18</v>
      </c>
      <c r="I12" s="126">
        <f t="shared" si="27"/>
        <v>28</v>
      </c>
      <c r="J12" s="184">
        <f t="shared" si="28"/>
        <v>6</v>
      </c>
      <c r="K12" s="26">
        <v>0</v>
      </c>
      <c r="L12" s="57">
        <v>1</v>
      </c>
      <c r="M12" s="57">
        <f t="shared" si="29"/>
        <v>-1</v>
      </c>
      <c r="N12" s="125">
        <v>1</v>
      </c>
      <c r="O12" s="126">
        <f t="shared" si="30"/>
        <v>1</v>
      </c>
      <c r="P12" s="26">
        <v>0</v>
      </c>
      <c r="Q12" s="57">
        <v>1</v>
      </c>
      <c r="R12" s="57">
        <f t="shared" si="4"/>
        <v>-1</v>
      </c>
      <c r="S12" s="125">
        <v>1</v>
      </c>
      <c r="T12" s="126">
        <f t="shared" si="5"/>
        <v>1</v>
      </c>
      <c r="U12" s="26">
        <v>0</v>
      </c>
      <c r="V12" s="57">
        <v>1</v>
      </c>
      <c r="W12" s="57">
        <f t="shared" si="6"/>
        <v>-1</v>
      </c>
      <c r="X12" s="125">
        <v>1</v>
      </c>
      <c r="Y12" s="126">
        <f t="shared" si="7"/>
        <v>1</v>
      </c>
      <c r="Z12" s="26">
        <v>0</v>
      </c>
      <c r="AA12" s="24">
        <v>4</v>
      </c>
      <c r="AB12" s="57">
        <f t="shared" si="8"/>
        <v>-4</v>
      </c>
      <c r="AC12" s="57">
        <v>10</v>
      </c>
      <c r="AD12" s="126">
        <f t="shared" si="9"/>
        <v>10</v>
      </c>
      <c r="AE12" s="26">
        <v>0</v>
      </c>
      <c r="AF12" s="57">
        <v>1</v>
      </c>
      <c r="AG12" s="57">
        <f t="shared" si="10"/>
        <v>-1</v>
      </c>
      <c r="AH12" s="125">
        <v>1</v>
      </c>
      <c r="AI12" s="126">
        <f t="shared" si="11"/>
        <v>1</v>
      </c>
      <c r="AJ12" s="26">
        <v>0</v>
      </c>
      <c r="AK12" s="57">
        <v>1</v>
      </c>
      <c r="AL12" s="57">
        <f t="shared" si="12"/>
        <v>-1</v>
      </c>
      <c r="AM12" s="57">
        <v>0</v>
      </c>
      <c r="AN12" s="126">
        <f t="shared" si="13"/>
        <v>0</v>
      </c>
      <c r="AO12" s="26">
        <v>0</v>
      </c>
      <c r="AP12" s="57">
        <v>1</v>
      </c>
      <c r="AQ12" s="57">
        <f t="shared" si="14"/>
        <v>-1</v>
      </c>
      <c r="AR12" s="125">
        <v>1</v>
      </c>
      <c r="AS12" s="126">
        <f t="shared" si="15"/>
        <v>1</v>
      </c>
      <c r="AT12" s="26">
        <v>0</v>
      </c>
      <c r="AU12" s="57">
        <v>1</v>
      </c>
      <c r="AV12" s="57">
        <f t="shared" si="16"/>
        <v>-1</v>
      </c>
      <c r="AW12" s="57">
        <v>0</v>
      </c>
      <c r="AX12" s="126">
        <f t="shared" si="17"/>
        <v>0</v>
      </c>
      <c r="AY12" s="26">
        <v>0</v>
      </c>
      <c r="AZ12" s="57">
        <v>1</v>
      </c>
      <c r="BA12" s="57">
        <f t="shared" si="31"/>
        <v>-1</v>
      </c>
      <c r="BB12" s="125">
        <v>1</v>
      </c>
      <c r="BC12" s="126">
        <f t="shared" si="18"/>
        <v>1</v>
      </c>
      <c r="BD12" s="26">
        <v>10</v>
      </c>
      <c r="BE12" s="57">
        <v>8</v>
      </c>
      <c r="BF12" s="57">
        <f t="shared" si="19"/>
        <v>2</v>
      </c>
      <c r="BG12" s="57">
        <v>0</v>
      </c>
      <c r="BH12" s="126">
        <f t="shared" si="20"/>
        <v>10</v>
      </c>
      <c r="BI12" s="26">
        <v>0</v>
      </c>
      <c r="BJ12" s="57">
        <v>2</v>
      </c>
      <c r="BK12" s="57">
        <f t="shared" si="21"/>
        <v>-2</v>
      </c>
      <c r="BL12" s="125">
        <v>2</v>
      </c>
      <c r="BM12" s="126">
        <f t="shared" si="22"/>
        <v>2</v>
      </c>
      <c r="BN12" s="133"/>
      <c r="BO12" s="57"/>
      <c r="BP12" s="102">
        <f t="shared" si="23"/>
        <v>0</v>
      </c>
      <c r="BQ12" s="102"/>
      <c r="BR12" s="102"/>
      <c r="BS12" s="102"/>
      <c r="BT12" s="102">
        <f t="shared" si="24"/>
        <v>0</v>
      </c>
      <c r="BU12" s="102"/>
      <c r="BV12" s="102"/>
      <c r="BW12" s="102"/>
      <c r="BX12" s="102">
        <f t="shared" si="25"/>
        <v>0</v>
      </c>
      <c r="BY12" s="102"/>
      <c r="BZ12" s="102"/>
      <c r="CA12" s="102"/>
      <c r="CB12" s="102">
        <f t="shared" si="26"/>
        <v>0</v>
      </c>
      <c r="CC12" s="57"/>
    </row>
    <row r="13" ht="21" customHeight="1" spans="1:81">
      <c r="A13" s="206">
        <v>11</v>
      </c>
      <c r="B13" s="21" t="s">
        <v>14</v>
      </c>
      <c r="C13" s="710" t="s">
        <v>42</v>
      </c>
      <c r="D13" s="711" t="s">
        <v>42</v>
      </c>
      <c r="E13" s="172">
        <f t="shared" si="0"/>
        <v>844</v>
      </c>
      <c r="F13" s="173">
        <f t="shared" si="1"/>
        <v>0</v>
      </c>
      <c r="G13" s="173">
        <f t="shared" si="2"/>
        <v>844</v>
      </c>
      <c r="H13" s="173">
        <f t="shared" si="3"/>
        <v>60</v>
      </c>
      <c r="I13" s="126">
        <f t="shared" si="27"/>
        <v>904</v>
      </c>
      <c r="J13" s="184">
        <f t="shared" si="28"/>
        <v>904</v>
      </c>
      <c r="K13" s="31">
        <v>30</v>
      </c>
      <c r="L13" s="69">
        <v>0</v>
      </c>
      <c r="M13" s="57">
        <f t="shared" si="29"/>
        <v>30</v>
      </c>
      <c r="N13" s="57">
        <v>0</v>
      </c>
      <c r="O13" s="126">
        <f t="shared" si="30"/>
        <v>30</v>
      </c>
      <c r="P13" s="31">
        <v>16</v>
      </c>
      <c r="Q13" s="69">
        <v>0</v>
      </c>
      <c r="R13" s="57">
        <f t="shared" si="4"/>
        <v>16</v>
      </c>
      <c r="S13" s="57">
        <v>0</v>
      </c>
      <c r="T13" s="126">
        <f t="shared" si="5"/>
        <v>16</v>
      </c>
      <c r="U13" s="31">
        <v>33</v>
      </c>
      <c r="V13" s="69">
        <v>0</v>
      </c>
      <c r="W13" s="57">
        <f t="shared" si="6"/>
        <v>33</v>
      </c>
      <c r="X13" s="57">
        <v>0</v>
      </c>
      <c r="Y13" s="126">
        <f t="shared" si="7"/>
        <v>33</v>
      </c>
      <c r="Z13" s="31">
        <v>167</v>
      </c>
      <c r="AA13" s="39">
        <v>0</v>
      </c>
      <c r="AB13" s="57">
        <f t="shared" si="8"/>
        <v>167</v>
      </c>
      <c r="AC13" s="57">
        <v>33</v>
      </c>
      <c r="AD13" s="126">
        <f t="shared" si="9"/>
        <v>200</v>
      </c>
      <c r="AE13" s="31">
        <v>28</v>
      </c>
      <c r="AF13" s="69">
        <v>0</v>
      </c>
      <c r="AG13" s="57">
        <f t="shared" si="10"/>
        <v>28</v>
      </c>
      <c r="AH13" s="57">
        <v>0</v>
      </c>
      <c r="AI13" s="126">
        <f t="shared" si="11"/>
        <v>28</v>
      </c>
      <c r="AJ13" s="31">
        <v>9</v>
      </c>
      <c r="AK13" s="69">
        <v>0</v>
      </c>
      <c r="AL13" s="57">
        <f t="shared" si="12"/>
        <v>9</v>
      </c>
      <c r="AM13" s="57">
        <v>3</v>
      </c>
      <c r="AN13" s="126">
        <f t="shared" si="13"/>
        <v>12</v>
      </c>
      <c r="AO13" s="31">
        <v>16</v>
      </c>
      <c r="AP13" s="69">
        <v>0</v>
      </c>
      <c r="AQ13" s="57">
        <f t="shared" si="14"/>
        <v>16</v>
      </c>
      <c r="AR13" s="57">
        <v>24</v>
      </c>
      <c r="AS13" s="126">
        <f t="shared" si="15"/>
        <v>40</v>
      </c>
      <c r="AT13" s="31">
        <v>36</v>
      </c>
      <c r="AU13" s="69">
        <v>0</v>
      </c>
      <c r="AV13" s="57">
        <f t="shared" si="16"/>
        <v>36</v>
      </c>
      <c r="AW13" s="57">
        <v>0</v>
      </c>
      <c r="AX13" s="126">
        <f t="shared" si="17"/>
        <v>36</v>
      </c>
      <c r="AY13" s="31">
        <v>63</v>
      </c>
      <c r="AZ13" s="69">
        <v>0</v>
      </c>
      <c r="BA13" s="57">
        <f t="shared" si="31"/>
        <v>63</v>
      </c>
      <c r="BB13" s="57">
        <v>0</v>
      </c>
      <c r="BC13" s="126">
        <f t="shared" si="18"/>
        <v>63</v>
      </c>
      <c r="BD13" s="70">
        <v>386</v>
      </c>
      <c r="BE13" s="69">
        <v>0</v>
      </c>
      <c r="BF13" s="57">
        <f t="shared" si="19"/>
        <v>386</v>
      </c>
      <c r="BG13" s="57">
        <v>0</v>
      </c>
      <c r="BH13" s="126">
        <f t="shared" si="20"/>
        <v>386</v>
      </c>
      <c r="BI13" s="70">
        <v>60</v>
      </c>
      <c r="BJ13" s="69">
        <v>0</v>
      </c>
      <c r="BK13" s="57">
        <f t="shared" si="21"/>
        <v>60</v>
      </c>
      <c r="BL13" s="57">
        <v>0</v>
      </c>
      <c r="BM13" s="126">
        <f t="shared" si="22"/>
        <v>60</v>
      </c>
      <c r="BN13" s="94"/>
      <c r="BO13" s="69"/>
      <c r="BP13" s="102">
        <f t="shared" si="23"/>
        <v>0</v>
      </c>
      <c r="BQ13" s="102"/>
      <c r="BR13" s="140"/>
      <c r="BS13" s="140"/>
      <c r="BT13" s="102">
        <f t="shared" si="24"/>
        <v>0</v>
      </c>
      <c r="BU13" s="102"/>
      <c r="BV13" s="140"/>
      <c r="BW13" s="140"/>
      <c r="BX13" s="102">
        <f t="shared" si="25"/>
        <v>0</v>
      </c>
      <c r="BY13" s="102"/>
      <c r="BZ13" s="140"/>
      <c r="CA13" s="140"/>
      <c r="CB13" s="102">
        <f t="shared" si="26"/>
        <v>0</v>
      </c>
      <c r="CC13" s="57"/>
    </row>
    <row r="14" ht="30" spans="1:81">
      <c r="A14" s="24">
        <v>12</v>
      </c>
      <c r="B14" s="34" t="s">
        <v>15</v>
      </c>
      <c r="C14" s="24">
        <v>8</v>
      </c>
      <c r="D14" s="111">
        <v>12</v>
      </c>
      <c r="E14" s="172">
        <f t="shared" si="0"/>
        <v>113</v>
      </c>
      <c r="F14" s="173">
        <f t="shared" si="1"/>
        <v>64</v>
      </c>
      <c r="G14" s="173">
        <f t="shared" si="2"/>
        <v>49</v>
      </c>
      <c r="H14" s="173">
        <f t="shared" si="3"/>
        <v>0</v>
      </c>
      <c r="I14" s="126">
        <f t="shared" si="27"/>
        <v>113</v>
      </c>
      <c r="J14" s="184">
        <f t="shared" si="28"/>
        <v>49</v>
      </c>
      <c r="K14" s="26">
        <v>0</v>
      </c>
      <c r="L14" s="57">
        <v>2</v>
      </c>
      <c r="M14" s="57">
        <f t="shared" si="29"/>
        <v>-2</v>
      </c>
      <c r="N14" s="57">
        <v>0</v>
      </c>
      <c r="O14" s="126">
        <f t="shared" si="30"/>
        <v>0</v>
      </c>
      <c r="P14" s="26">
        <v>0</v>
      </c>
      <c r="Q14" s="57">
        <v>2</v>
      </c>
      <c r="R14" s="57">
        <f t="shared" si="4"/>
        <v>-2</v>
      </c>
      <c r="S14" s="57">
        <v>0</v>
      </c>
      <c r="T14" s="126">
        <f t="shared" si="5"/>
        <v>0</v>
      </c>
      <c r="U14" s="26">
        <v>0</v>
      </c>
      <c r="V14" s="57">
        <v>2</v>
      </c>
      <c r="W14" s="57">
        <f t="shared" si="6"/>
        <v>-2</v>
      </c>
      <c r="X14" s="57">
        <v>0</v>
      </c>
      <c r="Y14" s="126">
        <f t="shared" si="7"/>
        <v>0</v>
      </c>
      <c r="Z14" s="26">
        <v>14</v>
      </c>
      <c r="AA14" s="24">
        <v>13</v>
      </c>
      <c r="AB14" s="57">
        <f t="shared" si="8"/>
        <v>1</v>
      </c>
      <c r="AC14" s="128">
        <v>0</v>
      </c>
      <c r="AD14" s="126">
        <f t="shared" si="9"/>
        <v>14</v>
      </c>
      <c r="AE14" s="26">
        <v>0</v>
      </c>
      <c r="AF14" s="57">
        <v>3</v>
      </c>
      <c r="AG14" s="57">
        <f t="shared" si="10"/>
        <v>-3</v>
      </c>
      <c r="AH14" s="57">
        <v>0</v>
      </c>
      <c r="AI14" s="126">
        <f t="shared" si="11"/>
        <v>0</v>
      </c>
      <c r="AJ14" s="26">
        <v>0</v>
      </c>
      <c r="AK14" s="57">
        <v>2</v>
      </c>
      <c r="AL14" s="57">
        <f t="shared" si="12"/>
        <v>-2</v>
      </c>
      <c r="AM14" s="57">
        <v>0</v>
      </c>
      <c r="AN14" s="126">
        <f t="shared" si="13"/>
        <v>0</v>
      </c>
      <c r="AO14" s="26">
        <v>0</v>
      </c>
      <c r="AP14" s="57">
        <v>1</v>
      </c>
      <c r="AQ14" s="57">
        <f t="shared" si="14"/>
        <v>-1</v>
      </c>
      <c r="AR14" s="57">
        <v>0</v>
      </c>
      <c r="AS14" s="126">
        <f t="shared" si="15"/>
        <v>0</v>
      </c>
      <c r="AT14" s="26">
        <v>0</v>
      </c>
      <c r="AU14" s="57">
        <v>3</v>
      </c>
      <c r="AV14" s="57">
        <f t="shared" si="16"/>
        <v>-3</v>
      </c>
      <c r="AW14" s="57">
        <v>0</v>
      </c>
      <c r="AX14" s="126">
        <f t="shared" si="17"/>
        <v>0</v>
      </c>
      <c r="AY14" s="26">
        <v>15</v>
      </c>
      <c r="AZ14" s="57">
        <v>3</v>
      </c>
      <c r="BA14" s="57">
        <f t="shared" si="31"/>
        <v>12</v>
      </c>
      <c r="BB14" s="128">
        <v>0</v>
      </c>
      <c r="BC14" s="126">
        <f t="shared" si="18"/>
        <v>15</v>
      </c>
      <c r="BD14" s="26">
        <v>84</v>
      </c>
      <c r="BE14" s="57">
        <v>28</v>
      </c>
      <c r="BF14" s="57">
        <f t="shared" si="19"/>
        <v>56</v>
      </c>
      <c r="BG14" s="128">
        <v>0</v>
      </c>
      <c r="BH14" s="126">
        <f t="shared" si="20"/>
        <v>84</v>
      </c>
      <c r="BI14" s="26">
        <v>0</v>
      </c>
      <c r="BJ14" s="57">
        <v>5</v>
      </c>
      <c r="BK14" s="57">
        <f t="shared" si="21"/>
        <v>-5</v>
      </c>
      <c r="BL14" s="57">
        <v>0</v>
      </c>
      <c r="BM14" s="126">
        <f t="shared" si="22"/>
        <v>0</v>
      </c>
      <c r="BN14" s="133"/>
      <c r="BO14" s="57"/>
      <c r="BP14" s="102">
        <f t="shared" si="23"/>
        <v>0</v>
      </c>
      <c r="BQ14" s="102"/>
      <c r="BR14" s="102"/>
      <c r="BS14" s="102"/>
      <c r="BT14" s="102">
        <f t="shared" si="24"/>
        <v>0</v>
      </c>
      <c r="BU14" s="102"/>
      <c r="BV14" s="102"/>
      <c r="BW14" s="102"/>
      <c r="BX14" s="102">
        <f t="shared" si="25"/>
        <v>0</v>
      </c>
      <c r="BY14" s="102"/>
      <c r="BZ14" s="102"/>
      <c r="CA14" s="102"/>
      <c r="CB14" s="105">
        <f t="shared" si="26"/>
        <v>0</v>
      </c>
      <c r="CC14" s="102"/>
    </row>
    <row r="15" ht="30" spans="1:81">
      <c r="A15" s="206">
        <v>13</v>
      </c>
      <c r="B15" s="34" t="s">
        <v>16</v>
      </c>
      <c r="C15" s="117">
        <v>4</v>
      </c>
      <c r="D15" s="118">
        <v>6</v>
      </c>
      <c r="E15" s="172">
        <f t="shared" si="0"/>
        <v>12</v>
      </c>
      <c r="F15" s="173">
        <f t="shared" si="1"/>
        <v>0</v>
      </c>
      <c r="G15" s="173">
        <f t="shared" si="2"/>
        <v>12</v>
      </c>
      <c r="H15" s="173">
        <f t="shared" si="3"/>
        <v>0</v>
      </c>
      <c r="I15" s="126">
        <f t="shared" si="27"/>
        <v>12</v>
      </c>
      <c r="J15" s="184">
        <f t="shared" si="28"/>
        <v>12</v>
      </c>
      <c r="K15" s="26">
        <v>0</v>
      </c>
      <c r="L15" s="57">
        <v>0</v>
      </c>
      <c r="M15" s="57">
        <f t="shared" ref="M15:M30" si="32">K15-L15</f>
        <v>0</v>
      </c>
      <c r="N15" s="128">
        <v>0</v>
      </c>
      <c r="O15" s="126">
        <f t="shared" si="30"/>
        <v>0</v>
      </c>
      <c r="P15" s="26">
        <v>0</v>
      </c>
      <c r="Q15" s="57">
        <v>0</v>
      </c>
      <c r="R15" s="57">
        <f t="shared" si="4"/>
        <v>0</v>
      </c>
      <c r="S15" s="128">
        <v>0</v>
      </c>
      <c r="T15" s="126">
        <f t="shared" si="5"/>
        <v>0</v>
      </c>
      <c r="U15" s="26">
        <v>0</v>
      </c>
      <c r="V15" s="57">
        <v>0</v>
      </c>
      <c r="W15" s="57">
        <f t="shared" si="6"/>
        <v>0</v>
      </c>
      <c r="X15" s="128">
        <v>0</v>
      </c>
      <c r="Y15" s="126">
        <f t="shared" si="7"/>
        <v>0</v>
      </c>
      <c r="Z15" s="26">
        <v>0</v>
      </c>
      <c r="AA15" s="24">
        <v>0</v>
      </c>
      <c r="AB15" s="57">
        <f t="shared" si="8"/>
        <v>0</v>
      </c>
      <c r="AC15" s="128">
        <v>0</v>
      </c>
      <c r="AD15" s="126">
        <f t="shared" si="9"/>
        <v>0</v>
      </c>
      <c r="AE15" s="26">
        <v>0</v>
      </c>
      <c r="AF15" s="57">
        <v>0</v>
      </c>
      <c r="AG15" s="57">
        <f t="shared" si="10"/>
        <v>0</v>
      </c>
      <c r="AH15" s="128">
        <v>0</v>
      </c>
      <c r="AI15" s="126">
        <f t="shared" si="11"/>
        <v>0</v>
      </c>
      <c r="AJ15" s="26">
        <v>0</v>
      </c>
      <c r="AK15" s="57">
        <v>0</v>
      </c>
      <c r="AL15" s="57">
        <f t="shared" si="12"/>
        <v>0</v>
      </c>
      <c r="AM15" s="125">
        <v>0</v>
      </c>
      <c r="AN15" s="126">
        <f t="shared" si="13"/>
        <v>0</v>
      </c>
      <c r="AO15" s="26">
        <v>0</v>
      </c>
      <c r="AP15" s="57">
        <v>0</v>
      </c>
      <c r="AQ15" s="57">
        <f t="shared" si="14"/>
        <v>0</v>
      </c>
      <c r="AR15" s="128">
        <v>0</v>
      </c>
      <c r="AS15" s="126">
        <f t="shared" si="15"/>
        <v>0</v>
      </c>
      <c r="AT15" s="26">
        <v>0</v>
      </c>
      <c r="AU15" s="57">
        <v>0</v>
      </c>
      <c r="AV15" s="57">
        <f t="shared" si="16"/>
        <v>0</v>
      </c>
      <c r="AW15" s="128">
        <v>0</v>
      </c>
      <c r="AX15" s="126">
        <f t="shared" si="17"/>
        <v>0</v>
      </c>
      <c r="AY15" s="26">
        <v>0</v>
      </c>
      <c r="AZ15" s="57">
        <v>0</v>
      </c>
      <c r="BA15" s="57">
        <f t="shared" si="31"/>
        <v>0</v>
      </c>
      <c r="BB15" s="128">
        <v>0</v>
      </c>
      <c r="BC15" s="126">
        <f t="shared" si="18"/>
        <v>0</v>
      </c>
      <c r="BD15" s="26">
        <v>12</v>
      </c>
      <c r="BE15" s="57">
        <v>0</v>
      </c>
      <c r="BF15" s="57">
        <f t="shared" si="19"/>
        <v>12</v>
      </c>
      <c r="BG15" s="128">
        <v>0</v>
      </c>
      <c r="BH15" s="126">
        <f t="shared" si="20"/>
        <v>12</v>
      </c>
      <c r="BI15" s="26">
        <v>0</v>
      </c>
      <c r="BJ15" s="57">
        <v>0</v>
      </c>
      <c r="BK15" s="57">
        <f t="shared" si="21"/>
        <v>0</v>
      </c>
      <c r="BL15" s="128">
        <v>0</v>
      </c>
      <c r="BM15" s="126">
        <f t="shared" si="22"/>
        <v>0</v>
      </c>
      <c r="BN15" s="133"/>
      <c r="BO15" s="57"/>
      <c r="BP15" s="102">
        <f t="shared" si="23"/>
        <v>0</v>
      </c>
      <c r="BQ15" s="102"/>
      <c r="BR15" s="102"/>
      <c r="BS15" s="102"/>
      <c r="BT15" s="102">
        <f t="shared" si="24"/>
        <v>0</v>
      </c>
      <c r="BU15" s="102"/>
      <c r="BV15" s="102"/>
      <c r="BW15" s="102"/>
      <c r="BX15" s="102">
        <f t="shared" si="25"/>
        <v>0</v>
      </c>
      <c r="BY15" s="102"/>
      <c r="BZ15" s="102"/>
      <c r="CA15" s="102"/>
      <c r="CB15" s="105">
        <f t="shared" si="26"/>
        <v>0</v>
      </c>
      <c r="CC15" s="57"/>
    </row>
    <row r="16" ht="30" spans="1:81">
      <c r="A16" s="24">
        <v>14</v>
      </c>
      <c r="B16" s="34" t="s">
        <v>17</v>
      </c>
      <c r="C16" s="24">
        <v>8</v>
      </c>
      <c r="D16" s="111">
        <v>12</v>
      </c>
      <c r="E16" s="172">
        <f t="shared" si="0"/>
        <v>127</v>
      </c>
      <c r="F16" s="173">
        <f t="shared" si="1"/>
        <v>60</v>
      </c>
      <c r="G16" s="173">
        <f t="shared" si="2"/>
        <v>67</v>
      </c>
      <c r="H16" s="173">
        <f t="shared" si="3"/>
        <v>0</v>
      </c>
      <c r="I16" s="126">
        <f t="shared" si="27"/>
        <v>127</v>
      </c>
      <c r="J16" s="184">
        <f t="shared" si="28"/>
        <v>67</v>
      </c>
      <c r="K16" s="26">
        <v>0</v>
      </c>
      <c r="L16" s="57">
        <v>2</v>
      </c>
      <c r="M16" s="57">
        <f t="shared" si="32"/>
        <v>-2</v>
      </c>
      <c r="N16" s="57">
        <v>0</v>
      </c>
      <c r="O16" s="126">
        <f t="shared" si="30"/>
        <v>0</v>
      </c>
      <c r="P16" s="26">
        <v>0</v>
      </c>
      <c r="Q16" s="57">
        <v>1</v>
      </c>
      <c r="R16" s="57">
        <f t="shared" si="4"/>
        <v>-1</v>
      </c>
      <c r="S16" s="57">
        <v>0</v>
      </c>
      <c r="T16" s="126">
        <f t="shared" si="5"/>
        <v>0</v>
      </c>
      <c r="U16" s="26">
        <v>0</v>
      </c>
      <c r="V16" s="57">
        <v>2</v>
      </c>
      <c r="W16" s="57">
        <f t="shared" si="6"/>
        <v>-2</v>
      </c>
      <c r="X16" s="57">
        <v>0</v>
      </c>
      <c r="Y16" s="126">
        <f t="shared" si="7"/>
        <v>0</v>
      </c>
      <c r="Z16" s="26">
        <v>43</v>
      </c>
      <c r="AA16" s="24">
        <v>12</v>
      </c>
      <c r="AB16" s="57">
        <f t="shared" si="8"/>
        <v>31</v>
      </c>
      <c r="AC16" s="128">
        <v>0</v>
      </c>
      <c r="AD16" s="126">
        <f t="shared" si="9"/>
        <v>43</v>
      </c>
      <c r="AE16" s="26">
        <v>0</v>
      </c>
      <c r="AF16" s="57">
        <v>3</v>
      </c>
      <c r="AG16" s="57">
        <f t="shared" si="10"/>
        <v>-3</v>
      </c>
      <c r="AH16" s="57"/>
      <c r="AI16" s="126">
        <f t="shared" si="11"/>
        <v>0</v>
      </c>
      <c r="AJ16" s="26">
        <v>0</v>
      </c>
      <c r="AK16" s="57">
        <v>2</v>
      </c>
      <c r="AL16" s="57">
        <f t="shared" si="12"/>
        <v>-2</v>
      </c>
      <c r="AM16" s="57">
        <v>0</v>
      </c>
      <c r="AN16" s="126">
        <f t="shared" si="13"/>
        <v>0</v>
      </c>
      <c r="AO16" s="26">
        <v>0</v>
      </c>
      <c r="AP16" s="57">
        <v>1</v>
      </c>
      <c r="AQ16" s="57">
        <f t="shared" si="14"/>
        <v>-1</v>
      </c>
      <c r="AR16" s="57">
        <v>0</v>
      </c>
      <c r="AS16" s="126">
        <f t="shared" si="15"/>
        <v>0</v>
      </c>
      <c r="AT16" s="26">
        <v>0</v>
      </c>
      <c r="AU16" s="57">
        <v>3</v>
      </c>
      <c r="AV16" s="57">
        <f t="shared" si="16"/>
        <v>-3</v>
      </c>
      <c r="AW16" s="57">
        <v>0</v>
      </c>
      <c r="AX16" s="126">
        <f t="shared" si="17"/>
        <v>0</v>
      </c>
      <c r="AY16" s="26">
        <v>0</v>
      </c>
      <c r="AZ16" s="57">
        <v>3</v>
      </c>
      <c r="BA16" s="57">
        <f t="shared" si="31"/>
        <v>-3</v>
      </c>
      <c r="BB16" s="57">
        <v>0</v>
      </c>
      <c r="BC16" s="126">
        <f t="shared" si="18"/>
        <v>0</v>
      </c>
      <c r="BD16" s="26">
        <v>70</v>
      </c>
      <c r="BE16" s="57">
        <v>27</v>
      </c>
      <c r="BF16" s="57">
        <f t="shared" si="19"/>
        <v>43</v>
      </c>
      <c r="BG16" s="128">
        <v>0</v>
      </c>
      <c r="BH16" s="126">
        <f t="shared" si="20"/>
        <v>70</v>
      </c>
      <c r="BI16" s="26">
        <v>14</v>
      </c>
      <c r="BJ16" s="57">
        <v>4</v>
      </c>
      <c r="BK16" s="57">
        <f t="shared" si="21"/>
        <v>10</v>
      </c>
      <c r="BL16" s="128">
        <v>0</v>
      </c>
      <c r="BM16" s="126">
        <f t="shared" si="22"/>
        <v>14</v>
      </c>
      <c r="BN16" s="133"/>
      <c r="BO16" s="57"/>
      <c r="BP16" s="102">
        <f t="shared" si="23"/>
        <v>0</v>
      </c>
      <c r="BQ16" s="102"/>
      <c r="BR16" s="102"/>
      <c r="BS16" s="102"/>
      <c r="BT16" s="102">
        <f t="shared" si="24"/>
        <v>0</v>
      </c>
      <c r="BU16" s="102"/>
      <c r="BV16" s="102"/>
      <c r="BW16" s="102"/>
      <c r="BX16" s="102">
        <f t="shared" si="25"/>
        <v>0</v>
      </c>
      <c r="BY16" s="102"/>
      <c r="BZ16" s="102"/>
      <c r="CA16" s="102"/>
      <c r="CB16" s="105">
        <f t="shared" si="26"/>
        <v>0</v>
      </c>
      <c r="CC16" s="57"/>
    </row>
    <row r="17" ht="45" spans="1:81">
      <c r="A17" s="206">
        <v>15</v>
      </c>
      <c r="B17" s="34" t="s">
        <v>18</v>
      </c>
      <c r="C17" s="24">
        <v>8</v>
      </c>
      <c r="D17" s="111">
        <v>20</v>
      </c>
      <c r="E17" s="172">
        <f t="shared" si="0"/>
        <v>80</v>
      </c>
      <c r="F17" s="173">
        <f t="shared" si="1"/>
        <v>208</v>
      </c>
      <c r="G17" s="173">
        <f t="shared" si="2"/>
        <v>-128</v>
      </c>
      <c r="H17" s="173">
        <f t="shared" si="3"/>
        <v>128</v>
      </c>
      <c r="I17" s="126">
        <f t="shared" si="27"/>
        <v>208</v>
      </c>
      <c r="J17" s="184">
        <f t="shared" si="28"/>
        <v>0</v>
      </c>
      <c r="K17" s="26">
        <v>0</v>
      </c>
      <c r="L17" s="57">
        <v>6</v>
      </c>
      <c r="M17" s="57">
        <f t="shared" si="32"/>
        <v>-6</v>
      </c>
      <c r="N17" s="125">
        <v>6</v>
      </c>
      <c r="O17" s="126">
        <f t="shared" si="30"/>
        <v>6</v>
      </c>
      <c r="P17" s="26">
        <v>0</v>
      </c>
      <c r="Q17" s="57">
        <v>4</v>
      </c>
      <c r="R17" s="57">
        <f t="shared" si="4"/>
        <v>-4</v>
      </c>
      <c r="S17" s="125">
        <v>4</v>
      </c>
      <c r="T17" s="126">
        <f t="shared" si="5"/>
        <v>4</v>
      </c>
      <c r="U17" s="26">
        <v>0</v>
      </c>
      <c r="V17" s="57">
        <v>7</v>
      </c>
      <c r="W17" s="57">
        <f t="shared" si="6"/>
        <v>-7</v>
      </c>
      <c r="X17" s="125">
        <v>7</v>
      </c>
      <c r="Y17" s="126">
        <f t="shared" si="7"/>
        <v>7</v>
      </c>
      <c r="Z17" s="26">
        <v>0</v>
      </c>
      <c r="AA17" s="24">
        <v>43</v>
      </c>
      <c r="AB17" s="57">
        <f t="shared" si="8"/>
        <v>-43</v>
      </c>
      <c r="AC17" s="125">
        <v>43</v>
      </c>
      <c r="AD17" s="126">
        <f t="shared" si="9"/>
        <v>43</v>
      </c>
      <c r="AE17" s="26">
        <v>0</v>
      </c>
      <c r="AF17" s="57">
        <v>8</v>
      </c>
      <c r="AG17" s="57">
        <f t="shared" si="10"/>
        <v>-8</v>
      </c>
      <c r="AH17" s="125">
        <v>8</v>
      </c>
      <c r="AI17" s="126">
        <f t="shared" si="11"/>
        <v>8</v>
      </c>
      <c r="AJ17" s="26">
        <v>0</v>
      </c>
      <c r="AK17" s="57">
        <v>4</v>
      </c>
      <c r="AL17" s="57">
        <f t="shared" si="12"/>
        <v>-4</v>
      </c>
      <c r="AM17" s="125">
        <v>4</v>
      </c>
      <c r="AN17" s="126">
        <f t="shared" si="13"/>
        <v>4</v>
      </c>
      <c r="AO17" s="26">
        <v>0</v>
      </c>
      <c r="AP17" s="57">
        <v>3</v>
      </c>
      <c r="AQ17" s="57">
        <f t="shared" si="14"/>
        <v>-3</v>
      </c>
      <c r="AR17" s="125">
        <v>3</v>
      </c>
      <c r="AS17" s="126">
        <f t="shared" si="15"/>
        <v>3</v>
      </c>
      <c r="AT17" s="26">
        <v>0</v>
      </c>
      <c r="AU17" s="57">
        <v>9</v>
      </c>
      <c r="AV17" s="57">
        <f t="shared" si="16"/>
        <v>-9</v>
      </c>
      <c r="AW17" s="125">
        <v>9</v>
      </c>
      <c r="AX17" s="126">
        <f t="shared" si="17"/>
        <v>9</v>
      </c>
      <c r="AY17" s="26">
        <v>0</v>
      </c>
      <c r="AZ17" s="57">
        <v>18</v>
      </c>
      <c r="BA17" s="57">
        <f t="shared" si="31"/>
        <v>-18</v>
      </c>
      <c r="BB17" s="125">
        <v>18</v>
      </c>
      <c r="BC17" s="126">
        <f t="shared" si="18"/>
        <v>18</v>
      </c>
      <c r="BD17" s="62">
        <v>80</v>
      </c>
      <c r="BE17" s="57">
        <v>92</v>
      </c>
      <c r="BF17" s="57">
        <f t="shared" si="19"/>
        <v>-12</v>
      </c>
      <c r="BG17" s="125">
        <v>12</v>
      </c>
      <c r="BH17" s="126">
        <f t="shared" si="20"/>
        <v>92</v>
      </c>
      <c r="BI17" s="26">
        <v>0</v>
      </c>
      <c r="BJ17" s="57">
        <v>14</v>
      </c>
      <c r="BK17" s="57">
        <f t="shared" si="21"/>
        <v>-14</v>
      </c>
      <c r="BL17" s="125">
        <v>14</v>
      </c>
      <c r="BM17" s="126">
        <f t="shared" si="22"/>
        <v>14</v>
      </c>
      <c r="BN17" s="133"/>
      <c r="BO17" s="57"/>
      <c r="BP17" s="102">
        <f t="shared" si="23"/>
        <v>0</v>
      </c>
      <c r="BQ17" s="102"/>
      <c r="BR17" s="102"/>
      <c r="BS17" s="102"/>
      <c r="BT17" s="102">
        <f t="shared" si="24"/>
        <v>0</v>
      </c>
      <c r="BU17" s="102"/>
      <c r="BV17" s="102"/>
      <c r="BW17" s="102"/>
      <c r="BX17" s="102">
        <f t="shared" si="25"/>
        <v>0</v>
      </c>
      <c r="BY17" s="102"/>
      <c r="BZ17" s="102"/>
      <c r="CA17" s="102"/>
      <c r="CB17" s="105">
        <f t="shared" si="26"/>
        <v>0</v>
      </c>
      <c r="CC17" s="57"/>
    </row>
    <row r="18" ht="60" spans="1:81">
      <c r="A18" s="24">
        <v>16</v>
      </c>
      <c r="B18" s="34" t="s">
        <v>19</v>
      </c>
      <c r="C18" s="24">
        <v>8</v>
      </c>
      <c r="D18" s="111">
        <v>30</v>
      </c>
      <c r="E18" s="172">
        <f t="shared" si="0"/>
        <v>44</v>
      </c>
      <c r="F18" s="173">
        <f t="shared" si="1"/>
        <v>184</v>
      </c>
      <c r="G18" s="173">
        <f t="shared" si="2"/>
        <v>-140</v>
      </c>
      <c r="H18" s="173">
        <f t="shared" si="3"/>
        <v>140</v>
      </c>
      <c r="I18" s="126">
        <f t="shared" si="27"/>
        <v>184</v>
      </c>
      <c r="J18" s="184">
        <f t="shared" si="28"/>
        <v>0</v>
      </c>
      <c r="K18" s="66">
        <v>0</v>
      </c>
      <c r="L18" s="67">
        <v>5</v>
      </c>
      <c r="M18" s="57">
        <f t="shared" si="32"/>
        <v>-5</v>
      </c>
      <c r="N18" s="125">
        <v>5</v>
      </c>
      <c r="O18" s="126">
        <f t="shared" si="30"/>
        <v>5</v>
      </c>
      <c r="P18" s="66">
        <v>0</v>
      </c>
      <c r="Q18" s="67">
        <v>4</v>
      </c>
      <c r="R18" s="57">
        <f t="shared" si="4"/>
        <v>-4</v>
      </c>
      <c r="S18" s="125">
        <v>4</v>
      </c>
      <c r="T18" s="126">
        <f t="shared" si="5"/>
        <v>4</v>
      </c>
      <c r="U18" s="66">
        <v>8</v>
      </c>
      <c r="V18" s="67">
        <v>6</v>
      </c>
      <c r="W18" s="57">
        <f t="shared" si="6"/>
        <v>2</v>
      </c>
      <c r="X18" s="128">
        <v>0</v>
      </c>
      <c r="Y18" s="126">
        <f t="shared" si="7"/>
        <v>8</v>
      </c>
      <c r="Z18" s="66">
        <v>16</v>
      </c>
      <c r="AA18" s="209">
        <v>40</v>
      </c>
      <c r="AB18" s="57">
        <f t="shared" si="8"/>
        <v>-24</v>
      </c>
      <c r="AC18" s="125">
        <v>24</v>
      </c>
      <c r="AD18" s="126">
        <f t="shared" si="9"/>
        <v>40</v>
      </c>
      <c r="AE18" s="66">
        <v>0</v>
      </c>
      <c r="AF18" s="67">
        <v>7</v>
      </c>
      <c r="AG18" s="57">
        <f t="shared" si="10"/>
        <v>-7</v>
      </c>
      <c r="AH18" s="125">
        <v>7</v>
      </c>
      <c r="AI18" s="126">
        <f t="shared" si="11"/>
        <v>7</v>
      </c>
      <c r="AJ18" s="66">
        <v>0</v>
      </c>
      <c r="AK18" s="67">
        <v>5</v>
      </c>
      <c r="AL18" s="57">
        <f t="shared" si="12"/>
        <v>-5</v>
      </c>
      <c r="AM18" s="125">
        <v>5</v>
      </c>
      <c r="AN18" s="126">
        <f t="shared" si="13"/>
        <v>5</v>
      </c>
      <c r="AO18" s="66">
        <v>0</v>
      </c>
      <c r="AP18" s="67">
        <v>3</v>
      </c>
      <c r="AQ18" s="57">
        <f t="shared" si="14"/>
        <v>-3</v>
      </c>
      <c r="AR18" s="125">
        <v>3</v>
      </c>
      <c r="AS18" s="126">
        <f t="shared" si="15"/>
        <v>3</v>
      </c>
      <c r="AT18" s="66">
        <v>0</v>
      </c>
      <c r="AU18" s="67">
        <v>8</v>
      </c>
      <c r="AV18" s="57">
        <f t="shared" si="16"/>
        <v>-8</v>
      </c>
      <c r="AW18" s="125">
        <v>8</v>
      </c>
      <c r="AX18" s="126">
        <f t="shared" si="17"/>
        <v>8</v>
      </c>
      <c r="AY18" s="66">
        <v>0</v>
      </c>
      <c r="AZ18" s="67">
        <v>11</v>
      </c>
      <c r="BA18" s="57">
        <f t="shared" si="31"/>
        <v>-11</v>
      </c>
      <c r="BB18" s="125">
        <v>11</v>
      </c>
      <c r="BC18" s="126">
        <f t="shared" si="18"/>
        <v>11</v>
      </c>
      <c r="BD18" s="130">
        <v>20</v>
      </c>
      <c r="BE18" s="67">
        <v>83</v>
      </c>
      <c r="BF18" s="57">
        <f t="shared" si="19"/>
        <v>-63</v>
      </c>
      <c r="BG18" s="125">
        <v>63</v>
      </c>
      <c r="BH18" s="126">
        <f t="shared" si="20"/>
        <v>83</v>
      </c>
      <c r="BI18" s="66">
        <v>0</v>
      </c>
      <c r="BJ18" s="67">
        <v>12</v>
      </c>
      <c r="BK18" s="57">
        <f t="shared" si="21"/>
        <v>-12</v>
      </c>
      <c r="BL18" s="125">
        <v>10</v>
      </c>
      <c r="BM18" s="126">
        <f t="shared" si="22"/>
        <v>10</v>
      </c>
      <c r="BN18" s="143"/>
      <c r="BO18" s="67"/>
      <c r="BP18" s="102">
        <f t="shared" si="23"/>
        <v>0</v>
      </c>
      <c r="BQ18" s="102"/>
      <c r="BR18" s="103"/>
      <c r="BS18" s="103"/>
      <c r="BT18" s="102">
        <f t="shared" si="24"/>
        <v>0</v>
      </c>
      <c r="BU18" s="102"/>
      <c r="BV18" s="103"/>
      <c r="BW18" s="103"/>
      <c r="BX18" s="102">
        <f t="shared" si="25"/>
        <v>0</v>
      </c>
      <c r="BY18" s="102"/>
      <c r="BZ18" s="103"/>
      <c r="CA18" s="103"/>
      <c r="CB18" s="106">
        <f t="shared" si="26"/>
        <v>0</v>
      </c>
      <c r="CC18" s="57"/>
    </row>
    <row r="19" ht="45" spans="1:81">
      <c r="A19" s="206">
        <v>17</v>
      </c>
      <c r="B19" s="34" t="s">
        <v>20</v>
      </c>
      <c r="C19" s="24">
        <v>8</v>
      </c>
      <c r="D19" s="111">
        <v>30</v>
      </c>
      <c r="E19" s="172">
        <f t="shared" si="0"/>
        <v>181</v>
      </c>
      <c r="F19" s="173">
        <f t="shared" si="1"/>
        <v>319</v>
      </c>
      <c r="G19" s="173">
        <f t="shared" si="2"/>
        <v>-138</v>
      </c>
      <c r="H19" s="173">
        <f t="shared" si="3"/>
        <v>138</v>
      </c>
      <c r="I19" s="126">
        <f t="shared" si="27"/>
        <v>319</v>
      </c>
      <c r="J19" s="184">
        <f t="shared" si="28"/>
        <v>0</v>
      </c>
      <c r="K19" s="66">
        <v>0</v>
      </c>
      <c r="L19" s="67">
        <v>10</v>
      </c>
      <c r="M19" s="57">
        <f t="shared" si="32"/>
        <v>-10</v>
      </c>
      <c r="N19" s="125">
        <v>10</v>
      </c>
      <c r="O19" s="126">
        <f t="shared" si="30"/>
        <v>10</v>
      </c>
      <c r="P19" s="66">
        <v>0</v>
      </c>
      <c r="Q19" s="67">
        <v>8</v>
      </c>
      <c r="R19" s="57">
        <f t="shared" si="4"/>
        <v>-8</v>
      </c>
      <c r="S19" s="125">
        <v>8</v>
      </c>
      <c r="T19" s="126">
        <f t="shared" si="5"/>
        <v>8</v>
      </c>
      <c r="U19" s="66">
        <v>0</v>
      </c>
      <c r="V19" s="67">
        <v>19</v>
      </c>
      <c r="W19" s="57">
        <f t="shared" si="6"/>
        <v>-19</v>
      </c>
      <c r="X19" s="125">
        <v>19</v>
      </c>
      <c r="Y19" s="126">
        <f t="shared" si="7"/>
        <v>19</v>
      </c>
      <c r="Z19" s="66">
        <v>0</v>
      </c>
      <c r="AA19" s="209">
        <v>34</v>
      </c>
      <c r="AB19" s="57">
        <f t="shared" si="8"/>
        <v>-34</v>
      </c>
      <c r="AC19" s="57">
        <v>0</v>
      </c>
      <c r="AD19" s="126">
        <f t="shared" si="9"/>
        <v>0</v>
      </c>
      <c r="AE19" s="66">
        <v>0</v>
      </c>
      <c r="AF19" s="67">
        <v>35</v>
      </c>
      <c r="AG19" s="57">
        <f t="shared" si="10"/>
        <v>-35</v>
      </c>
      <c r="AH19" s="128">
        <v>30</v>
      </c>
      <c r="AI19" s="126">
        <f t="shared" si="11"/>
        <v>30</v>
      </c>
      <c r="AJ19" s="66">
        <v>0</v>
      </c>
      <c r="AK19" s="67">
        <v>11</v>
      </c>
      <c r="AL19" s="57">
        <f t="shared" si="12"/>
        <v>-11</v>
      </c>
      <c r="AM19" s="128">
        <v>15</v>
      </c>
      <c r="AN19" s="126">
        <f t="shared" si="13"/>
        <v>15</v>
      </c>
      <c r="AO19" s="66">
        <v>0</v>
      </c>
      <c r="AP19" s="67">
        <v>3</v>
      </c>
      <c r="AQ19" s="57">
        <f t="shared" si="14"/>
        <v>-3</v>
      </c>
      <c r="AR19" s="125">
        <v>1</v>
      </c>
      <c r="AS19" s="126">
        <f t="shared" si="15"/>
        <v>1</v>
      </c>
      <c r="AT19" s="66">
        <v>0</v>
      </c>
      <c r="AU19" s="67">
        <v>7</v>
      </c>
      <c r="AV19" s="57">
        <f t="shared" si="16"/>
        <v>-7</v>
      </c>
      <c r="AW19" s="125">
        <v>7</v>
      </c>
      <c r="AX19" s="126">
        <f t="shared" si="17"/>
        <v>7</v>
      </c>
      <c r="AY19" s="66">
        <v>0</v>
      </c>
      <c r="AZ19" s="67">
        <v>33</v>
      </c>
      <c r="BA19" s="57">
        <f t="shared" si="31"/>
        <v>-33</v>
      </c>
      <c r="BB19" s="125">
        <v>33</v>
      </c>
      <c r="BC19" s="126">
        <f t="shared" si="18"/>
        <v>33</v>
      </c>
      <c r="BD19" s="130">
        <v>181</v>
      </c>
      <c r="BE19" s="67">
        <v>144</v>
      </c>
      <c r="BF19" s="57">
        <f t="shared" si="19"/>
        <v>37</v>
      </c>
      <c r="BG19" s="128">
        <v>0</v>
      </c>
      <c r="BH19" s="126">
        <f t="shared" si="20"/>
        <v>181</v>
      </c>
      <c r="BI19" s="66">
        <v>0</v>
      </c>
      <c r="BJ19" s="67">
        <v>15</v>
      </c>
      <c r="BK19" s="57">
        <f t="shared" si="21"/>
        <v>-15</v>
      </c>
      <c r="BL19" s="125">
        <v>15</v>
      </c>
      <c r="BM19" s="126">
        <f t="shared" si="22"/>
        <v>15</v>
      </c>
      <c r="BN19" s="143"/>
      <c r="BO19" s="67"/>
      <c r="BP19" s="102">
        <f t="shared" si="23"/>
        <v>0</v>
      </c>
      <c r="BQ19" s="102"/>
      <c r="BR19" s="103"/>
      <c r="BS19" s="103"/>
      <c r="BT19" s="102">
        <f t="shared" si="24"/>
        <v>0</v>
      </c>
      <c r="BU19" s="102"/>
      <c r="BV19" s="103"/>
      <c r="BW19" s="103"/>
      <c r="BX19" s="102">
        <f t="shared" si="25"/>
        <v>0</v>
      </c>
      <c r="BY19" s="102"/>
      <c r="BZ19" s="103"/>
      <c r="CA19" s="103"/>
      <c r="CB19" s="105">
        <f t="shared" si="26"/>
        <v>0</v>
      </c>
      <c r="CC19" s="57"/>
    </row>
    <row r="20" ht="45" spans="1:81">
      <c r="A20" s="24">
        <v>18</v>
      </c>
      <c r="B20" s="34" t="s">
        <v>21</v>
      </c>
      <c r="C20" s="24">
        <v>8</v>
      </c>
      <c r="D20" s="111">
        <v>20</v>
      </c>
      <c r="E20" s="172">
        <f t="shared" si="0"/>
        <v>0</v>
      </c>
      <c r="F20" s="173">
        <f t="shared" si="1"/>
        <v>81</v>
      </c>
      <c r="G20" s="173">
        <f t="shared" si="2"/>
        <v>-81</v>
      </c>
      <c r="H20" s="173">
        <f t="shared" si="3"/>
        <v>81</v>
      </c>
      <c r="I20" s="126">
        <f t="shared" si="27"/>
        <v>81</v>
      </c>
      <c r="J20" s="184">
        <f t="shared" si="28"/>
        <v>0</v>
      </c>
      <c r="K20" s="31">
        <v>0</v>
      </c>
      <c r="L20" s="69">
        <v>2</v>
      </c>
      <c r="M20" s="57">
        <f t="shared" si="32"/>
        <v>-2</v>
      </c>
      <c r="N20" s="125">
        <v>2</v>
      </c>
      <c r="O20" s="126">
        <f t="shared" si="30"/>
        <v>2</v>
      </c>
      <c r="P20" s="31">
        <v>0</v>
      </c>
      <c r="Q20" s="69">
        <v>2</v>
      </c>
      <c r="R20" s="57">
        <f t="shared" si="4"/>
        <v>-2</v>
      </c>
      <c r="S20" s="125">
        <v>2</v>
      </c>
      <c r="T20" s="126">
        <f t="shared" si="5"/>
        <v>2</v>
      </c>
      <c r="U20" s="31">
        <v>0</v>
      </c>
      <c r="V20" s="69">
        <v>3</v>
      </c>
      <c r="W20" s="57">
        <f t="shared" si="6"/>
        <v>-3</v>
      </c>
      <c r="X20" s="125">
        <v>3</v>
      </c>
      <c r="Y20" s="126">
        <f t="shared" si="7"/>
        <v>3</v>
      </c>
      <c r="Z20" s="31">
        <v>0</v>
      </c>
      <c r="AA20" s="39">
        <v>17</v>
      </c>
      <c r="AB20" s="57">
        <f t="shared" si="8"/>
        <v>-17</v>
      </c>
      <c r="AC20" s="125">
        <v>17</v>
      </c>
      <c r="AD20" s="126">
        <f t="shared" si="9"/>
        <v>17</v>
      </c>
      <c r="AE20" s="31">
        <v>0</v>
      </c>
      <c r="AF20" s="69">
        <v>3</v>
      </c>
      <c r="AG20" s="57">
        <f t="shared" si="10"/>
        <v>-3</v>
      </c>
      <c r="AH20" s="125">
        <v>3</v>
      </c>
      <c r="AI20" s="126">
        <f t="shared" si="11"/>
        <v>3</v>
      </c>
      <c r="AJ20" s="31">
        <v>0</v>
      </c>
      <c r="AK20" s="69">
        <v>2</v>
      </c>
      <c r="AL20" s="57">
        <f t="shared" si="12"/>
        <v>-2</v>
      </c>
      <c r="AM20" s="125">
        <v>2</v>
      </c>
      <c r="AN20" s="126">
        <f t="shared" si="13"/>
        <v>2</v>
      </c>
      <c r="AO20" s="31">
        <v>0</v>
      </c>
      <c r="AP20" s="69">
        <v>1</v>
      </c>
      <c r="AQ20" s="57">
        <f t="shared" si="14"/>
        <v>-1</v>
      </c>
      <c r="AR20" s="125">
        <v>1</v>
      </c>
      <c r="AS20" s="126">
        <f t="shared" si="15"/>
        <v>1</v>
      </c>
      <c r="AT20" s="31">
        <v>0</v>
      </c>
      <c r="AU20" s="69">
        <v>4</v>
      </c>
      <c r="AV20" s="57">
        <f t="shared" si="16"/>
        <v>-4</v>
      </c>
      <c r="AW20" s="125">
        <v>4</v>
      </c>
      <c r="AX20" s="126">
        <f t="shared" si="17"/>
        <v>4</v>
      </c>
      <c r="AY20" s="31">
        <v>0</v>
      </c>
      <c r="AZ20" s="69">
        <v>5</v>
      </c>
      <c r="BA20" s="57">
        <f t="shared" si="31"/>
        <v>-5</v>
      </c>
      <c r="BB20" s="125">
        <v>5</v>
      </c>
      <c r="BC20" s="126">
        <f t="shared" si="18"/>
        <v>5</v>
      </c>
      <c r="BD20" s="31">
        <v>0</v>
      </c>
      <c r="BE20" s="69">
        <v>37</v>
      </c>
      <c r="BF20" s="57">
        <f t="shared" si="19"/>
        <v>-37</v>
      </c>
      <c r="BG20" s="125">
        <v>37</v>
      </c>
      <c r="BH20" s="126">
        <f t="shared" si="20"/>
        <v>37</v>
      </c>
      <c r="BI20" s="31">
        <v>0</v>
      </c>
      <c r="BJ20" s="69">
        <v>5</v>
      </c>
      <c r="BK20" s="57">
        <f t="shared" si="21"/>
        <v>-5</v>
      </c>
      <c r="BL20" s="125">
        <v>5</v>
      </c>
      <c r="BM20" s="126">
        <f t="shared" si="22"/>
        <v>5</v>
      </c>
      <c r="BN20" s="94"/>
      <c r="BO20" s="69"/>
      <c r="BP20" s="102">
        <f t="shared" si="23"/>
        <v>0</v>
      </c>
      <c r="BQ20" s="102"/>
      <c r="BR20" s="138"/>
      <c r="BS20" s="138"/>
      <c r="BT20" s="102">
        <f t="shared" si="24"/>
        <v>0</v>
      </c>
      <c r="BU20" s="102"/>
      <c r="BV20" s="138"/>
      <c r="BW20" s="138"/>
      <c r="BX20" s="102">
        <f t="shared" si="25"/>
        <v>0</v>
      </c>
      <c r="BY20" s="102"/>
      <c r="BZ20" s="138"/>
      <c r="CA20" s="138"/>
      <c r="CB20" s="105">
        <f t="shared" si="26"/>
        <v>0</v>
      </c>
      <c r="CC20" s="57"/>
    </row>
    <row r="21" ht="45" spans="1:81">
      <c r="A21" s="206">
        <v>19</v>
      </c>
      <c r="B21" s="34" t="s">
        <v>22</v>
      </c>
      <c r="C21" s="24">
        <v>8</v>
      </c>
      <c r="D21" s="111">
        <v>30</v>
      </c>
      <c r="E21" s="172">
        <f t="shared" si="0"/>
        <v>0</v>
      </c>
      <c r="F21" s="173">
        <f t="shared" si="1"/>
        <v>58</v>
      </c>
      <c r="G21" s="173">
        <f t="shared" si="2"/>
        <v>-58</v>
      </c>
      <c r="H21" s="173">
        <f t="shared" si="3"/>
        <v>58</v>
      </c>
      <c r="I21" s="126">
        <f t="shared" si="27"/>
        <v>58</v>
      </c>
      <c r="J21" s="184">
        <f t="shared" si="28"/>
        <v>0</v>
      </c>
      <c r="K21" s="31">
        <v>0</v>
      </c>
      <c r="L21" s="69">
        <v>1</v>
      </c>
      <c r="M21" s="57">
        <f t="shared" si="32"/>
        <v>-1</v>
      </c>
      <c r="N21" s="125">
        <v>1</v>
      </c>
      <c r="O21" s="126">
        <f t="shared" si="30"/>
        <v>1</v>
      </c>
      <c r="P21" s="31">
        <v>0</v>
      </c>
      <c r="Q21" s="69">
        <v>1</v>
      </c>
      <c r="R21" s="57">
        <f t="shared" si="4"/>
        <v>-1</v>
      </c>
      <c r="S21" s="125">
        <v>1</v>
      </c>
      <c r="T21" s="126">
        <f t="shared" si="5"/>
        <v>1</v>
      </c>
      <c r="U21" s="31">
        <v>0</v>
      </c>
      <c r="V21" s="69">
        <v>2</v>
      </c>
      <c r="W21" s="57">
        <f t="shared" si="6"/>
        <v>-2</v>
      </c>
      <c r="X21" s="125">
        <v>2</v>
      </c>
      <c r="Y21" s="126">
        <f t="shared" si="7"/>
        <v>2</v>
      </c>
      <c r="Z21" s="31">
        <v>0</v>
      </c>
      <c r="AA21" s="39">
        <v>6</v>
      </c>
      <c r="AB21" s="57">
        <f t="shared" si="8"/>
        <v>-6</v>
      </c>
      <c r="AC21" s="125">
        <v>6</v>
      </c>
      <c r="AD21" s="126">
        <f t="shared" si="9"/>
        <v>6</v>
      </c>
      <c r="AE21" s="31">
        <v>0</v>
      </c>
      <c r="AF21" s="69">
        <v>2</v>
      </c>
      <c r="AG21" s="57">
        <f t="shared" si="10"/>
        <v>-2</v>
      </c>
      <c r="AH21" s="125">
        <v>2</v>
      </c>
      <c r="AI21" s="126">
        <f t="shared" si="11"/>
        <v>2</v>
      </c>
      <c r="AJ21" s="31">
        <v>0</v>
      </c>
      <c r="AK21" s="69">
        <v>1</v>
      </c>
      <c r="AL21" s="57">
        <f t="shared" si="12"/>
        <v>-1</v>
      </c>
      <c r="AM21" s="125">
        <v>1</v>
      </c>
      <c r="AN21" s="126">
        <f t="shared" si="13"/>
        <v>1</v>
      </c>
      <c r="AO21" s="31">
        <v>0</v>
      </c>
      <c r="AP21" s="69">
        <v>1</v>
      </c>
      <c r="AQ21" s="57">
        <f t="shared" si="14"/>
        <v>-1</v>
      </c>
      <c r="AR21" s="125">
        <v>1</v>
      </c>
      <c r="AS21" s="126">
        <f t="shared" si="15"/>
        <v>1</v>
      </c>
      <c r="AT21" s="31">
        <v>0</v>
      </c>
      <c r="AU21" s="69">
        <v>2</v>
      </c>
      <c r="AV21" s="57">
        <f t="shared" si="16"/>
        <v>-2</v>
      </c>
      <c r="AW21" s="125">
        <v>2</v>
      </c>
      <c r="AX21" s="126">
        <f t="shared" si="17"/>
        <v>2</v>
      </c>
      <c r="AY21" s="31">
        <v>0</v>
      </c>
      <c r="AZ21" s="69">
        <v>3</v>
      </c>
      <c r="BA21" s="57">
        <f t="shared" si="31"/>
        <v>-3</v>
      </c>
      <c r="BB21" s="125">
        <v>3</v>
      </c>
      <c r="BC21" s="126">
        <f t="shared" si="18"/>
        <v>3</v>
      </c>
      <c r="BD21" s="31">
        <v>0</v>
      </c>
      <c r="BE21" s="69">
        <v>36</v>
      </c>
      <c r="BF21" s="57">
        <f t="shared" si="19"/>
        <v>-36</v>
      </c>
      <c r="BG21" s="125">
        <v>36</v>
      </c>
      <c r="BH21" s="126">
        <f t="shared" si="20"/>
        <v>36</v>
      </c>
      <c r="BI21" s="31">
        <v>0</v>
      </c>
      <c r="BJ21" s="69">
        <v>3</v>
      </c>
      <c r="BK21" s="57">
        <f t="shared" si="21"/>
        <v>-3</v>
      </c>
      <c r="BL21" s="125">
        <v>3</v>
      </c>
      <c r="BM21" s="126">
        <f t="shared" si="22"/>
        <v>3</v>
      </c>
      <c r="BN21" s="94"/>
      <c r="BO21" s="69"/>
      <c r="BP21" s="57">
        <f t="shared" si="23"/>
        <v>0</v>
      </c>
      <c r="BQ21" s="57"/>
      <c r="BR21" s="138"/>
      <c r="BS21" s="138"/>
      <c r="BT21" s="57">
        <f t="shared" si="24"/>
        <v>0</v>
      </c>
      <c r="BU21" s="57"/>
      <c r="BV21" s="138"/>
      <c r="BW21" s="138"/>
      <c r="BX21" s="57">
        <f t="shared" si="25"/>
        <v>0</v>
      </c>
      <c r="BY21" s="57"/>
      <c r="BZ21" s="138"/>
      <c r="CA21" s="138"/>
      <c r="CB21" s="106">
        <f t="shared" si="26"/>
        <v>0</v>
      </c>
      <c r="CC21" s="57"/>
    </row>
    <row r="22" ht="45" spans="1:81">
      <c r="A22" s="24">
        <v>20</v>
      </c>
      <c r="B22" s="34" t="s">
        <v>23</v>
      </c>
      <c r="C22" s="39">
        <v>15</v>
      </c>
      <c r="D22" s="122">
        <v>120</v>
      </c>
      <c r="E22" s="172">
        <f t="shared" si="0"/>
        <v>346</v>
      </c>
      <c r="F22" s="173">
        <f t="shared" si="1"/>
        <v>402</v>
      </c>
      <c r="G22" s="173">
        <f t="shared" si="2"/>
        <v>-56</v>
      </c>
      <c r="H22" s="173">
        <f t="shared" si="3"/>
        <v>56</v>
      </c>
      <c r="I22" s="126">
        <f t="shared" si="27"/>
        <v>402</v>
      </c>
      <c r="J22" s="184">
        <f t="shared" si="28"/>
        <v>0</v>
      </c>
      <c r="K22" s="31">
        <v>0</v>
      </c>
      <c r="L22" s="69">
        <v>15</v>
      </c>
      <c r="M22" s="57">
        <f t="shared" si="32"/>
        <v>-15</v>
      </c>
      <c r="N22" s="57">
        <v>0</v>
      </c>
      <c r="O22" s="126">
        <f t="shared" si="30"/>
        <v>0</v>
      </c>
      <c r="P22" s="31">
        <v>0</v>
      </c>
      <c r="Q22" s="69">
        <v>6</v>
      </c>
      <c r="R22" s="57">
        <f t="shared" si="4"/>
        <v>-6</v>
      </c>
      <c r="S22" s="57">
        <v>0</v>
      </c>
      <c r="T22" s="126">
        <f t="shared" si="5"/>
        <v>0</v>
      </c>
      <c r="U22" s="31">
        <v>40</v>
      </c>
      <c r="V22" s="69">
        <v>18</v>
      </c>
      <c r="W22" s="57">
        <f t="shared" si="6"/>
        <v>22</v>
      </c>
      <c r="X22" s="128">
        <v>0</v>
      </c>
      <c r="Y22" s="126">
        <f t="shared" si="7"/>
        <v>40</v>
      </c>
      <c r="Z22" s="31">
        <v>184</v>
      </c>
      <c r="AA22" s="39">
        <v>88</v>
      </c>
      <c r="AB22" s="57">
        <f t="shared" si="8"/>
        <v>96</v>
      </c>
      <c r="AC22" s="128">
        <v>0</v>
      </c>
      <c r="AD22" s="126">
        <f t="shared" si="9"/>
        <v>184</v>
      </c>
      <c r="AE22" s="31">
        <v>0</v>
      </c>
      <c r="AF22" s="69">
        <v>12</v>
      </c>
      <c r="AG22" s="57">
        <f t="shared" si="10"/>
        <v>-12</v>
      </c>
      <c r="AH22" s="57">
        <v>0</v>
      </c>
      <c r="AI22" s="126">
        <f t="shared" si="11"/>
        <v>0</v>
      </c>
      <c r="AJ22" s="31">
        <v>0</v>
      </c>
      <c r="AK22" s="69">
        <v>6</v>
      </c>
      <c r="AL22" s="57">
        <f t="shared" si="12"/>
        <v>-6</v>
      </c>
      <c r="AM22" s="128">
        <v>15</v>
      </c>
      <c r="AN22" s="126">
        <f t="shared" si="13"/>
        <v>15</v>
      </c>
      <c r="AO22" s="31">
        <v>0</v>
      </c>
      <c r="AP22" s="69">
        <v>7</v>
      </c>
      <c r="AQ22" s="57">
        <f t="shared" si="14"/>
        <v>-7</v>
      </c>
      <c r="AR22" s="57">
        <v>0</v>
      </c>
      <c r="AS22" s="126">
        <f t="shared" si="15"/>
        <v>0</v>
      </c>
      <c r="AT22" s="31">
        <v>15</v>
      </c>
      <c r="AU22" s="69">
        <v>19</v>
      </c>
      <c r="AV22" s="57">
        <f t="shared" si="16"/>
        <v>-4</v>
      </c>
      <c r="AW22" s="57">
        <v>0</v>
      </c>
      <c r="AX22" s="126">
        <f t="shared" si="17"/>
        <v>15</v>
      </c>
      <c r="AY22" s="127">
        <v>6</v>
      </c>
      <c r="AZ22" s="69">
        <v>26</v>
      </c>
      <c r="BA22" s="57">
        <f t="shared" si="31"/>
        <v>-20</v>
      </c>
      <c r="BB22" s="57">
        <v>9</v>
      </c>
      <c r="BC22" s="126">
        <f t="shared" si="18"/>
        <v>15</v>
      </c>
      <c r="BD22" s="127">
        <v>101</v>
      </c>
      <c r="BE22" s="69">
        <v>177</v>
      </c>
      <c r="BF22" s="57">
        <f t="shared" si="19"/>
        <v>-76</v>
      </c>
      <c r="BG22" s="125">
        <v>17</v>
      </c>
      <c r="BH22" s="126">
        <f t="shared" si="20"/>
        <v>118</v>
      </c>
      <c r="BI22" s="31">
        <v>0</v>
      </c>
      <c r="BJ22" s="69">
        <v>28</v>
      </c>
      <c r="BK22" s="57">
        <f t="shared" si="21"/>
        <v>-28</v>
      </c>
      <c r="BL22" s="57">
        <v>15</v>
      </c>
      <c r="BM22" s="126">
        <f t="shared" si="22"/>
        <v>15</v>
      </c>
      <c r="BN22" s="94"/>
      <c r="BO22" s="69"/>
      <c r="BP22" s="57">
        <f t="shared" si="23"/>
        <v>0</v>
      </c>
      <c r="BQ22" s="57"/>
      <c r="BR22" s="140"/>
      <c r="BS22" s="140"/>
      <c r="BT22" s="57">
        <f t="shared" si="24"/>
        <v>0</v>
      </c>
      <c r="BU22" s="57"/>
      <c r="BV22" s="140"/>
      <c r="BW22" s="140"/>
      <c r="BX22" s="57">
        <f t="shared" si="25"/>
        <v>0</v>
      </c>
      <c r="BY22" s="57"/>
      <c r="BZ22" s="140"/>
      <c r="CA22" s="140"/>
      <c r="CB22" s="106">
        <f t="shared" si="26"/>
        <v>0</v>
      </c>
      <c r="CC22" s="57"/>
    </row>
    <row r="23" ht="130.2" customHeight="1" spans="1:81">
      <c r="A23" s="206">
        <v>21</v>
      </c>
      <c r="B23" s="34" t="s">
        <v>24</v>
      </c>
      <c r="C23" s="39">
        <v>6</v>
      </c>
      <c r="D23" s="122">
        <v>9</v>
      </c>
      <c r="E23" s="172">
        <f t="shared" si="0"/>
        <v>0</v>
      </c>
      <c r="F23" s="173">
        <f t="shared" si="1"/>
        <v>19</v>
      </c>
      <c r="G23" s="173">
        <f t="shared" si="2"/>
        <v>-19</v>
      </c>
      <c r="H23" s="173">
        <f t="shared" si="3"/>
        <v>19</v>
      </c>
      <c r="I23" s="126">
        <f t="shared" si="27"/>
        <v>19</v>
      </c>
      <c r="J23" s="184">
        <f t="shared" si="28"/>
        <v>0</v>
      </c>
      <c r="K23" s="31">
        <v>0</v>
      </c>
      <c r="L23" s="69">
        <v>1</v>
      </c>
      <c r="M23" s="57">
        <f t="shared" si="32"/>
        <v>-1</v>
      </c>
      <c r="N23" s="125">
        <v>1</v>
      </c>
      <c r="O23" s="126">
        <f t="shared" si="30"/>
        <v>1</v>
      </c>
      <c r="P23" s="31">
        <v>0</v>
      </c>
      <c r="Q23" s="69">
        <v>1</v>
      </c>
      <c r="R23" s="57">
        <f t="shared" si="4"/>
        <v>-1</v>
      </c>
      <c r="S23" s="125">
        <v>1</v>
      </c>
      <c r="T23" s="126">
        <f t="shared" si="5"/>
        <v>1</v>
      </c>
      <c r="U23" s="31">
        <v>0</v>
      </c>
      <c r="V23" s="69">
        <v>1</v>
      </c>
      <c r="W23" s="57">
        <f t="shared" si="6"/>
        <v>-1</v>
      </c>
      <c r="X23" s="125">
        <v>1</v>
      </c>
      <c r="Y23" s="126">
        <f t="shared" si="7"/>
        <v>1</v>
      </c>
      <c r="Z23" s="31">
        <v>0</v>
      </c>
      <c r="AA23" s="39">
        <v>3</v>
      </c>
      <c r="AB23" s="57">
        <f t="shared" si="8"/>
        <v>-3</v>
      </c>
      <c r="AC23" s="125">
        <v>3</v>
      </c>
      <c r="AD23" s="126">
        <f t="shared" si="9"/>
        <v>3</v>
      </c>
      <c r="AE23" s="31">
        <v>0</v>
      </c>
      <c r="AF23" s="69">
        <v>1</v>
      </c>
      <c r="AG23" s="57">
        <f t="shared" si="10"/>
        <v>-1</v>
      </c>
      <c r="AH23" s="125">
        <v>1</v>
      </c>
      <c r="AI23" s="126">
        <f t="shared" si="11"/>
        <v>1</v>
      </c>
      <c r="AJ23" s="31">
        <v>0</v>
      </c>
      <c r="AK23" s="69">
        <v>1</v>
      </c>
      <c r="AL23" s="57">
        <f t="shared" si="12"/>
        <v>-1</v>
      </c>
      <c r="AM23" s="125">
        <v>1</v>
      </c>
      <c r="AN23" s="126">
        <f t="shared" si="13"/>
        <v>1</v>
      </c>
      <c r="AO23" s="31">
        <v>0</v>
      </c>
      <c r="AP23" s="69">
        <v>1</v>
      </c>
      <c r="AQ23" s="57">
        <f t="shared" si="14"/>
        <v>-1</v>
      </c>
      <c r="AR23" s="125">
        <v>1</v>
      </c>
      <c r="AS23" s="126">
        <f t="shared" si="15"/>
        <v>1</v>
      </c>
      <c r="AT23" s="31">
        <v>0</v>
      </c>
      <c r="AU23" s="69">
        <v>1</v>
      </c>
      <c r="AV23" s="57">
        <f t="shared" si="16"/>
        <v>-1</v>
      </c>
      <c r="AW23" s="125">
        <v>1</v>
      </c>
      <c r="AX23" s="126">
        <f t="shared" si="17"/>
        <v>1</v>
      </c>
      <c r="AY23" s="31">
        <v>0</v>
      </c>
      <c r="AZ23" s="69">
        <v>1</v>
      </c>
      <c r="BA23" s="57">
        <f t="shared" si="31"/>
        <v>-1</v>
      </c>
      <c r="BB23" s="125">
        <v>1</v>
      </c>
      <c r="BC23" s="126">
        <f t="shared" si="18"/>
        <v>1</v>
      </c>
      <c r="BD23" s="31">
        <v>0</v>
      </c>
      <c r="BE23" s="69">
        <v>7</v>
      </c>
      <c r="BF23" s="57">
        <f t="shared" si="19"/>
        <v>-7</v>
      </c>
      <c r="BG23" s="125">
        <v>7</v>
      </c>
      <c r="BH23" s="126">
        <f t="shared" si="20"/>
        <v>7</v>
      </c>
      <c r="BI23" s="31">
        <v>0</v>
      </c>
      <c r="BJ23" s="69">
        <v>1</v>
      </c>
      <c r="BK23" s="57">
        <f t="shared" si="21"/>
        <v>-1</v>
      </c>
      <c r="BL23" s="125">
        <v>1</v>
      </c>
      <c r="BM23" s="126">
        <f t="shared" si="22"/>
        <v>1</v>
      </c>
      <c r="BN23" s="94"/>
      <c r="BO23" s="69"/>
      <c r="BP23" s="57">
        <f t="shared" si="23"/>
        <v>0</v>
      </c>
      <c r="BQ23" s="57"/>
      <c r="BR23" s="142"/>
      <c r="BS23" s="142"/>
      <c r="BT23" s="57">
        <f t="shared" si="24"/>
        <v>0</v>
      </c>
      <c r="BU23" s="57"/>
      <c r="BV23" s="142"/>
      <c r="BW23" s="142"/>
      <c r="BX23" s="57">
        <f t="shared" si="25"/>
        <v>0</v>
      </c>
      <c r="BY23" s="57"/>
      <c r="BZ23" s="142"/>
      <c r="CA23" s="142"/>
      <c r="CB23" s="106">
        <f t="shared" si="26"/>
        <v>0</v>
      </c>
      <c r="CC23" s="57"/>
    </row>
    <row r="24" ht="130.2" customHeight="1" spans="1:81">
      <c r="A24" s="24">
        <v>22</v>
      </c>
      <c r="B24" s="34" t="s">
        <v>25</v>
      </c>
      <c r="C24" s="39">
        <v>8</v>
      </c>
      <c r="D24" s="122">
        <v>15</v>
      </c>
      <c r="E24" s="172">
        <f t="shared" si="0"/>
        <v>15</v>
      </c>
      <c r="F24" s="173">
        <f t="shared" si="1"/>
        <v>66</v>
      </c>
      <c r="G24" s="173">
        <f t="shared" si="2"/>
        <v>-51</v>
      </c>
      <c r="H24" s="173">
        <f t="shared" si="3"/>
        <v>51</v>
      </c>
      <c r="I24" s="126">
        <f t="shared" si="27"/>
        <v>66</v>
      </c>
      <c r="J24" s="184">
        <f t="shared" si="28"/>
        <v>0</v>
      </c>
      <c r="K24" s="31">
        <v>0</v>
      </c>
      <c r="L24" s="69">
        <v>2</v>
      </c>
      <c r="M24" s="57">
        <f t="shared" si="32"/>
        <v>-2</v>
      </c>
      <c r="N24" s="125">
        <v>2</v>
      </c>
      <c r="O24" s="126">
        <f t="shared" si="30"/>
        <v>2</v>
      </c>
      <c r="P24" s="31">
        <v>0</v>
      </c>
      <c r="Q24" s="69">
        <v>2</v>
      </c>
      <c r="R24" s="57">
        <f t="shared" si="4"/>
        <v>-2</v>
      </c>
      <c r="S24" s="125">
        <v>2</v>
      </c>
      <c r="T24" s="126">
        <f t="shared" si="5"/>
        <v>2</v>
      </c>
      <c r="U24" s="31">
        <v>0</v>
      </c>
      <c r="V24" s="69">
        <v>3</v>
      </c>
      <c r="W24" s="57">
        <f t="shared" si="6"/>
        <v>-3</v>
      </c>
      <c r="X24" s="125">
        <v>3</v>
      </c>
      <c r="Y24" s="126">
        <f t="shared" si="7"/>
        <v>3</v>
      </c>
      <c r="Z24" s="31">
        <v>0</v>
      </c>
      <c r="AA24" s="39">
        <v>12</v>
      </c>
      <c r="AB24" s="57">
        <f t="shared" si="8"/>
        <v>-12</v>
      </c>
      <c r="AC24" s="125">
        <v>12</v>
      </c>
      <c r="AD24" s="126">
        <f t="shared" si="9"/>
        <v>12</v>
      </c>
      <c r="AE24" s="31">
        <v>0</v>
      </c>
      <c r="AF24" s="69">
        <v>3</v>
      </c>
      <c r="AG24" s="57">
        <f t="shared" si="10"/>
        <v>-3</v>
      </c>
      <c r="AH24" s="125">
        <v>3</v>
      </c>
      <c r="AI24" s="126">
        <f t="shared" si="11"/>
        <v>3</v>
      </c>
      <c r="AJ24" s="31">
        <v>0</v>
      </c>
      <c r="AK24" s="69">
        <v>1</v>
      </c>
      <c r="AL24" s="57">
        <f t="shared" si="12"/>
        <v>-1</v>
      </c>
      <c r="AM24" s="125">
        <v>1</v>
      </c>
      <c r="AN24" s="126">
        <f t="shared" si="13"/>
        <v>1</v>
      </c>
      <c r="AO24" s="31">
        <v>0</v>
      </c>
      <c r="AP24" s="69">
        <v>1</v>
      </c>
      <c r="AQ24" s="57">
        <f t="shared" si="14"/>
        <v>-1</v>
      </c>
      <c r="AR24" s="125">
        <v>1</v>
      </c>
      <c r="AS24" s="126">
        <f t="shared" si="15"/>
        <v>1</v>
      </c>
      <c r="AT24" s="31">
        <v>0</v>
      </c>
      <c r="AU24" s="69">
        <v>3</v>
      </c>
      <c r="AV24" s="57">
        <f t="shared" si="16"/>
        <v>-3</v>
      </c>
      <c r="AW24" s="125">
        <v>3</v>
      </c>
      <c r="AX24" s="126">
        <f t="shared" si="17"/>
        <v>3</v>
      </c>
      <c r="AY24" s="31">
        <v>0</v>
      </c>
      <c r="AZ24" s="69">
        <v>4</v>
      </c>
      <c r="BA24" s="57">
        <f t="shared" si="31"/>
        <v>-4</v>
      </c>
      <c r="BB24" s="125">
        <v>4</v>
      </c>
      <c r="BC24" s="126">
        <f t="shared" si="18"/>
        <v>4</v>
      </c>
      <c r="BD24" s="31">
        <v>15</v>
      </c>
      <c r="BE24" s="69">
        <v>30</v>
      </c>
      <c r="BF24" s="57">
        <f t="shared" si="19"/>
        <v>-15</v>
      </c>
      <c r="BG24" s="125">
        <v>15</v>
      </c>
      <c r="BH24" s="126">
        <f t="shared" si="20"/>
        <v>30</v>
      </c>
      <c r="BI24" s="31">
        <v>0</v>
      </c>
      <c r="BJ24" s="69">
        <v>5</v>
      </c>
      <c r="BK24" s="57">
        <f t="shared" si="21"/>
        <v>-5</v>
      </c>
      <c r="BL24" s="125">
        <v>5</v>
      </c>
      <c r="BM24" s="126">
        <f t="shared" si="22"/>
        <v>5</v>
      </c>
      <c r="BN24" s="94"/>
      <c r="BO24" s="69"/>
      <c r="BP24" s="57">
        <f t="shared" si="23"/>
        <v>0</v>
      </c>
      <c r="BQ24" s="57"/>
      <c r="BR24" s="140"/>
      <c r="BS24" s="140"/>
      <c r="BT24" s="57">
        <f t="shared" si="24"/>
        <v>0</v>
      </c>
      <c r="BU24" s="57"/>
      <c r="BV24" s="140"/>
      <c r="BW24" s="140"/>
      <c r="BX24" s="57">
        <f t="shared" si="25"/>
        <v>0</v>
      </c>
      <c r="BY24" s="57"/>
      <c r="BZ24" s="140"/>
      <c r="CA24" s="140"/>
      <c r="CB24" s="106">
        <f t="shared" si="26"/>
        <v>0</v>
      </c>
      <c r="CC24" s="57"/>
    </row>
    <row r="25" ht="120" spans="1:81">
      <c r="A25" s="206">
        <v>23</v>
      </c>
      <c r="B25" s="34" t="s">
        <v>26</v>
      </c>
      <c r="C25" s="39">
        <v>8</v>
      </c>
      <c r="D25" s="122">
        <v>15</v>
      </c>
      <c r="E25" s="172">
        <f t="shared" si="0"/>
        <v>15</v>
      </c>
      <c r="F25" s="173">
        <f t="shared" si="1"/>
        <v>50</v>
      </c>
      <c r="G25" s="173">
        <f t="shared" si="2"/>
        <v>-35</v>
      </c>
      <c r="H25" s="173">
        <f t="shared" si="3"/>
        <v>35</v>
      </c>
      <c r="I25" s="126">
        <f t="shared" si="27"/>
        <v>50</v>
      </c>
      <c r="J25" s="184">
        <f t="shared" si="28"/>
        <v>0</v>
      </c>
      <c r="K25" s="31">
        <v>0</v>
      </c>
      <c r="L25" s="69">
        <v>4</v>
      </c>
      <c r="M25" s="57">
        <f t="shared" si="32"/>
        <v>-4</v>
      </c>
      <c r="N25" s="125">
        <v>4</v>
      </c>
      <c r="O25" s="126">
        <f t="shared" si="30"/>
        <v>4</v>
      </c>
      <c r="P25" s="31">
        <v>0</v>
      </c>
      <c r="Q25" s="69">
        <v>1</v>
      </c>
      <c r="R25" s="57">
        <f t="shared" si="4"/>
        <v>-1</v>
      </c>
      <c r="S25" s="57">
        <v>0</v>
      </c>
      <c r="T25" s="126">
        <f t="shared" si="5"/>
        <v>0</v>
      </c>
      <c r="U25" s="31">
        <v>0</v>
      </c>
      <c r="V25" s="69">
        <v>4</v>
      </c>
      <c r="W25" s="57">
        <f t="shared" si="6"/>
        <v>-4</v>
      </c>
      <c r="X25" s="125">
        <v>4</v>
      </c>
      <c r="Y25" s="126">
        <f t="shared" si="7"/>
        <v>4</v>
      </c>
      <c r="Z25" s="31">
        <v>0</v>
      </c>
      <c r="AA25" s="39">
        <v>6</v>
      </c>
      <c r="AB25" s="57">
        <f t="shared" si="8"/>
        <v>-6</v>
      </c>
      <c r="AC25" s="125">
        <v>6</v>
      </c>
      <c r="AD25" s="126">
        <f t="shared" si="9"/>
        <v>6</v>
      </c>
      <c r="AE25" s="31">
        <v>0</v>
      </c>
      <c r="AF25" s="69">
        <v>9</v>
      </c>
      <c r="AG25" s="57">
        <f t="shared" si="10"/>
        <v>-9</v>
      </c>
      <c r="AH25" s="125">
        <v>9</v>
      </c>
      <c r="AI25" s="126">
        <f t="shared" si="11"/>
        <v>9</v>
      </c>
      <c r="AJ25" s="31">
        <v>0</v>
      </c>
      <c r="AK25" s="69">
        <v>1</v>
      </c>
      <c r="AL25" s="57">
        <f t="shared" si="12"/>
        <v>-1</v>
      </c>
      <c r="AM25" s="125">
        <v>1</v>
      </c>
      <c r="AN25" s="126">
        <f t="shared" si="13"/>
        <v>1</v>
      </c>
      <c r="AO25" s="31">
        <v>0</v>
      </c>
      <c r="AP25" s="69">
        <v>1</v>
      </c>
      <c r="AQ25" s="57">
        <f t="shared" si="14"/>
        <v>-1</v>
      </c>
      <c r="AR25" s="125">
        <v>1</v>
      </c>
      <c r="AS25" s="126">
        <f t="shared" si="15"/>
        <v>1</v>
      </c>
      <c r="AT25" s="31">
        <v>0</v>
      </c>
      <c r="AU25" s="69">
        <v>3</v>
      </c>
      <c r="AV25" s="57">
        <f t="shared" si="16"/>
        <v>-3</v>
      </c>
      <c r="AW25" s="125">
        <v>3</v>
      </c>
      <c r="AX25" s="126">
        <f t="shared" si="17"/>
        <v>3</v>
      </c>
      <c r="AY25" s="31">
        <v>0</v>
      </c>
      <c r="AZ25" s="69">
        <v>4</v>
      </c>
      <c r="BA25" s="57">
        <f t="shared" si="31"/>
        <v>-4</v>
      </c>
      <c r="BB25" s="125">
        <v>4</v>
      </c>
      <c r="BC25" s="126">
        <f t="shared" si="18"/>
        <v>4</v>
      </c>
      <c r="BD25" s="31">
        <v>15</v>
      </c>
      <c r="BE25" s="69">
        <v>13</v>
      </c>
      <c r="BF25" s="57">
        <f t="shared" si="19"/>
        <v>2</v>
      </c>
      <c r="BG25" s="128">
        <v>0</v>
      </c>
      <c r="BH25" s="126">
        <f t="shared" si="20"/>
        <v>15</v>
      </c>
      <c r="BI25" s="31">
        <v>0</v>
      </c>
      <c r="BJ25" s="69">
        <v>4</v>
      </c>
      <c r="BK25" s="57">
        <f t="shared" si="21"/>
        <v>-4</v>
      </c>
      <c r="BL25" s="125">
        <v>3</v>
      </c>
      <c r="BM25" s="126">
        <f t="shared" si="22"/>
        <v>3</v>
      </c>
      <c r="BN25" s="94"/>
      <c r="BO25" s="69"/>
      <c r="BP25" s="57">
        <f t="shared" si="23"/>
        <v>0</v>
      </c>
      <c r="BQ25" s="57"/>
      <c r="BR25" s="142"/>
      <c r="BS25" s="142"/>
      <c r="BT25" s="57">
        <f t="shared" si="24"/>
        <v>0</v>
      </c>
      <c r="BU25" s="57"/>
      <c r="BV25" s="142"/>
      <c r="BW25" s="142"/>
      <c r="BX25" s="57">
        <f t="shared" si="25"/>
        <v>0</v>
      </c>
      <c r="BY25" s="57"/>
      <c r="BZ25" s="142"/>
      <c r="CA25" s="142"/>
      <c r="CB25" s="106">
        <f t="shared" si="26"/>
        <v>0</v>
      </c>
      <c r="CC25" s="57"/>
    </row>
    <row r="26" ht="45" spans="1:81">
      <c r="A26" s="24">
        <v>24</v>
      </c>
      <c r="B26" s="123" t="s">
        <v>27</v>
      </c>
      <c r="C26" s="117">
        <v>15</v>
      </c>
      <c r="D26" s="118">
        <v>30</v>
      </c>
      <c r="E26" s="172">
        <f t="shared" ref="E26:E30" si="33">K26+P26+U26+Z26+AE26+AJ26+AO26+AT26+AY26+BD26+BI26+BN26+BR26+BV26+BZ26</f>
        <v>0</v>
      </c>
      <c r="F26" s="173">
        <f t="shared" ref="F26:F30" si="34">L26+Q26+V26+AA26+AF26+AK26+AP26+AU26+AZ26+BE26+BJ26+BO26+BS26+BW26+CA26</f>
        <v>0</v>
      </c>
      <c r="G26" s="173">
        <f t="shared" ref="G26:G30" si="35">M26+R26+W26+AB26+AG26+AL26+AQ26+AV26+BA26+BF26+BK26+BP26+BT26+BX26+CB26</f>
        <v>0</v>
      </c>
      <c r="H26" s="173">
        <f t="shared" ref="H26:H30" si="36">N26+S26+X26+AC26+AH26+AM26+AR26+AW26+BB26+BG26+BL26+BQ26+BU26+BY26+CC26</f>
        <v>0</v>
      </c>
      <c r="I26" s="126">
        <f t="shared" si="27"/>
        <v>0</v>
      </c>
      <c r="J26" s="184">
        <f t="shared" si="28"/>
        <v>0</v>
      </c>
      <c r="K26" s="26">
        <v>0</v>
      </c>
      <c r="L26" s="57">
        <v>0</v>
      </c>
      <c r="M26" s="57">
        <f t="shared" si="32"/>
        <v>0</v>
      </c>
      <c r="N26" s="128">
        <v>0</v>
      </c>
      <c r="O26" s="126">
        <f t="shared" si="30"/>
        <v>0</v>
      </c>
      <c r="P26" s="26">
        <v>0</v>
      </c>
      <c r="Q26" s="57">
        <v>0</v>
      </c>
      <c r="R26" s="57">
        <f t="shared" si="4"/>
        <v>0</v>
      </c>
      <c r="S26" s="24">
        <v>0</v>
      </c>
      <c r="T26" s="126">
        <f t="shared" si="5"/>
        <v>0</v>
      </c>
      <c r="U26" s="26">
        <v>0</v>
      </c>
      <c r="V26" s="57">
        <v>0</v>
      </c>
      <c r="W26" s="57">
        <f t="shared" si="6"/>
        <v>0</v>
      </c>
      <c r="X26" s="24">
        <v>0</v>
      </c>
      <c r="Y26" s="126">
        <f t="shared" si="7"/>
        <v>0</v>
      </c>
      <c r="Z26" s="26">
        <v>0</v>
      </c>
      <c r="AA26" s="24">
        <v>0</v>
      </c>
      <c r="AB26" s="57">
        <f t="shared" si="8"/>
        <v>0</v>
      </c>
      <c r="AC26" s="24">
        <v>0</v>
      </c>
      <c r="AD26" s="126">
        <f t="shared" si="9"/>
        <v>0</v>
      </c>
      <c r="AE26" s="26">
        <v>0</v>
      </c>
      <c r="AF26" s="57">
        <v>0</v>
      </c>
      <c r="AG26" s="57">
        <f t="shared" si="10"/>
        <v>0</v>
      </c>
      <c r="AH26" s="24">
        <v>0</v>
      </c>
      <c r="AI26" s="126">
        <f t="shared" si="11"/>
        <v>0</v>
      </c>
      <c r="AJ26" s="26">
        <v>0</v>
      </c>
      <c r="AK26" s="57">
        <v>0</v>
      </c>
      <c r="AL26" s="57">
        <f t="shared" si="12"/>
        <v>0</v>
      </c>
      <c r="AM26" s="24">
        <v>0</v>
      </c>
      <c r="AN26" s="126">
        <f t="shared" si="13"/>
        <v>0</v>
      </c>
      <c r="AO26" s="26">
        <v>0</v>
      </c>
      <c r="AP26" s="57">
        <v>0</v>
      </c>
      <c r="AQ26" s="57">
        <f t="shared" si="14"/>
        <v>0</v>
      </c>
      <c r="AR26" s="24">
        <v>0</v>
      </c>
      <c r="AS26" s="126">
        <f t="shared" si="15"/>
        <v>0</v>
      </c>
      <c r="AT26" s="26">
        <v>0</v>
      </c>
      <c r="AU26" s="57">
        <v>0</v>
      </c>
      <c r="AV26" s="57">
        <f t="shared" si="16"/>
        <v>0</v>
      </c>
      <c r="AW26" s="24">
        <v>0</v>
      </c>
      <c r="AX26" s="126">
        <f t="shared" si="17"/>
        <v>0</v>
      </c>
      <c r="AY26" s="26">
        <v>0</v>
      </c>
      <c r="AZ26" s="57">
        <v>0</v>
      </c>
      <c r="BA26" s="57">
        <f t="shared" si="31"/>
        <v>0</v>
      </c>
      <c r="BB26" s="24">
        <v>0</v>
      </c>
      <c r="BC26" s="126">
        <f t="shared" si="18"/>
        <v>0</v>
      </c>
      <c r="BD26" s="26">
        <v>0</v>
      </c>
      <c r="BE26" s="57">
        <v>0</v>
      </c>
      <c r="BF26" s="57">
        <f t="shared" si="19"/>
        <v>0</v>
      </c>
      <c r="BG26" s="24">
        <v>0</v>
      </c>
      <c r="BH26" s="126">
        <f t="shared" si="20"/>
        <v>0</v>
      </c>
      <c r="BI26" s="26">
        <v>0</v>
      </c>
      <c r="BJ26" s="57">
        <v>0</v>
      </c>
      <c r="BK26" s="57">
        <f t="shared" si="21"/>
        <v>0</v>
      </c>
      <c r="BL26" s="24">
        <v>0</v>
      </c>
      <c r="BM26" s="126">
        <f t="shared" si="22"/>
        <v>0</v>
      </c>
      <c r="BN26" s="133"/>
      <c r="BO26" s="57"/>
      <c r="BP26" s="102">
        <f t="shared" si="23"/>
        <v>0</v>
      </c>
      <c r="BQ26" s="102"/>
      <c r="BR26" s="102"/>
      <c r="BS26" s="102"/>
      <c r="BT26" s="102">
        <f t="shared" si="24"/>
        <v>0</v>
      </c>
      <c r="BU26" s="102"/>
      <c r="BV26" s="102"/>
      <c r="BW26" s="102"/>
      <c r="BX26" s="102">
        <f t="shared" si="25"/>
        <v>0</v>
      </c>
      <c r="BY26" s="102"/>
      <c r="BZ26" s="102"/>
      <c r="CA26" s="102"/>
      <c r="CB26" s="102">
        <f t="shared" si="26"/>
        <v>0</v>
      </c>
      <c r="CC26" s="106"/>
    </row>
    <row r="27" ht="30" spans="1:81">
      <c r="A27" s="206">
        <v>25</v>
      </c>
      <c r="B27" s="21" t="s">
        <v>28</v>
      </c>
      <c r="C27" s="24">
        <v>10</v>
      </c>
      <c r="D27" s="111">
        <v>15</v>
      </c>
      <c r="E27" s="172">
        <f t="shared" si="33"/>
        <v>0</v>
      </c>
      <c r="F27" s="173">
        <f t="shared" si="34"/>
        <v>32</v>
      </c>
      <c r="G27" s="173">
        <f t="shared" si="35"/>
        <v>-32</v>
      </c>
      <c r="H27" s="173">
        <f t="shared" si="36"/>
        <v>32</v>
      </c>
      <c r="I27" s="126">
        <f t="shared" si="27"/>
        <v>32</v>
      </c>
      <c r="J27" s="184">
        <f t="shared" si="28"/>
        <v>0</v>
      </c>
      <c r="K27" s="26">
        <v>0</v>
      </c>
      <c r="L27" s="57">
        <v>1</v>
      </c>
      <c r="M27" s="57">
        <f t="shared" si="32"/>
        <v>-1</v>
      </c>
      <c r="N27" s="125">
        <v>1</v>
      </c>
      <c r="O27" s="126">
        <f t="shared" si="30"/>
        <v>1</v>
      </c>
      <c r="P27" s="26">
        <v>0</v>
      </c>
      <c r="Q27" s="57">
        <v>1</v>
      </c>
      <c r="R27" s="57">
        <f t="shared" si="4"/>
        <v>-1</v>
      </c>
      <c r="S27" s="125">
        <v>1</v>
      </c>
      <c r="T27" s="126">
        <f t="shared" si="5"/>
        <v>1</v>
      </c>
      <c r="U27" s="26">
        <v>0</v>
      </c>
      <c r="V27" s="57">
        <v>1</v>
      </c>
      <c r="W27" s="57">
        <f t="shared" si="6"/>
        <v>-1</v>
      </c>
      <c r="X27" s="125">
        <v>1</v>
      </c>
      <c r="Y27" s="126">
        <f t="shared" si="7"/>
        <v>1</v>
      </c>
      <c r="Z27" s="26">
        <v>0</v>
      </c>
      <c r="AA27" s="24">
        <v>6</v>
      </c>
      <c r="AB27" s="57">
        <f t="shared" si="8"/>
        <v>-6</v>
      </c>
      <c r="AC27" s="125">
        <v>6</v>
      </c>
      <c r="AD27" s="126">
        <f t="shared" si="9"/>
        <v>6</v>
      </c>
      <c r="AE27" s="26">
        <v>0</v>
      </c>
      <c r="AF27" s="57">
        <v>2</v>
      </c>
      <c r="AG27" s="57">
        <f t="shared" si="10"/>
        <v>-2</v>
      </c>
      <c r="AH27" s="125">
        <v>2</v>
      </c>
      <c r="AI27" s="126">
        <f t="shared" si="11"/>
        <v>2</v>
      </c>
      <c r="AJ27" s="26">
        <v>0</v>
      </c>
      <c r="AK27" s="57">
        <v>1</v>
      </c>
      <c r="AL27" s="57">
        <f t="shared" si="12"/>
        <v>-1</v>
      </c>
      <c r="AM27" s="125">
        <v>1</v>
      </c>
      <c r="AN27" s="126">
        <f t="shared" si="13"/>
        <v>1</v>
      </c>
      <c r="AO27" s="26">
        <v>0</v>
      </c>
      <c r="AP27" s="57">
        <v>1</v>
      </c>
      <c r="AQ27" s="57">
        <f t="shared" si="14"/>
        <v>-1</v>
      </c>
      <c r="AR27" s="125">
        <v>1</v>
      </c>
      <c r="AS27" s="126">
        <f t="shared" si="15"/>
        <v>1</v>
      </c>
      <c r="AT27" s="26">
        <v>0</v>
      </c>
      <c r="AU27" s="57">
        <v>2</v>
      </c>
      <c r="AV27" s="57">
        <f t="shared" si="16"/>
        <v>-2</v>
      </c>
      <c r="AW27" s="125">
        <v>2</v>
      </c>
      <c r="AX27" s="126">
        <f t="shared" si="17"/>
        <v>2</v>
      </c>
      <c r="AY27" s="26">
        <v>0</v>
      </c>
      <c r="AZ27" s="57">
        <v>2</v>
      </c>
      <c r="BA27" s="57">
        <f t="shared" si="31"/>
        <v>-2</v>
      </c>
      <c r="BB27" s="125">
        <v>2</v>
      </c>
      <c r="BC27" s="126">
        <f t="shared" si="18"/>
        <v>2</v>
      </c>
      <c r="BD27" s="26">
        <v>0</v>
      </c>
      <c r="BE27" s="57">
        <v>13</v>
      </c>
      <c r="BF27" s="57">
        <f t="shared" si="19"/>
        <v>-13</v>
      </c>
      <c r="BG27" s="125">
        <v>13</v>
      </c>
      <c r="BH27" s="126">
        <f t="shared" si="20"/>
        <v>13</v>
      </c>
      <c r="BI27" s="26">
        <v>0</v>
      </c>
      <c r="BJ27" s="57">
        <v>2</v>
      </c>
      <c r="BK27" s="57">
        <f t="shared" si="21"/>
        <v>-2</v>
      </c>
      <c r="BL27" s="125">
        <v>2</v>
      </c>
      <c r="BM27" s="126">
        <f t="shared" si="22"/>
        <v>2</v>
      </c>
      <c r="BN27" s="133"/>
      <c r="BO27" s="57"/>
      <c r="BP27" s="102">
        <f t="shared" si="23"/>
        <v>0</v>
      </c>
      <c r="BQ27" s="102"/>
      <c r="BR27" s="102"/>
      <c r="BS27" s="102"/>
      <c r="BT27" s="102">
        <f t="shared" si="24"/>
        <v>0</v>
      </c>
      <c r="BU27" s="102"/>
      <c r="BV27" s="102"/>
      <c r="BW27" s="102"/>
      <c r="BX27" s="102">
        <f t="shared" si="25"/>
        <v>0</v>
      </c>
      <c r="BY27" s="102"/>
      <c r="BZ27" s="102"/>
      <c r="CA27" s="102"/>
      <c r="CB27" s="102">
        <f t="shared" si="26"/>
        <v>0</v>
      </c>
      <c r="CC27" s="106"/>
    </row>
    <row r="28" ht="60" spans="1:81">
      <c r="A28" s="24">
        <v>26</v>
      </c>
      <c r="B28" s="21" t="s">
        <v>29</v>
      </c>
      <c r="C28" s="24">
        <v>4</v>
      </c>
      <c r="D28" s="111">
        <v>6</v>
      </c>
      <c r="E28" s="172">
        <f t="shared" si="33"/>
        <v>8</v>
      </c>
      <c r="F28" s="173">
        <f t="shared" si="34"/>
        <v>0</v>
      </c>
      <c r="G28" s="173">
        <f t="shared" si="35"/>
        <v>8</v>
      </c>
      <c r="H28" s="173">
        <f t="shared" si="36"/>
        <v>0</v>
      </c>
      <c r="I28" s="126">
        <f t="shared" si="27"/>
        <v>8</v>
      </c>
      <c r="J28" s="184">
        <f t="shared" si="28"/>
        <v>8</v>
      </c>
      <c r="K28" s="26">
        <v>0</v>
      </c>
      <c r="L28" s="57">
        <v>0</v>
      </c>
      <c r="M28" s="57">
        <f t="shared" si="32"/>
        <v>0</v>
      </c>
      <c r="N28" s="128">
        <v>0</v>
      </c>
      <c r="O28" s="126">
        <f t="shared" si="30"/>
        <v>0</v>
      </c>
      <c r="P28" s="26">
        <v>0</v>
      </c>
      <c r="Q28" s="57">
        <v>0</v>
      </c>
      <c r="R28" s="57">
        <f t="shared" si="4"/>
        <v>0</v>
      </c>
      <c r="S28" s="24">
        <v>0</v>
      </c>
      <c r="T28" s="126">
        <f t="shared" si="5"/>
        <v>0</v>
      </c>
      <c r="U28" s="26">
        <v>0</v>
      </c>
      <c r="V28" s="57">
        <v>0</v>
      </c>
      <c r="W28" s="57">
        <f t="shared" si="6"/>
        <v>0</v>
      </c>
      <c r="X28" s="24">
        <v>0</v>
      </c>
      <c r="Y28" s="126">
        <f t="shared" si="7"/>
        <v>0</v>
      </c>
      <c r="Z28" s="26">
        <v>0</v>
      </c>
      <c r="AA28" s="24">
        <v>0</v>
      </c>
      <c r="AB28" s="57">
        <f t="shared" si="8"/>
        <v>0</v>
      </c>
      <c r="AC28" s="24">
        <v>0</v>
      </c>
      <c r="AD28" s="126">
        <f t="shared" si="9"/>
        <v>0</v>
      </c>
      <c r="AE28" s="26">
        <v>0</v>
      </c>
      <c r="AF28" s="57">
        <v>0</v>
      </c>
      <c r="AG28" s="57">
        <f t="shared" si="10"/>
        <v>0</v>
      </c>
      <c r="AH28" s="24">
        <v>0</v>
      </c>
      <c r="AI28" s="126">
        <f t="shared" si="11"/>
        <v>0</v>
      </c>
      <c r="AJ28" s="26">
        <v>0</v>
      </c>
      <c r="AK28" s="57">
        <v>0</v>
      </c>
      <c r="AL28" s="57">
        <f t="shared" si="12"/>
        <v>0</v>
      </c>
      <c r="AM28" s="24">
        <v>0</v>
      </c>
      <c r="AN28" s="126">
        <f t="shared" si="13"/>
        <v>0</v>
      </c>
      <c r="AO28" s="26">
        <v>0</v>
      </c>
      <c r="AP28" s="57">
        <v>0</v>
      </c>
      <c r="AQ28" s="57">
        <f t="shared" si="14"/>
        <v>0</v>
      </c>
      <c r="AR28" s="24">
        <v>0</v>
      </c>
      <c r="AS28" s="126">
        <f t="shared" si="15"/>
        <v>0</v>
      </c>
      <c r="AT28" s="26">
        <v>0</v>
      </c>
      <c r="AU28" s="57">
        <v>0</v>
      </c>
      <c r="AV28" s="57">
        <f t="shared" si="16"/>
        <v>0</v>
      </c>
      <c r="AW28" s="24">
        <v>0</v>
      </c>
      <c r="AX28" s="126">
        <f t="shared" si="17"/>
        <v>0</v>
      </c>
      <c r="AY28" s="26">
        <v>0</v>
      </c>
      <c r="AZ28" s="57">
        <v>0</v>
      </c>
      <c r="BA28" s="57">
        <f t="shared" si="31"/>
        <v>0</v>
      </c>
      <c r="BB28" s="24">
        <v>0</v>
      </c>
      <c r="BC28" s="126">
        <f t="shared" si="18"/>
        <v>0</v>
      </c>
      <c r="BD28" s="26">
        <v>8</v>
      </c>
      <c r="BE28" s="57">
        <v>0</v>
      </c>
      <c r="BF28" s="57">
        <f t="shared" si="19"/>
        <v>8</v>
      </c>
      <c r="BG28" s="24">
        <v>0</v>
      </c>
      <c r="BH28" s="126">
        <f t="shared" si="20"/>
        <v>8</v>
      </c>
      <c r="BI28" s="26">
        <v>0</v>
      </c>
      <c r="BJ28" s="57">
        <v>0</v>
      </c>
      <c r="BK28" s="57">
        <f t="shared" si="21"/>
        <v>0</v>
      </c>
      <c r="BL28" s="24">
        <v>0</v>
      </c>
      <c r="BM28" s="126">
        <f t="shared" si="22"/>
        <v>0</v>
      </c>
      <c r="BN28" s="133"/>
      <c r="BO28" s="57"/>
      <c r="BP28" s="102">
        <f t="shared" si="23"/>
        <v>0</v>
      </c>
      <c r="BQ28" s="102"/>
      <c r="BR28" s="102"/>
      <c r="BS28" s="102"/>
      <c r="BT28" s="102">
        <f t="shared" si="24"/>
        <v>0</v>
      </c>
      <c r="BU28" s="102"/>
      <c r="BV28" s="102"/>
      <c r="BW28" s="102"/>
      <c r="BX28" s="102">
        <f t="shared" si="25"/>
        <v>0</v>
      </c>
      <c r="BY28" s="102"/>
      <c r="BZ28" s="102"/>
      <c r="CA28" s="102"/>
      <c r="CB28" s="102">
        <f t="shared" si="26"/>
        <v>0</v>
      </c>
      <c r="CC28" s="106"/>
    </row>
    <row r="29" ht="60" spans="1:81">
      <c r="A29" s="206">
        <v>27</v>
      </c>
      <c r="B29" s="21" t="s">
        <v>30</v>
      </c>
      <c r="C29" s="24">
        <v>6</v>
      </c>
      <c r="D29" s="111">
        <v>10</v>
      </c>
      <c r="E29" s="172">
        <f t="shared" si="33"/>
        <v>8</v>
      </c>
      <c r="F29" s="173">
        <f t="shared" si="34"/>
        <v>27</v>
      </c>
      <c r="G29" s="173">
        <f t="shared" si="35"/>
        <v>-19</v>
      </c>
      <c r="H29" s="173">
        <f t="shared" si="36"/>
        <v>19</v>
      </c>
      <c r="I29" s="126">
        <f t="shared" si="27"/>
        <v>27</v>
      </c>
      <c r="J29" s="184">
        <f t="shared" si="28"/>
        <v>0</v>
      </c>
      <c r="K29" s="66">
        <v>0</v>
      </c>
      <c r="L29" s="67">
        <v>1</v>
      </c>
      <c r="M29" s="57">
        <f t="shared" si="32"/>
        <v>-1</v>
      </c>
      <c r="N29" s="57">
        <v>0</v>
      </c>
      <c r="O29" s="126">
        <f t="shared" si="30"/>
        <v>0</v>
      </c>
      <c r="P29" s="66">
        <v>0</v>
      </c>
      <c r="Q29" s="67">
        <v>1</v>
      </c>
      <c r="R29" s="57">
        <f t="shared" si="4"/>
        <v>-1</v>
      </c>
      <c r="S29" s="125">
        <v>1</v>
      </c>
      <c r="T29" s="126">
        <f t="shared" si="5"/>
        <v>1</v>
      </c>
      <c r="U29" s="66">
        <v>0</v>
      </c>
      <c r="V29" s="67">
        <v>1</v>
      </c>
      <c r="W29" s="57">
        <f t="shared" si="6"/>
        <v>-1</v>
      </c>
      <c r="X29" s="125">
        <v>1</v>
      </c>
      <c r="Y29" s="126">
        <f t="shared" si="7"/>
        <v>1</v>
      </c>
      <c r="Z29" s="66">
        <v>4</v>
      </c>
      <c r="AA29" s="209">
        <v>5</v>
      </c>
      <c r="AB29" s="57">
        <f t="shared" si="8"/>
        <v>-1</v>
      </c>
      <c r="AC29" s="125">
        <v>2</v>
      </c>
      <c r="AD29" s="126">
        <f t="shared" si="9"/>
        <v>6</v>
      </c>
      <c r="AE29" s="66">
        <v>0</v>
      </c>
      <c r="AF29" s="67">
        <v>1</v>
      </c>
      <c r="AG29" s="57">
        <f t="shared" si="10"/>
        <v>-1</v>
      </c>
      <c r="AH29" s="125">
        <v>1</v>
      </c>
      <c r="AI29" s="126">
        <f t="shared" si="11"/>
        <v>1</v>
      </c>
      <c r="AJ29" s="66">
        <v>0</v>
      </c>
      <c r="AK29" s="67">
        <v>1</v>
      </c>
      <c r="AL29" s="57">
        <f t="shared" si="12"/>
        <v>-1</v>
      </c>
      <c r="AM29" s="125">
        <v>1</v>
      </c>
      <c r="AN29" s="126">
        <f t="shared" si="13"/>
        <v>1</v>
      </c>
      <c r="AO29" s="66">
        <v>0</v>
      </c>
      <c r="AP29" s="67">
        <v>1</v>
      </c>
      <c r="AQ29" s="57">
        <f t="shared" si="14"/>
        <v>-1</v>
      </c>
      <c r="AR29" s="125">
        <v>1</v>
      </c>
      <c r="AS29" s="126">
        <f t="shared" si="15"/>
        <v>1</v>
      </c>
      <c r="AT29" s="66">
        <v>0</v>
      </c>
      <c r="AU29" s="67">
        <v>1</v>
      </c>
      <c r="AV29" s="57">
        <f t="shared" si="16"/>
        <v>-1</v>
      </c>
      <c r="AW29" s="125">
        <v>1</v>
      </c>
      <c r="AX29" s="126">
        <f t="shared" si="17"/>
        <v>1</v>
      </c>
      <c r="AY29" s="66">
        <v>0</v>
      </c>
      <c r="AZ29" s="67">
        <v>2</v>
      </c>
      <c r="BA29" s="57">
        <f t="shared" si="31"/>
        <v>-2</v>
      </c>
      <c r="BB29" s="125">
        <v>2</v>
      </c>
      <c r="BC29" s="126">
        <f t="shared" si="18"/>
        <v>2</v>
      </c>
      <c r="BD29" s="66">
        <v>4</v>
      </c>
      <c r="BE29" s="67">
        <v>11</v>
      </c>
      <c r="BF29" s="57">
        <f t="shared" si="19"/>
        <v>-7</v>
      </c>
      <c r="BG29" s="125">
        <v>7</v>
      </c>
      <c r="BH29" s="126">
        <f t="shared" si="20"/>
        <v>11</v>
      </c>
      <c r="BI29" s="66">
        <v>0</v>
      </c>
      <c r="BJ29" s="67">
        <v>2</v>
      </c>
      <c r="BK29" s="57">
        <f t="shared" si="21"/>
        <v>-2</v>
      </c>
      <c r="BL29" s="125">
        <v>2</v>
      </c>
      <c r="BM29" s="126">
        <f t="shared" si="22"/>
        <v>2</v>
      </c>
      <c r="BN29" s="143"/>
      <c r="BO29" s="67"/>
      <c r="BP29" s="102">
        <f t="shared" si="23"/>
        <v>0</v>
      </c>
      <c r="BQ29" s="102"/>
      <c r="BR29" s="103"/>
      <c r="BS29" s="103"/>
      <c r="BT29" s="102">
        <f t="shared" si="24"/>
        <v>0</v>
      </c>
      <c r="BU29" s="102"/>
      <c r="BV29" s="103"/>
      <c r="BW29" s="103"/>
      <c r="BX29" s="102">
        <f t="shared" si="25"/>
        <v>0</v>
      </c>
      <c r="BY29" s="102"/>
      <c r="BZ29" s="103"/>
      <c r="CA29" s="103"/>
      <c r="CB29" s="102">
        <f t="shared" si="26"/>
        <v>0</v>
      </c>
      <c r="CC29" s="106"/>
    </row>
    <row r="30" ht="75.75" spans="1:81">
      <c r="A30" s="24">
        <v>28</v>
      </c>
      <c r="B30" s="21" t="s">
        <v>31</v>
      </c>
      <c r="C30" s="24">
        <v>6</v>
      </c>
      <c r="D30" s="111">
        <v>10</v>
      </c>
      <c r="E30" s="180">
        <f t="shared" si="33"/>
        <v>15</v>
      </c>
      <c r="F30" s="181">
        <f t="shared" si="34"/>
        <v>35</v>
      </c>
      <c r="G30" s="181">
        <f t="shared" si="35"/>
        <v>-20</v>
      </c>
      <c r="H30" s="181">
        <f t="shared" si="36"/>
        <v>20</v>
      </c>
      <c r="I30" s="126">
        <f t="shared" si="27"/>
        <v>35</v>
      </c>
      <c r="J30" s="192">
        <f t="shared" si="28"/>
        <v>0</v>
      </c>
      <c r="K30" s="73">
        <v>0</v>
      </c>
      <c r="L30" s="74">
        <v>1</v>
      </c>
      <c r="M30" s="75">
        <f t="shared" si="32"/>
        <v>-1</v>
      </c>
      <c r="N30" s="75">
        <v>0</v>
      </c>
      <c r="O30" s="126">
        <f t="shared" si="30"/>
        <v>0</v>
      </c>
      <c r="P30" s="73">
        <v>0</v>
      </c>
      <c r="Q30" s="74">
        <v>1</v>
      </c>
      <c r="R30" s="75">
        <f t="shared" si="4"/>
        <v>-1</v>
      </c>
      <c r="S30" s="129">
        <v>1</v>
      </c>
      <c r="T30" s="126">
        <f t="shared" si="5"/>
        <v>1</v>
      </c>
      <c r="U30" s="73">
        <v>0</v>
      </c>
      <c r="V30" s="74">
        <v>2</v>
      </c>
      <c r="W30" s="75">
        <f t="shared" si="6"/>
        <v>-2</v>
      </c>
      <c r="X30" s="129">
        <v>2</v>
      </c>
      <c r="Y30" s="126">
        <f t="shared" si="7"/>
        <v>2</v>
      </c>
      <c r="Z30" s="73">
        <v>0</v>
      </c>
      <c r="AA30" s="210">
        <v>7</v>
      </c>
      <c r="AB30" s="75">
        <f t="shared" si="8"/>
        <v>-7</v>
      </c>
      <c r="AC30" s="129">
        <v>7</v>
      </c>
      <c r="AD30" s="126">
        <f t="shared" si="9"/>
        <v>7</v>
      </c>
      <c r="AE30" s="73">
        <v>0</v>
      </c>
      <c r="AF30" s="74">
        <v>2</v>
      </c>
      <c r="AG30" s="75">
        <f t="shared" si="10"/>
        <v>-2</v>
      </c>
      <c r="AH30" s="129">
        <v>2</v>
      </c>
      <c r="AI30" s="126">
        <f t="shared" si="11"/>
        <v>2</v>
      </c>
      <c r="AJ30" s="73">
        <v>0</v>
      </c>
      <c r="AK30" s="74">
        <v>1</v>
      </c>
      <c r="AL30" s="75">
        <f t="shared" si="12"/>
        <v>-1</v>
      </c>
      <c r="AM30" s="129">
        <v>1</v>
      </c>
      <c r="AN30" s="126">
        <f t="shared" si="13"/>
        <v>1</v>
      </c>
      <c r="AO30" s="73">
        <v>0</v>
      </c>
      <c r="AP30" s="74">
        <v>1</v>
      </c>
      <c r="AQ30" s="75">
        <f t="shared" si="14"/>
        <v>-1</v>
      </c>
      <c r="AR30" s="129">
        <v>1</v>
      </c>
      <c r="AS30" s="126">
        <f t="shared" si="15"/>
        <v>1</v>
      </c>
      <c r="AT30" s="73">
        <v>0</v>
      </c>
      <c r="AU30" s="74">
        <v>2</v>
      </c>
      <c r="AV30" s="75">
        <f t="shared" si="16"/>
        <v>-2</v>
      </c>
      <c r="AW30" s="129">
        <v>2</v>
      </c>
      <c r="AX30" s="126">
        <f t="shared" si="17"/>
        <v>2</v>
      </c>
      <c r="AY30" s="73">
        <v>0</v>
      </c>
      <c r="AZ30" s="74">
        <v>2</v>
      </c>
      <c r="BA30" s="75">
        <f t="shared" si="31"/>
        <v>-2</v>
      </c>
      <c r="BB30" s="129">
        <v>2</v>
      </c>
      <c r="BC30" s="126">
        <f t="shared" si="18"/>
        <v>2</v>
      </c>
      <c r="BD30" s="73">
        <v>15</v>
      </c>
      <c r="BE30" s="74">
        <v>14</v>
      </c>
      <c r="BF30" s="75">
        <f t="shared" si="19"/>
        <v>1</v>
      </c>
      <c r="BG30" s="43">
        <v>0</v>
      </c>
      <c r="BH30" s="126">
        <f t="shared" si="20"/>
        <v>15</v>
      </c>
      <c r="BI30" s="73">
        <v>0</v>
      </c>
      <c r="BJ30" s="74">
        <v>2</v>
      </c>
      <c r="BK30" s="75">
        <f t="shared" si="21"/>
        <v>-2</v>
      </c>
      <c r="BL30" s="129">
        <v>2</v>
      </c>
      <c r="BM30" s="126">
        <f t="shared" si="22"/>
        <v>2</v>
      </c>
      <c r="BN30" s="144"/>
      <c r="BO30" s="98"/>
      <c r="BP30" s="102">
        <f t="shared" si="23"/>
        <v>0</v>
      </c>
      <c r="BQ30" s="102"/>
      <c r="BR30" s="166"/>
      <c r="BS30" s="166"/>
      <c r="BT30" s="102">
        <f t="shared" si="24"/>
        <v>0</v>
      </c>
      <c r="BU30" s="102"/>
      <c r="BV30" s="166"/>
      <c r="BW30" s="166"/>
      <c r="BX30" s="102">
        <f t="shared" si="25"/>
        <v>0</v>
      </c>
      <c r="BY30" s="102"/>
      <c r="BZ30" s="166"/>
      <c r="CA30" s="166"/>
      <c r="CB30" s="102">
        <f t="shared" si="26"/>
        <v>0</v>
      </c>
      <c r="CC30" s="106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S3" activePane="bottomRight" state="frozen"/>
      <selection activeCell="AT25" sqref="AT25"/>
      <pageMargins left="0.7" right="0.7" top="0.75" bottom="0.75" header="0.3" footer="0.3"/>
      <pageSetup paperSize="9" orientation="portrait"/>
      <headerFooter/>
    </customSheetView>
    <customSheetView guid="{DDA466F2-DEC4-4899-BCA4-70679764665E}" scale="80">
      <pane xSplit="9" ySplit="2" topLeftCell="J21" activePane="bottomRight" state="frozen"/>
      <selection activeCell="AP24" sqref="AP24"/>
      <pageMargins left="0.7" right="0.7" top="0.75" bottom="0.75" header="0.3" footer="0.3"/>
      <pageSetup paperSize="9" orientation="portrait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1F1E3F11-2EEF-4BC4-A39B-8CB5D2CF0C2F}" scale="8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FE079330-EA52-4CE0-9E5A-80865C54CE2C}" scale="8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F2E46030-49F3-46E6-9036-40A255D924CC}" scale="80">
      <pane xSplit="9" ySplit="2" topLeftCell="J27" activePane="bottomRight" state="frozen"/>
      <selection activeCell="E29" sqref="E29"/>
      <pageMargins left="0.7" right="0.7" top="0.75" bottom="0.75" header="0.3" footer="0.3"/>
      <pageSetup paperSize="9" orientation="portrait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Q1"/>
    <mergeCell ref="BR1:BU1"/>
    <mergeCell ref="BV1:BY1"/>
    <mergeCell ref="BZ1:CC1"/>
    <mergeCell ref="J1:J2"/>
  </mergeCells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15" sqref="B15"/>
    </sheetView>
  </sheetViews>
  <sheetFormatPr defaultColWidth="9" defaultRowHeight="47.4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9" width="5.66666666666667" customWidth="1"/>
    <col min="10" max="10" width="14.1047619047619" customWidth="1"/>
    <col min="11" max="12" width="5" customWidth="1"/>
    <col min="13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39" width="4.55238095238095" customWidth="1"/>
    <col min="40" max="41" width="5.43809523809524" customWidth="1"/>
    <col min="42" max="43" width="5.33333333333333" customWidth="1"/>
    <col min="44" max="45" width="5.55238095238095" customWidth="1"/>
    <col min="46" max="49" width="5.1047619047619" customWidth="1"/>
    <col min="50" max="51" width="5" customWidth="1"/>
    <col min="52" max="52" width="5.88571428571429" customWidth="1"/>
    <col min="53" max="53" width="5.33333333333333" customWidth="1"/>
    <col min="54" max="57" width="5.43809523809524" customWidth="1"/>
    <col min="58" max="59" width="5.55238095238095" customWidth="1"/>
    <col min="60" max="64" width="5.43809523809524" customWidth="1"/>
    <col min="65" max="65" width="6.66666666666667" customWidth="1"/>
    <col min="66" max="67" width="5.88571428571429" customWidth="1"/>
    <col min="68" max="69" width="5.43809523809524" customWidth="1"/>
    <col min="70" max="71" width="6.1047619047619" customWidth="1"/>
    <col min="72" max="73" width="5.43809523809524" customWidth="1"/>
    <col min="74" max="75" width="5.88571428571429" customWidth="1"/>
  </cols>
  <sheetData>
    <row r="1" customHeight="1" spans="1:75">
      <c r="A1" s="167" t="s">
        <v>44</v>
      </c>
      <c r="B1" s="167"/>
      <c r="C1" s="167"/>
      <c r="D1" s="168"/>
      <c r="E1" s="169" t="s">
        <v>343</v>
      </c>
      <c r="F1" s="169"/>
      <c r="G1" s="169"/>
      <c r="H1" s="169"/>
      <c r="I1" s="169"/>
      <c r="J1" s="50" t="s">
        <v>46</v>
      </c>
      <c r="K1" s="169" t="s">
        <v>344</v>
      </c>
      <c r="L1" s="169"/>
      <c r="M1" s="169"/>
      <c r="N1" s="169"/>
      <c r="O1" s="169"/>
      <c r="P1" s="169" t="s">
        <v>345</v>
      </c>
      <c r="Q1" s="169"/>
      <c r="R1" s="169"/>
      <c r="S1" s="169"/>
      <c r="T1" s="169"/>
      <c r="U1" s="193" t="s">
        <v>346</v>
      </c>
      <c r="V1" s="193"/>
      <c r="W1" s="193"/>
      <c r="X1" s="193"/>
      <c r="Y1" s="193"/>
      <c r="Z1" s="193" t="s">
        <v>347</v>
      </c>
      <c r="AA1" s="193"/>
      <c r="AB1" s="193"/>
      <c r="AC1" s="193"/>
      <c r="AD1" s="193"/>
      <c r="AE1" s="193" t="s">
        <v>348</v>
      </c>
      <c r="AF1" s="193"/>
      <c r="AG1" s="193"/>
      <c r="AH1" s="193"/>
      <c r="AI1" s="193"/>
      <c r="AJ1" s="197" t="s">
        <v>152</v>
      </c>
      <c r="AK1" s="193"/>
      <c r="AL1" s="193"/>
      <c r="AM1" s="193"/>
      <c r="AN1" s="169" t="s">
        <v>153</v>
      </c>
      <c r="AO1" s="169"/>
      <c r="AP1" s="169"/>
      <c r="AQ1" s="169"/>
      <c r="AR1" s="169" t="s">
        <v>154</v>
      </c>
      <c r="AS1" s="169"/>
      <c r="AT1" s="169"/>
      <c r="AU1" s="169"/>
      <c r="AV1" s="169" t="s">
        <v>155</v>
      </c>
      <c r="AW1" s="169"/>
      <c r="AX1" s="169"/>
      <c r="AY1" s="169"/>
      <c r="AZ1" s="193" t="s">
        <v>156</v>
      </c>
      <c r="BA1" s="193"/>
      <c r="BB1" s="193"/>
      <c r="BC1" s="193"/>
      <c r="BD1" s="169" t="s">
        <v>113</v>
      </c>
      <c r="BE1" s="169"/>
      <c r="BF1" s="169"/>
      <c r="BG1" s="169"/>
      <c r="BH1" s="193" t="s">
        <v>114</v>
      </c>
      <c r="BI1" s="193"/>
      <c r="BJ1" s="193"/>
      <c r="BK1" s="193"/>
      <c r="BL1" s="193" t="s">
        <v>99</v>
      </c>
      <c r="BM1" s="193"/>
      <c r="BN1" s="193"/>
      <c r="BO1" s="193"/>
      <c r="BP1" s="169" t="s">
        <v>82</v>
      </c>
      <c r="BQ1" s="169"/>
      <c r="BR1" s="169"/>
      <c r="BS1" s="169"/>
      <c r="BT1" s="169" t="s">
        <v>61</v>
      </c>
      <c r="BU1" s="169"/>
      <c r="BV1" s="169"/>
      <c r="BW1" s="169"/>
    </row>
    <row r="2" customHeight="1" spans="1:75">
      <c r="A2" s="53" t="s">
        <v>1</v>
      </c>
      <c r="B2" s="53" t="s">
        <v>62</v>
      </c>
      <c r="C2" s="170" t="s">
        <v>63</v>
      </c>
      <c r="D2" s="171" t="s">
        <v>64</v>
      </c>
      <c r="E2" s="53" t="s">
        <v>35</v>
      </c>
      <c r="F2" s="53" t="s">
        <v>36</v>
      </c>
      <c r="G2" s="53" t="s">
        <v>37</v>
      </c>
      <c r="H2" s="53" t="s">
        <v>38</v>
      </c>
      <c r="I2" s="53" t="s">
        <v>39</v>
      </c>
      <c r="J2" s="50"/>
      <c r="K2" s="53" t="s">
        <v>35</v>
      </c>
      <c r="L2" s="53" t="s">
        <v>36</v>
      </c>
      <c r="M2" s="53" t="s">
        <v>37</v>
      </c>
      <c r="N2" s="53" t="s">
        <v>38</v>
      </c>
      <c r="O2" s="53" t="s">
        <v>39</v>
      </c>
      <c r="P2" s="53" t="s">
        <v>35</v>
      </c>
      <c r="Q2" s="53" t="s">
        <v>36</v>
      </c>
      <c r="R2" s="53" t="s">
        <v>37</v>
      </c>
      <c r="S2" s="53" t="s">
        <v>38</v>
      </c>
      <c r="T2" s="53" t="s">
        <v>39</v>
      </c>
      <c r="U2" s="53" t="s">
        <v>35</v>
      </c>
      <c r="V2" s="53" t="s">
        <v>36</v>
      </c>
      <c r="W2" s="53" t="s">
        <v>37</v>
      </c>
      <c r="X2" s="53" t="s">
        <v>38</v>
      </c>
      <c r="Y2" s="53" t="s">
        <v>39</v>
      </c>
      <c r="Z2" s="53" t="s">
        <v>35</v>
      </c>
      <c r="AA2" s="53" t="s">
        <v>36</v>
      </c>
      <c r="AB2" s="53" t="s">
        <v>37</v>
      </c>
      <c r="AC2" s="53" t="s">
        <v>38</v>
      </c>
      <c r="AD2" s="53" t="s">
        <v>39</v>
      </c>
      <c r="AE2" s="53" t="s">
        <v>35</v>
      </c>
      <c r="AF2" s="53" t="s">
        <v>36</v>
      </c>
      <c r="AG2" s="53" t="s">
        <v>37</v>
      </c>
      <c r="AH2" s="53" t="s">
        <v>38</v>
      </c>
      <c r="AI2" s="53" t="s">
        <v>39</v>
      </c>
      <c r="AJ2" s="132" t="s">
        <v>35</v>
      </c>
      <c r="AK2" s="53" t="s">
        <v>36</v>
      </c>
      <c r="AL2" s="53" t="s">
        <v>37</v>
      </c>
      <c r="AM2" s="53" t="s">
        <v>38</v>
      </c>
      <c r="AN2" s="53" t="s">
        <v>35</v>
      </c>
      <c r="AO2" s="53" t="s">
        <v>36</v>
      </c>
      <c r="AP2" s="53" t="s">
        <v>37</v>
      </c>
      <c r="AQ2" s="53" t="s">
        <v>38</v>
      </c>
      <c r="AR2" s="53" t="s">
        <v>35</v>
      </c>
      <c r="AS2" s="53" t="s">
        <v>36</v>
      </c>
      <c r="AT2" s="53" t="s">
        <v>37</v>
      </c>
      <c r="AU2" s="53" t="s">
        <v>38</v>
      </c>
      <c r="AV2" s="53" t="s">
        <v>35</v>
      </c>
      <c r="AW2" s="53" t="s">
        <v>36</v>
      </c>
      <c r="AX2" s="53" t="s">
        <v>37</v>
      </c>
      <c r="AY2" s="53" t="s">
        <v>38</v>
      </c>
      <c r="AZ2" s="53" t="s">
        <v>35</v>
      </c>
      <c r="BA2" s="53" t="s">
        <v>36</v>
      </c>
      <c r="BB2" s="53" t="s">
        <v>37</v>
      </c>
      <c r="BC2" s="53" t="s">
        <v>38</v>
      </c>
      <c r="BD2" s="53" t="s">
        <v>35</v>
      </c>
      <c r="BE2" s="53" t="s">
        <v>36</v>
      </c>
      <c r="BF2" s="53" t="s">
        <v>37</v>
      </c>
      <c r="BG2" s="53" t="s">
        <v>38</v>
      </c>
      <c r="BH2" s="53" t="s">
        <v>35</v>
      </c>
      <c r="BI2" s="53" t="s">
        <v>36</v>
      </c>
      <c r="BJ2" s="53" t="s">
        <v>37</v>
      </c>
      <c r="BK2" s="53" t="s">
        <v>38</v>
      </c>
      <c r="BL2" s="53" t="s">
        <v>35</v>
      </c>
      <c r="BM2" s="53" t="s">
        <v>36</v>
      </c>
      <c r="BN2" s="53" t="s">
        <v>37</v>
      </c>
      <c r="BO2" s="53" t="s">
        <v>38</v>
      </c>
      <c r="BP2" s="53" t="s">
        <v>35</v>
      </c>
      <c r="BQ2" s="53" t="s">
        <v>36</v>
      </c>
      <c r="BR2" s="53" t="s">
        <v>37</v>
      </c>
      <c r="BS2" s="53" t="s">
        <v>38</v>
      </c>
      <c r="BT2" s="53" t="s">
        <v>35</v>
      </c>
      <c r="BU2" s="53" t="s">
        <v>36</v>
      </c>
      <c r="BV2" s="53" t="s">
        <v>37</v>
      </c>
      <c r="BW2" s="53" t="s">
        <v>38</v>
      </c>
    </row>
    <row r="3" ht="105.6" customHeight="1" spans="1:75">
      <c r="A3" s="24">
        <v>1</v>
      </c>
      <c r="B3" s="21" t="s">
        <v>66</v>
      </c>
      <c r="C3" s="24">
        <v>10</v>
      </c>
      <c r="D3" s="111">
        <v>40</v>
      </c>
      <c r="E3" s="172">
        <f t="shared" ref="E3:E25" si="0">K3+P3+U3+Z3+AE3+AJ3+AN3+AR3+AV3+AZ3+BD3+BH3+BL3+BP3+BT3</f>
        <v>0</v>
      </c>
      <c r="F3" s="173">
        <f t="shared" ref="F3:F25" si="1">L3+Q3+V3+AA3+AF3+AK3+AO3+AS3+AW3+BA3+BE3+BI3+BM3+BQ3+BU3</f>
        <v>38</v>
      </c>
      <c r="G3" s="173">
        <f t="shared" ref="G3:G25" si="2">M3+R3+W3+AB3+AG3+AL3+AP3+AT3+AX3+BB3+BF3+BJ3+BN3+BR3+BV3</f>
        <v>-38</v>
      </c>
      <c r="H3" s="174">
        <f t="shared" ref="H3:H25" si="3">N3+S3+X3+AC3+AH3+AM3+AQ3+AU3+AY3+BC3+BG3+BK3+BO3+BS3+BW3</f>
        <v>38</v>
      </c>
      <c r="I3" s="183">
        <f>SUM(O3+T3+Y3+AD3+AI3)</f>
        <v>38</v>
      </c>
      <c r="J3" s="56">
        <f>E3+H3-F3</f>
        <v>0</v>
      </c>
      <c r="K3" s="26">
        <v>0</v>
      </c>
      <c r="L3" s="57">
        <v>2</v>
      </c>
      <c r="M3" s="57">
        <f>K3-L3</f>
        <v>-2</v>
      </c>
      <c r="N3" s="125">
        <v>2</v>
      </c>
      <c r="O3" s="126">
        <f>SUM(K3+N3)</f>
        <v>2</v>
      </c>
      <c r="P3" s="26">
        <v>0</v>
      </c>
      <c r="Q3" s="57">
        <v>8</v>
      </c>
      <c r="R3" s="57">
        <f t="shared" ref="R3:R30" si="4">P3-Q3</f>
        <v>-8</v>
      </c>
      <c r="S3" s="125">
        <v>8</v>
      </c>
      <c r="T3" s="126">
        <f t="shared" ref="T3:T30" si="5">SUM(P3+S3)</f>
        <v>8</v>
      </c>
      <c r="U3" s="26">
        <v>0</v>
      </c>
      <c r="V3" s="57">
        <v>2</v>
      </c>
      <c r="W3" s="57">
        <f t="shared" ref="W3:W30" si="6">U3-V3</f>
        <v>-2</v>
      </c>
      <c r="X3" s="125">
        <v>2</v>
      </c>
      <c r="Y3" s="126">
        <f t="shared" ref="Y3:Y30" si="7">SUM(U3+X3)</f>
        <v>2</v>
      </c>
      <c r="Z3" s="26">
        <v>0</v>
      </c>
      <c r="AA3" s="57">
        <v>8</v>
      </c>
      <c r="AB3" s="57">
        <f t="shared" ref="AB3:AB30" si="8">Z3-AA3</f>
        <v>-8</v>
      </c>
      <c r="AC3" s="125">
        <v>8</v>
      </c>
      <c r="AD3" s="126">
        <f t="shared" ref="AD3:AD30" si="9">SUM(Z3+AC3)</f>
        <v>8</v>
      </c>
      <c r="AE3" s="26">
        <v>0</v>
      </c>
      <c r="AF3" s="57">
        <v>18</v>
      </c>
      <c r="AG3" s="57">
        <f t="shared" ref="AG3:AG30" si="10">AE3-AF3</f>
        <v>-18</v>
      </c>
      <c r="AH3" s="57">
        <v>18</v>
      </c>
      <c r="AI3" s="126">
        <f t="shared" ref="AI3:AI30" si="11">SUM(AE3+AH3)</f>
        <v>18</v>
      </c>
      <c r="AJ3" s="198"/>
      <c r="AK3" s="57"/>
      <c r="AL3" s="57">
        <f t="shared" ref="AL3:AL30" si="12">AJ3-AK3</f>
        <v>0</v>
      </c>
      <c r="AM3" s="57"/>
      <c r="AN3" s="57"/>
      <c r="AO3" s="57"/>
      <c r="AP3" s="57">
        <f t="shared" ref="AP3:AP30" si="13">AN3-AO3</f>
        <v>0</v>
      </c>
      <c r="AQ3" s="95"/>
      <c r="AR3" s="57"/>
      <c r="AS3" s="57"/>
      <c r="AT3" s="57">
        <f t="shared" ref="AT3:AT30" si="14">AR3-AS3</f>
        <v>0</v>
      </c>
      <c r="AU3" s="57"/>
      <c r="AV3" s="57"/>
      <c r="AW3" s="57"/>
      <c r="AX3" s="57">
        <f t="shared" ref="AX3:AX30" si="15">AV3-AW3</f>
        <v>0</v>
      </c>
      <c r="AY3" s="57"/>
      <c r="AZ3" s="57"/>
      <c r="BA3" s="57"/>
      <c r="BB3" s="57">
        <f t="shared" ref="BB3:BB30" si="16">AZ3-BA3</f>
        <v>0</v>
      </c>
      <c r="BC3" s="57"/>
      <c r="BD3" s="57"/>
      <c r="BE3" s="57"/>
      <c r="BF3" s="57">
        <f t="shared" ref="BF3:BF30" si="17">BD3-BE3</f>
        <v>0</v>
      </c>
      <c r="BG3" s="57"/>
      <c r="BH3" s="57"/>
      <c r="BI3" s="57"/>
      <c r="BJ3" s="57">
        <f t="shared" ref="BJ3:BJ30" si="18">BH3-BI3</f>
        <v>0</v>
      </c>
      <c r="BK3" s="57"/>
      <c r="BL3" s="57"/>
      <c r="BM3" s="57"/>
      <c r="BN3" s="57">
        <f t="shared" ref="BN3:BN30" si="19">BL3-BM3</f>
        <v>0</v>
      </c>
      <c r="BO3" s="57"/>
      <c r="BP3" s="57"/>
      <c r="BQ3" s="57"/>
      <c r="BR3" s="57">
        <f t="shared" ref="BR3:BR30" si="20">BP3-BQ3</f>
        <v>0</v>
      </c>
      <c r="BS3" s="57"/>
      <c r="BT3" s="57"/>
      <c r="BU3" s="57"/>
      <c r="BV3" s="57">
        <f t="shared" ref="BV3:BV30" si="21">BT3-BU3</f>
        <v>0</v>
      </c>
      <c r="BW3" s="57"/>
    </row>
    <row r="4" ht="74.4" customHeight="1" spans="1:75">
      <c r="A4" s="24">
        <v>2</v>
      </c>
      <c r="B4" s="21" t="s">
        <v>67</v>
      </c>
      <c r="C4" s="710" t="s">
        <v>42</v>
      </c>
      <c r="D4" s="711" t="s">
        <v>42</v>
      </c>
      <c r="E4" s="172">
        <f t="shared" si="0"/>
        <v>0</v>
      </c>
      <c r="F4" s="173">
        <f t="shared" si="1"/>
        <v>54</v>
      </c>
      <c r="G4" s="173">
        <f t="shared" si="2"/>
        <v>-54</v>
      </c>
      <c r="H4" s="174">
        <f t="shared" si="3"/>
        <v>54</v>
      </c>
      <c r="I4" s="183">
        <f t="shared" ref="I4:I30" si="22">SUM(O4+T4+Y4+AD4+AI4)</f>
        <v>54</v>
      </c>
      <c r="J4" s="184">
        <f t="shared" ref="J4:J30" si="23">E4+H4-F4</f>
        <v>0</v>
      </c>
      <c r="K4" s="26">
        <v>0</v>
      </c>
      <c r="L4" s="57">
        <v>3</v>
      </c>
      <c r="M4" s="57">
        <f t="shared" ref="M4:M14" si="24">K4-L4</f>
        <v>-3</v>
      </c>
      <c r="N4" s="125">
        <v>3</v>
      </c>
      <c r="O4" s="126">
        <f t="shared" ref="O4:O30" si="25">SUM(K4+N4)</f>
        <v>3</v>
      </c>
      <c r="P4" s="26">
        <v>0</v>
      </c>
      <c r="Q4" s="57">
        <v>11</v>
      </c>
      <c r="R4" s="57">
        <f t="shared" si="4"/>
        <v>-11</v>
      </c>
      <c r="S4" s="125">
        <v>11</v>
      </c>
      <c r="T4" s="126">
        <f t="shared" si="5"/>
        <v>11</v>
      </c>
      <c r="U4" s="26">
        <v>0</v>
      </c>
      <c r="V4" s="57">
        <v>3</v>
      </c>
      <c r="W4" s="57">
        <f t="shared" si="6"/>
        <v>-3</v>
      </c>
      <c r="X4" s="125">
        <v>3</v>
      </c>
      <c r="Y4" s="126">
        <f t="shared" si="7"/>
        <v>3</v>
      </c>
      <c r="Z4" s="26">
        <v>0</v>
      </c>
      <c r="AA4" s="57">
        <v>12</v>
      </c>
      <c r="AB4" s="57">
        <f t="shared" si="8"/>
        <v>-12</v>
      </c>
      <c r="AC4" s="57">
        <v>12</v>
      </c>
      <c r="AD4" s="126">
        <f t="shared" si="9"/>
        <v>12</v>
      </c>
      <c r="AE4" s="26">
        <v>0</v>
      </c>
      <c r="AF4" s="57">
        <v>25</v>
      </c>
      <c r="AG4" s="57">
        <f t="shared" si="10"/>
        <v>-25</v>
      </c>
      <c r="AH4" s="57">
        <v>25</v>
      </c>
      <c r="AI4" s="126">
        <f t="shared" si="11"/>
        <v>25</v>
      </c>
      <c r="AJ4" s="198"/>
      <c r="AK4" s="57"/>
      <c r="AL4" s="57">
        <f t="shared" si="12"/>
        <v>0</v>
      </c>
      <c r="AM4" s="57"/>
      <c r="AN4" s="57"/>
      <c r="AO4" s="57"/>
      <c r="AP4" s="57">
        <f t="shared" si="13"/>
        <v>0</v>
      </c>
      <c r="AQ4" s="95"/>
      <c r="AR4" s="57"/>
      <c r="AS4" s="57"/>
      <c r="AT4" s="57">
        <f t="shared" si="14"/>
        <v>0</v>
      </c>
      <c r="AU4" s="57"/>
      <c r="AV4" s="57"/>
      <c r="AW4" s="57"/>
      <c r="AX4" s="57">
        <f t="shared" si="15"/>
        <v>0</v>
      </c>
      <c r="AY4" s="57"/>
      <c r="AZ4" s="57"/>
      <c r="BA4" s="57"/>
      <c r="BB4" s="57">
        <f t="shared" si="16"/>
        <v>0</v>
      </c>
      <c r="BC4" s="57"/>
      <c r="BD4" s="57"/>
      <c r="BE4" s="57"/>
      <c r="BF4" s="57">
        <f t="shared" si="17"/>
        <v>0</v>
      </c>
      <c r="BG4" s="57"/>
      <c r="BH4" s="57"/>
      <c r="BI4" s="57"/>
      <c r="BJ4" s="57">
        <f t="shared" si="18"/>
        <v>0</v>
      </c>
      <c r="BK4" s="57"/>
      <c r="BL4" s="57"/>
      <c r="BM4" s="57"/>
      <c r="BN4" s="57">
        <f t="shared" si="19"/>
        <v>0</v>
      </c>
      <c r="BO4" s="57"/>
      <c r="BP4" s="57"/>
      <c r="BQ4" s="57"/>
      <c r="BR4" s="57">
        <f t="shared" si="20"/>
        <v>0</v>
      </c>
      <c r="BS4" s="57"/>
      <c r="BT4" s="57"/>
      <c r="BU4" s="57"/>
      <c r="BV4" s="57">
        <f t="shared" si="21"/>
        <v>0</v>
      </c>
      <c r="BW4" s="57"/>
    </row>
    <row r="5" customHeight="1" spans="1:75">
      <c r="A5" s="24">
        <v>3</v>
      </c>
      <c r="B5" s="21" t="s">
        <v>6</v>
      </c>
      <c r="C5" s="24">
        <v>4</v>
      </c>
      <c r="D5" s="111">
        <v>35</v>
      </c>
      <c r="E5" s="172">
        <f t="shared" si="0"/>
        <v>103</v>
      </c>
      <c r="F5" s="173">
        <f t="shared" si="1"/>
        <v>176</v>
      </c>
      <c r="G5" s="173">
        <f t="shared" si="2"/>
        <v>-73</v>
      </c>
      <c r="H5" s="174">
        <f t="shared" si="3"/>
        <v>73</v>
      </c>
      <c r="I5" s="183">
        <f t="shared" si="22"/>
        <v>176</v>
      </c>
      <c r="J5" s="184">
        <f t="shared" si="23"/>
        <v>0</v>
      </c>
      <c r="K5" s="26">
        <v>0</v>
      </c>
      <c r="L5" s="57">
        <v>9</v>
      </c>
      <c r="M5" s="57">
        <f t="shared" si="24"/>
        <v>-9</v>
      </c>
      <c r="N5" s="125">
        <v>9</v>
      </c>
      <c r="O5" s="126">
        <f t="shared" si="25"/>
        <v>9</v>
      </c>
      <c r="P5" s="26">
        <v>0</v>
      </c>
      <c r="Q5" s="57">
        <v>40</v>
      </c>
      <c r="R5" s="57">
        <f t="shared" si="4"/>
        <v>-40</v>
      </c>
      <c r="S5" s="125">
        <v>40</v>
      </c>
      <c r="T5" s="126">
        <f t="shared" si="5"/>
        <v>40</v>
      </c>
      <c r="U5" s="26">
        <v>2</v>
      </c>
      <c r="V5" s="57">
        <v>8</v>
      </c>
      <c r="W5" s="57">
        <f t="shared" si="6"/>
        <v>-6</v>
      </c>
      <c r="X5" s="57">
        <v>6</v>
      </c>
      <c r="Y5" s="126">
        <f t="shared" si="7"/>
        <v>8</v>
      </c>
      <c r="Z5" s="194">
        <v>30</v>
      </c>
      <c r="AA5" s="57">
        <v>31</v>
      </c>
      <c r="AB5" s="57">
        <f t="shared" si="8"/>
        <v>-1</v>
      </c>
      <c r="AC5" s="57">
        <v>1</v>
      </c>
      <c r="AD5" s="126">
        <f t="shared" si="9"/>
        <v>31</v>
      </c>
      <c r="AE5" s="62">
        <v>71</v>
      </c>
      <c r="AF5" s="57">
        <v>88</v>
      </c>
      <c r="AG5" s="57">
        <f t="shared" si="10"/>
        <v>-17</v>
      </c>
      <c r="AH5" s="125">
        <v>17</v>
      </c>
      <c r="AI5" s="126">
        <f t="shared" si="11"/>
        <v>88</v>
      </c>
      <c r="AJ5" s="198"/>
      <c r="AK5" s="57"/>
      <c r="AL5" s="57">
        <f t="shared" si="12"/>
        <v>0</v>
      </c>
      <c r="AM5" s="57"/>
      <c r="AN5" s="57"/>
      <c r="AO5" s="57"/>
      <c r="AP5" s="57">
        <f t="shared" si="13"/>
        <v>0</v>
      </c>
      <c r="AQ5" s="95"/>
      <c r="AR5" s="57"/>
      <c r="AS5" s="57"/>
      <c r="AT5" s="57">
        <f t="shared" si="14"/>
        <v>0</v>
      </c>
      <c r="AU5" s="57"/>
      <c r="AV5" s="57"/>
      <c r="AW5" s="57"/>
      <c r="AX5" s="57">
        <f t="shared" si="15"/>
        <v>0</v>
      </c>
      <c r="AY5" s="57"/>
      <c r="AZ5" s="57"/>
      <c r="BA5" s="57"/>
      <c r="BB5" s="57">
        <f t="shared" si="16"/>
        <v>0</v>
      </c>
      <c r="BC5" s="57"/>
      <c r="BD5" s="57"/>
      <c r="BE5" s="57"/>
      <c r="BF5" s="57">
        <f t="shared" si="17"/>
        <v>0</v>
      </c>
      <c r="BG5" s="57"/>
      <c r="BH5" s="57"/>
      <c r="BI5" s="57"/>
      <c r="BJ5" s="57">
        <f t="shared" si="18"/>
        <v>0</v>
      </c>
      <c r="BK5" s="57"/>
      <c r="BL5" s="57"/>
      <c r="BM5" s="57"/>
      <c r="BN5" s="57">
        <f t="shared" si="19"/>
        <v>0</v>
      </c>
      <c r="BO5" s="57"/>
      <c r="BP5" s="57"/>
      <c r="BQ5" s="57"/>
      <c r="BR5" s="57">
        <f t="shared" si="20"/>
        <v>0</v>
      </c>
      <c r="BS5" s="57"/>
      <c r="BT5" s="57"/>
      <c r="BU5" s="57"/>
      <c r="BV5" s="57">
        <f t="shared" si="21"/>
        <v>0</v>
      </c>
      <c r="BW5" s="57"/>
    </row>
    <row r="6" customHeight="1" spans="1:75">
      <c r="A6" s="24">
        <v>4</v>
      </c>
      <c r="B6" s="21" t="s">
        <v>7</v>
      </c>
      <c r="C6" s="24">
        <v>8</v>
      </c>
      <c r="D6" s="111">
        <v>25</v>
      </c>
      <c r="E6" s="172">
        <f t="shared" si="0"/>
        <v>89</v>
      </c>
      <c r="F6" s="173">
        <f t="shared" si="1"/>
        <v>122</v>
      </c>
      <c r="G6" s="173">
        <f t="shared" si="2"/>
        <v>-33</v>
      </c>
      <c r="H6" s="174">
        <f t="shared" si="3"/>
        <v>38</v>
      </c>
      <c r="I6" s="183">
        <f t="shared" si="22"/>
        <v>127</v>
      </c>
      <c r="J6" s="184">
        <f t="shared" si="23"/>
        <v>5</v>
      </c>
      <c r="K6" s="26">
        <v>0</v>
      </c>
      <c r="L6" s="57">
        <v>6</v>
      </c>
      <c r="M6" s="57">
        <f t="shared" si="24"/>
        <v>-6</v>
      </c>
      <c r="N6" s="125">
        <v>6</v>
      </c>
      <c r="O6" s="126">
        <f t="shared" si="25"/>
        <v>6</v>
      </c>
      <c r="P6" s="26">
        <v>0</v>
      </c>
      <c r="Q6" s="57">
        <v>26</v>
      </c>
      <c r="R6" s="57">
        <f t="shared" si="4"/>
        <v>-26</v>
      </c>
      <c r="S6" s="57">
        <v>26</v>
      </c>
      <c r="T6" s="126">
        <f t="shared" si="5"/>
        <v>26</v>
      </c>
      <c r="U6" s="26">
        <v>0</v>
      </c>
      <c r="V6" s="57">
        <v>6</v>
      </c>
      <c r="W6" s="57">
        <f t="shared" si="6"/>
        <v>-6</v>
      </c>
      <c r="X6" s="125">
        <v>6</v>
      </c>
      <c r="Y6" s="126">
        <f t="shared" si="7"/>
        <v>6</v>
      </c>
      <c r="Z6" s="62">
        <v>26</v>
      </c>
      <c r="AA6" s="57">
        <v>25</v>
      </c>
      <c r="AB6" s="57">
        <f t="shared" si="8"/>
        <v>1</v>
      </c>
      <c r="AC6" s="57">
        <v>0</v>
      </c>
      <c r="AD6" s="126">
        <f t="shared" si="9"/>
        <v>26</v>
      </c>
      <c r="AE6" s="62">
        <v>63</v>
      </c>
      <c r="AF6" s="57">
        <v>59</v>
      </c>
      <c r="AG6" s="57">
        <f t="shared" si="10"/>
        <v>4</v>
      </c>
      <c r="AH6" s="125">
        <v>0</v>
      </c>
      <c r="AI6" s="126">
        <f t="shared" si="11"/>
        <v>63</v>
      </c>
      <c r="AJ6" s="198"/>
      <c r="AK6" s="57"/>
      <c r="AL6" s="57">
        <f t="shared" si="12"/>
        <v>0</v>
      </c>
      <c r="AM6" s="57"/>
      <c r="AN6" s="57"/>
      <c r="AO6" s="57"/>
      <c r="AP6" s="57">
        <f t="shared" si="13"/>
        <v>0</v>
      </c>
      <c r="AQ6" s="95"/>
      <c r="AR6" s="57"/>
      <c r="AS6" s="57"/>
      <c r="AT6" s="57">
        <f t="shared" si="14"/>
        <v>0</v>
      </c>
      <c r="AU6" s="57"/>
      <c r="AV6" s="57"/>
      <c r="AW6" s="57"/>
      <c r="AX6" s="57">
        <f t="shared" si="15"/>
        <v>0</v>
      </c>
      <c r="AY6" s="57"/>
      <c r="AZ6" s="57"/>
      <c r="BA6" s="57"/>
      <c r="BB6" s="57">
        <f t="shared" si="16"/>
        <v>0</v>
      </c>
      <c r="BC6" s="57"/>
      <c r="BD6" s="57"/>
      <c r="BE6" s="57"/>
      <c r="BF6" s="57">
        <f t="shared" si="17"/>
        <v>0</v>
      </c>
      <c r="BG6" s="57"/>
      <c r="BH6" s="57"/>
      <c r="BI6" s="57"/>
      <c r="BJ6" s="57">
        <f t="shared" si="18"/>
        <v>0</v>
      </c>
      <c r="BK6" s="57"/>
      <c r="BL6" s="57"/>
      <c r="BM6" s="57"/>
      <c r="BN6" s="57">
        <f t="shared" si="19"/>
        <v>0</v>
      </c>
      <c r="BO6" s="57"/>
      <c r="BP6" s="57"/>
      <c r="BQ6" s="57"/>
      <c r="BR6" s="57">
        <f t="shared" si="20"/>
        <v>0</v>
      </c>
      <c r="BS6" s="57"/>
      <c r="BT6" s="57"/>
      <c r="BU6" s="57"/>
      <c r="BV6" s="57">
        <f t="shared" si="21"/>
        <v>0</v>
      </c>
      <c r="BW6" s="57"/>
    </row>
    <row r="7" customHeight="1" spans="1:75">
      <c r="A7" s="24">
        <v>5</v>
      </c>
      <c r="B7" s="21" t="s">
        <v>8</v>
      </c>
      <c r="C7" s="24">
        <v>20</v>
      </c>
      <c r="D7" s="111">
        <v>50</v>
      </c>
      <c r="E7" s="172">
        <f t="shared" si="0"/>
        <v>161</v>
      </c>
      <c r="F7" s="173">
        <f t="shared" si="1"/>
        <v>224</v>
      </c>
      <c r="G7" s="173">
        <f t="shared" si="2"/>
        <v>-63</v>
      </c>
      <c r="H7" s="174">
        <f t="shared" si="3"/>
        <v>70</v>
      </c>
      <c r="I7" s="183">
        <f t="shared" si="22"/>
        <v>231</v>
      </c>
      <c r="J7" s="184">
        <f t="shared" si="23"/>
        <v>7</v>
      </c>
      <c r="K7" s="185">
        <v>0</v>
      </c>
      <c r="L7" s="97">
        <v>11</v>
      </c>
      <c r="M7" s="57">
        <f t="shared" si="24"/>
        <v>-11</v>
      </c>
      <c r="N7" s="125">
        <v>11</v>
      </c>
      <c r="O7" s="126">
        <f t="shared" si="25"/>
        <v>11</v>
      </c>
      <c r="P7" s="185">
        <v>0</v>
      </c>
      <c r="Q7" s="97">
        <v>50</v>
      </c>
      <c r="R7" s="57">
        <f t="shared" si="4"/>
        <v>-50</v>
      </c>
      <c r="S7" s="125">
        <v>50</v>
      </c>
      <c r="T7" s="126">
        <f t="shared" si="5"/>
        <v>50</v>
      </c>
      <c r="U7" s="185">
        <v>0</v>
      </c>
      <c r="V7" s="97">
        <v>9</v>
      </c>
      <c r="W7" s="57">
        <f t="shared" si="6"/>
        <v>-9</v>
      </c>
      <c r="X7" s="125">
        <v>9</v>
      </c>
      <c r="Y7" s="126">
        <f t="shared" si="7"/>
        <v>9</v>
      </c>
      <c r="Z7" s="195">
        <v>41</v>
      </c>
      <c r="AA7" s="97">
        <v>40</v>
      </c>
      <c r="AB7" s="57">
        <f t="shared" si="8"/>
        <v>1</v>
      </c>
      <c r="AC7" s="57">
        <v>0</v>
      </c>
      <c r="AD7" s="126">
        <f t="shared" si="9"/>
        <v>41</v>
      </c>
      <c r="AE7" s="185">
        <v>120</v>
      </c>
      <c r="AF7" s="97">
        <v>114</v>
      </c>
      <c r="AG7" s="57">
        <f t="shared" si="10"/>
        <v>6</v>
      </c>
      <c r="AH7" s="125">
        <v>0</v>
      </c>
      <c r="AI7" s="126">
        <f t="shared" si="11"/>
        <v>120</v>
      </c>
      <c r="AJ7" s="199"/>
      <c r="AK7" s="97"/>
      <c r="AL7" s="57">
        <f t="shared" si="12"/>
        <v>0</v>
      </c>
      <c r="AM7" s="57"/>
      <c r="AN7" s="97"/>
      <c r="AO7" s="97"/>
      <c r="AP7" s="57">
        <f t="shared" si="13"/>
        <v>0</v>
      </c>
      <c r="AQ7" s="95"/>
      <c r="AR7" s="97"/>
      <c r="AS7" s="97"/>
      <c r="AT7" s="57">
        <f t="shared" si="14"/>
        <v>0</v>
      </c>
      <c r="AU7" s="57"/>
      <c r="AV7" s="97"/>
      <c r="AW7" s="97"/>
      <c r="AX7" s="57">
        <f t="shared" si="15"/>
        <v>0</v>
      </c>
      <c r="AY7" s="57"/>
      <c r="AZ7" s="97"/>
      <c r="BA7" s="97"/>
      <c r="BB7" s="57">
        <f t="shared" si="16"/>
        <v>0</v>
      </c>
      <c r="BC7" s="57"/>
      <c r="BD7" s="104"/>
      <c r="BE7" s="104"/>
      <c r="BF7" s="57">
        <f t="shared" si="17"/>
        <v>0</v>
      </c>
      <c r="BG7" s="57"/>
      <c r="BH7" s="104"/>
      <c r="BI7" s="104"/>
      <c r="BJ7" s="57">
        <f t="shared" si="18"/>
        <v>0</v>
      </c>
      <c r="BK7" s="57"/>
      <c r="BL7" s="104"/>
      <c r="BM7" s="104"/>
      <c r="BN7" s="57">
        <f t="shared" si="19"/>
        <v>0</v>
      </c>
      <c r="BO7" s="57"/>
      <c r="BP7" s="104"/>
      <c r="BQ7" s="104"/>
      <c r="BR7" s="57">
        <f t="shared" si="20"/>
        <v>0</v>
      </c>
      <c r="BS7" s="57"/>
      <c r="BT7" s="104"/>
      <c r="BU7" s="104"/>
      <c r="BV7" s="57">
        <f t="shared" si="21"/>
        <v>0</v>
      </c>
      <c r="BW7" s="57"/>
    </row>
    <row r="8" customHeight="1" spans="1:75">
      <c r="A8" s="24">
        <v>6</v>
      </c>
      <c r="B8" s="21" t="s">
        <v>9</v>
      </c>
      <c r="C8" s="24">
        <v>8</v>
      </c>
      <c r="D8" s="111">
        <v>35</v>
      </c>
      <c r="E8" s="172">
        <f t="shared" si="0"/>
        <v>143</v>
      </c>
      <c r="F8" s="173">
        <f t="shared" si="1"/>
        <v>150</v>
      </c>
      <c r="G8" s="173">
        <f t="shared" si="2"/>
        <v>-7</v>
      </c>
      <c r="H8" s="174">
        <f t="shared" si="3"/>
        <v>50</v>
      </c>
      <c r="I8" s="183">
        <f t="shared" si="22"/>
        <v>193</v>
      </c>
      <c r="J8" s="184">
        <f t="shared" si="23"/>
        <v>43</v>
      </c>
      <c r="K8" s="185">
        <v>0</v>
      </c>
      <c r="L8" s="97">
        <v>8</v>
      </c>
      <c r="M8" s="57">
        <f t="shared" si="24"/>
        <v>-8</v>
      </c>
      <c r="N8" s="125">
        <v>8</v>
      </c>
      <c r="O8" s="126">
        <f t="shared" si="25"/>
        <v>8</v>
      </c>
      <c r="P8" s="185">
        <v>0</v>
      </c>
      <c r="Q8" s="97">
        <v>35</v>
      </c>
      <c r="R8" s="57">
        <f t="shared" si="4"/>
        <v>-35</v>
      </c>
      <c r="S8" s="125">
        <v>35</v>
      </c>
      <c r="T8" s="126">
        <f t="shared" si="5"/>
        <v>35</v>
      </c>
      <c r="U8" s="185">
        <v>0</v>
      </c>
      <c r="V8" s="97">
        <v>7</v>
      </c>
      <c r="W8" s="57">
        <f t="shared" si="6"/>
        <v>-7</v>
      </c>
      <c r="X8" s="125">
        <v>7</v>
      </c>
      <c r="Y8" s="126">
        <f t="shared" si="7"/>
        <v>7</v>
      </c>
      <c r="Z8" s="195">
        <v>45</v>
      </c>
      <c r="AA8" s="97">
        <v>28</v>
      </c>
      <c r="AB8" s="57">
        <f t="shared" si="8"/>
        <v>17</v>
      </c>
      <c r="AC8" s="57">
        <v>0</v>
      </c>
      <c r="AD8" s="126">
        <f t="shared" si="9"/>
        <v>45</v>
      </c>
      <c r="AE8" s="185">
        <v>98</v>
      </c>
      <c r="AF8" s="97">
        <v>72</v>
      </c>
      <c r="AG8" s="57">
        <f t="shared" si="10"/>
        <v>26</v>
      </c>
      <c r="AH8" s="125">
        <v>0</v>
      </c>
      <c r="AI8" s="126">
        <f t="shared" si="11"/>
        <v>98</v>
      </c>
      <c r="AJ8" s="199"/>
      <c r="AK8" s="97"/>
      <c r="AL8" s="57">
        <f t="shared" si="12"/>
        <v>0</v>
      </c>
      <c r="AM8" s="57"/>
      <c r="AN8" s="97"/>
      <c r="AO8" s="97"/>
      <c r="AP8" s="57">
        <f t="shared" si="13"/>
        <v>0</v>
      </c>
      <c r="AQ8" s="95"/>
      <c r="AR8" s="97"/>
      <c r="AS8" s="97"/>
      <c r="AT8" s="57">
        <f t="shared" si="14"/>
        <v>0</v>
      </c>
      <c r="AU8" s="57"/>
      <c r="AV8" s="97"/>
      <c r="AW8" s="97"/>
      <c r="AX8" s="57">
        <f t="shared" si="15"/>
        <v>0</v>
      </c>
      <c r="AY8" s="57"/>
      <c r="AZ8" s="97"/>
      <c r="BA8" s="97"/>
      <c r="BB8" s="57">
        <f t="shared" si="16"/>
        <v>0</v>
      </c>
      <c r="BC8" s="57"/>
      <c r="BD8" s="104"/>
      <c r="BE8" s="104"/>
      <c r="BF8" s="57">
        <f t="shared" si="17"/>
        <v>0</v>
      </c>
      <c r="BG8" s="57"/>
      <c r="BH8" s="104"/>
      <c r="BI8" s="104"/>
      <c r="BJ8" s="57">
        <f t="shared" si="18"/>
        <v>0</v>
      </c>
      <c r="BK8" s="57"/>
      <c r="BL8" s="104"/>
      <c r="BM8" s="104"/>
      <c r="BN8" s="57">
        <f t="shared" si="19"/>
        <v>0</v>
      </c>
      <c r="BO8" s="57"/>
      <c r="BP8" s="104"/>
      <c r="BQ8" s="104"/>
      <c r="BR8" s="57">
        <f t="shared" si="20"/>
        <v>0</v>
      </c>
      <c r="BS8" s="57"/>
      <c r="BT8" s="104"/>
      <c r="BU8" s="104"/>
      <c r="BV8" s="57">
        <f t="shared" si="21"/>
        <v>0</v>
      </c>
      <c r="BW8" s="57"/>
    </row>
    <row r="9" customHeight="1" spans="1:75">
      <c r="A9" s="175">
        <v>7</v>
      </c>
      <c r="B9" s="21" t="s">
        <v>10</v>
      </c>
      <c r="C9" s="24">
        <v>8</v>
      </c>
      <c r="D9" s="111">
        <v>30</v>
      </c>
      <c r="E9" s="172">
        <f t="shared" si="0"/>
        <v>74</v>
      </c>
      <c r="F9" s="173">
        <f t="shared" si="1"/>
        <v>70</v>
      </c>
      <c r="G9" s="173">
        <f t="shared" si="2"/>
        <v>4</v>
      </c>
      <c r="H9" s="174">
        <f t="shared" si="3"/>
        <v>23</v>
      </c>
      <c r="I9" s="183">
        <f t="shared" si="22"/>
        <v>97</v>
      </c>
      <c r="J9" s="184">
        <f t="shared" si="23"/>
        <v>27</v>
      </c>
      <c r="K9" s="186">
        <v>0</v>
      </c>
      <c r="L9" s="187">
        <v>4</v>
      </c>
      <c r="M9" s="57">
        <f t="shared" si="24"/>
        <v>-4</v>
      </c>
      <c r="N9" s="125">
        <v>4</v>
      </c>
      <c r="O9" s="126">
        <f t="shared" si="25"/>
        <v>4</v>
      </c>
      <c r="P9" s="186">
        <v>0</v>
      </c>
      <c r="Q9" s="187">
        <v>15</v>
      </c>
      <c r="R9" s="57">
        <f t="shared" si="4"/>
        <v>-15</v>
      </c>
      <c r="S9" s="125">
        <v>15</v>
      </c>
      <c r="T9" s="126">
        <f t="shared" si="5"/>
        <v>15</v>
      </c>
      <c r="U9" s="186">
        <v>0</v>
      </c>
      <c r="V9" s="187">
        <v>4</v>
      </c>
      <c r="W9" s="57">
        <f t="shared" si="6"/>
        <v>-4</v>
      </c>
      <c r="X9" s="125">
        <v>4</v>
      </c>
      <c r="Y9" s="126">
        <f t="shared" si="7"/>
        <v>4</v>
      </c>
      <c r="Z9" s="186">
        <v>17</v>
      </c>
      <c r="AA9" s="187">
        <v>14</v>
      </c>
      <c r="AB9" s="57">
        <f t="shared" si="8"/>
        <v>3</v>
      </c>
      <c r="AC9" s="57">
        <v>0</v>
      </c>
      <c r="AD9" s="126">
        <f t="shared" si="9"/>
        <v>17</v>
      </c>
      <c r="AE9" s="186">
        <v>57</v>
      </c>
      <c r="AF9" s="187">
        <v>33</v>
      </c>
      <c r="AG9" s="57">
        <f t="shared" si="10"/>
        <v>24</v>
      </c>
      <c r="AH9" s="125">
        <v>0</v>
      </c>
      <c r="AI9" s="126">
        <f t="shared" si="11"/>
        <v>57</v>
      </c>
      <c r="AJ9" s="200"/>
      <c r="AK9" s="187"/>
      <c r="AL9" s="57">
        <f t="shared" si="12"/>
        <v>0</v>
      </c>
      <c r="AM9" s="57"/>
      <c r="AN9" s="187"/>
      <c r="AO9" s="187"/>
      <c r="AP9" s="57">
        <f t="shared" si="13"/>
        <v>0</v>
      </c>
      <c r="AQ9" s="95"/>
      <c r="AR9" s="187"/>
      <c r="AS9" s="187"/>
      <c r="AT9" s="57">
        <f t="shared" si="14"/>
        <v>0</v>
      </c>
      <c r="AU9" s="57"/>
      <c r="AV9" s="187"/>
      <c r="AW9" s="187"/>
      <c r="AX9" s="57">
        <f t="shared" si="15"/>
        <v>0</v>
      </c>
      <c r="AY9" s="57"/>
      <c r="AZ9" s="187"/>
      <c r="BA9" s="187"/>
      <c r="BB9" s="57">
        <f t="shared" si="16"/>
        <v>0</v>
      </c>
      <c r="BC9" s="57"/>
      <c r="BD9" s="187"/>
      <c r="BE9" s="187"/>
      <c r="BF9" s="57">
        <f t="shared" si="17"/>
        <v>0</v>
      </c>
      <c r="BG9" s="57"/>
      <c r="BH9" s="187"/>
      <c r="BI9" s="187"/>
      <c r="BJ9" s="57">
        <f t="shared" si="18"/>
        <v>0</v>
      </c>
      <c r="BK9" s="57"/>
      <c r="BL9" s="187"/>
      <c r="BM9" s="187"/>
      <c r="BN9" s="57">
        <f t="shared" si="19"/>
        <v>0</v>
      </c>
      <c r="BO9" s="57"/>
      <c r="BP9" s="187"/>
      <c r="BQ9" s="187"/>
      <c r="BR9" s="57">
        <f t="shared" si="20"/>
        <v>0</v>
      </c>
      <c r="BS9" s="57"/>
      <c r="BT9" s="187"/>
      <c r="BU9" s="187"/>
      <c r="BV9" s="57">
        <f t="shared" si="21"/>
        <v>0</v>
      </c>
      <c r="BW9" s="57"/>
    </row>
    <row r="10" customHeight="1" spans="1:75">
      <c r="A10" s="176">
        <v>8</v>
      </c>
      <c r="B10" s="21" t="s">
        <v>11</v>
      </c>
      <c r="C10" s="24">
        <v>20</v>
      </c>
      <c r="D10" s="111">
        <v>30</v>
      </c>
      <c r="E10" s="172">
        <f t="shared" si="0"/>
        <v>50</v>
      </c>
      <c r="F10" s="173">
        <f t="shared" si="1"/>
        <v>83</v>
      </c>
      <c r="G10" s="173">
        <f t="shared" si="2"/>
        <v>-33</v>
      </c>
      <c r="H10" s="174">
        <f t="shared" si="3"/>
        <v>40</v>
      </c>
      <c r="I10" s="183">
        <f t="shared" si="22"/>
        <v>90</v>
      </c>
      <c r="J10" s="184">
        <f t="shared" si="23"/>
        <v>7</v>
      </c>
      <c r="K10" s="153">
        <v>0</v>
      </c>
      <c r="L10" s="98">
        <v>4</v>
      </c>
      <c r="M10" s="57">
        <f t="shared" si="24"/>
        <v>-4</v>
      </c>
      <c r="N10" s="125">
        <v>4</v>
      </c>
      <c r="O10" s="126">
        <f t="shared" si="25"/>
        <v>4</v>
      </c>
      <c r="P10" s="153">
        <v>0</v>
      </c>
      <c r="Q10" s="98">
        <v>20</v>
      </c>
      <c r="R10" s="57">
        <f t="shared" si="4"/>
        <v>-20</v>
      </c>
      <c r="S10" s="125">
        <v>20</v>
      </c>
      <c r="T10" s="126">
        <f t="shared" si="5"/>
        <v>20</v>
      </c>
      <c r="U10" s="153">
        <v>0</v>
      </c>
      <c r="V10" s="98">
        <v>3</v>
      </c>
      <c r="W10" s="57">
        <f t="shared" si="6"/>
        <v>-3</v>
      </c>
      <c r="X10" s="125">
        <v>3</v>
      </c>
      <c r="Y10" s="126">
        <f t="shared" si="7"/>
        <v>3</v>
      </c>
      <c r="Z10" s="153">
        <v>0</v>
      </c>
      <c r="AA10" s="98">
        <v>13</v>
      </c>
      <c r="AB10" s="57">
        <f t="shared" si="8"/>
        <v>-13</v>
      </c>
      <c r="AC10" s="57">
        <v>13</v>
      </c>
      <c r="AD10" s="126">
        <f t="shared" si="9"/>
        <v>13</v>
      </c>
      <c r="AE10" s="153">
        <v>50</v>
      </c>
      <c r="AF10" s="98">
        <v>43</v>
      </c>
      <c r="AG10" s="57">
        <f t="shared" si="10"/>
        <v>7</v>
      </c>
      <c r="AH10" s="57">
        <v>0</v>
      </c>
      <c r="AI10" s="126">
        <f t="shared" si="11"/>
        <v>50</v>
      </c>
      <c r="AJ10" s="201"/>
      <c r="AK10" s="98"/>
      <c r="AL10" s="57">
        <f t="shared" si="12"/>
        <v>0</v>
      </c>
      <c r="AM10" s="57"/>
      <c r="AN10" s="98"/>
      <c r="AO10" s="98"/>
      <c r="AP10" s="57">
        <f t="shared" si="13"/>
        <v>0</v>
      </c>
      <c r="AQ10" s="95"/>
      <c r="AR10" s="98"/>
      <c r="AS10" s="98"/>
      <c r="AT10" s="57">
        <f t="shared" si="14"/>
        <v>0</v>
      </c>
      <c r="AU10" s="57"/>
      <c r="AV10" s="98"/>
      <c r="AW10" s="98"/>
      <c r="AX10" s="57">
        <f t="shared" si="15"/>
        <v>0</v>
      </c>
      <c r="AY10" s="57"/>
      <c r="AZ10" s="98"/>
      <c r="BA10" s="98"/>
      <c r="BB10" s="57">
        <f t="shared" si="16"/>
        <v>0</v>
      </c>
      <c r="BC10" s="57"/>
      <c r="BD10" s="98"/>
      <c r="BE10" s="98"/>
      <c r="BF10" s="57">
        <f t="shared" si="17"/>
        <v>0</v>
      </c>
      <c r="BG10" s="57"/>
      <c r="BH10" s="98"/>
      <c r="BI10" s="98"/>
      <c r="BJ10" s="57">
        <f t="shared" si="18"/>
        <v>0</v>
      </c>
      <c r="BK10" s="57"/>
      <c r="BL10" s="98"/>
      <c r="BM10" s="98"/>
      <c r="BN10" s="57">
        <f t="shared" si="19"/>
        <v>0</v>
      </c>
      <c r="BO10" s="57"/>
      <c r="BP10" s="98"/>
      <c r="BQ10" s="98"/>
      <c r="BR10" s="57">
        <f t="shared" si="20"/>
        <v>0</v>
      </c>
      <c r="BS10" s="57"/>
      <c r="BT10" s="98"/>
      <c r="BU10" s="98"/>
      <c r="BV10" s="57">
        <f t="shared" si="21"/>
        <v>0</v>
      </c>
      <c r="BW10" s="57"/>
    </row>
    <row r="11" customHeight="1" spans="1:75">
      <c r="A11" s="175">
        <v>9</v>
      </c>
      <c r="B11" s="21" t="s">
        <v>12</v>
      </c>
      <c r="C11" s="24">
        <v>20</v>
      </c>
      <c r="D11" s="111">
        <v>30</v>
      </c>
      <c r="E11" s="172">
        <f t="shared" si="0"/>
        <v>75</v>
      </c>
      <c r="F11" s="173">
        <f t="shared" si="1"/>
        <v>210</v>
      </c>
      <c r="G11" s="173">
        <f t="shared" si="2"/>
        <v>-135</v>
      </c>
      <c r="H11" s="174">
        <f t="shared" si="3"/>
        <v>135</v>
      </c>
      <c r="I11" s="183">
        <f t="shared" si="22"/>
        <v>210</v>
      </c>
      <c r="J11" s="184">
        <f t="shared" si="23"/>
        <v>0</v>
      </c>
      <c r="K11" s="186">
        <v>0</v>
      </c>
      <c r="L11" s="187">
        <v>11</v>
      </c>
      <c r="M11" s="57">
        <f t="shared" si="24"/>
        <v>-11</v>
      </c>
      <c r="N11" s="125">
        <v>11</v>
      </c>
      <c r="O11" s="126">
        <f t="shared" si="25"/>
        <v>11</v>
      </c>
      <c r="P11" s="186">
        <v>0</v>
      </c>
      <c r="Q11" s="187">
        <v>37</v>
      </c>
      <c r="R11" s="57">
        <f t="shared" si="4"/>
        <v>-37</v>
      </c>
      <c r="S11" s="125">
        <v>37</v>
      </c>
      <c r="T11" s="126">
        <f t="shared" si="5"/>
        <v>37</v>
      </c>
      <c r="U11" s="186">
        <v>0</v>
      </c>
      <c r="V11" s="187">
        <v>9</v>
      </c>
      <c r="W11" s="57">
        <f t="shared" si="6"/>
        <v>-9</v>
      </c>
      <c r="X11" s="125">
        <v>9</v>
      </c>
      <c r="Y11" s="126">
        <f t="shared" si="7"/>
        <v>9</v>
      </c>
      <c r="Z11" s="186">
        <v>0</v>
      </c>
      <c r="AA11" s="187">
        <v>39</v>
      </c>
      <c r="AB11" s="57">
        <f t="shared" si="8"/>
        <v>-39</v>
      </c>
      <c r="AC11" s="125">
        <v>39</v>
      </c>
      <c r="AD11" s="126">
        <f t="shared" si="9"/>
        <v>39</v>
      </c>
      <c r="AE11" s="186">
        <v>75</v>
      </c>
      <c r="AF11" s="187">
        <v>114</v>
      </c>
      <c r="AG11" s="57">
        <f t="shared" si="10"/>
        <v>-39</v>
      </c>
      <c r="AH11" s="125">
        <v>39</v>
      </c>
      <c r="AI11" s="126">
        <f t="shared" si="11"/>
        <v>114</v>
      </c>
      <c r="AJ11" s="200"/>
      <c r="AK11" s="187"/>
      <c r="AL11" s="57">
        <f t="shared" si="12"/>
        <v>0</v>
      </c>
      <c r="AM11" s="57"/>
      <c r="AN11" s="187"/>
      <c r="AO11" s="187"/>
      <c r="AP11" s="57">
        <f t="shared" si="13"/>
        <v>0</v>
      </c>
      <c r="AQ11" s="95"/>
      <c r="AR11" s="187"/>
      <c r="AS11" s="187"/>
      <c r="AT11" s="57">
        <f t="shared" si="14"/>
        <v>0</v>
      </c>
      <c r="AU11" s="57"/>
      <c r="AV11" s="187"/>
      <c r="AW11" s="187"/>
      <c r="AX11" s="57">
        <f t="shared" si="15"/>
        <v>0</v>
      </c>
      <c r="AY11" s="57"/>
      <c r="AZ11" s="187"/>
      <c r="BA11" s="187"/>
      <c r="BB11" s="57">
        <f t="shared" si="16"/>
        <v>0</v>
      </c>
      <c r="BC11" s="57"/>
      <c r="BD11" s="187"/>
      <c r="BE11" s="187"/>
      <c r="BF11" s="57">
        <f t="shared" si="17"/>
        <v>0</v>
      </c>
      <c r="BG11" s="57"/>
      <c r="BH11" s="187"/>
      <c r="BI11" s="187"/>
      <c r="BJ11" s="57">
        <f t="shared" si="18"/>
        <v>0</v>
      </c>
      <c r="BK11" s="57"/>
      <c r="BL11" s="187"/>
      <c r="BM11" s="187"/>
      <c r="BN11" s="57">
        <f t="shared" si="19"/>
        <v>0</v>
      </c>
      <c r="BO11" s="57"/>
      <c r="BP11" s="187"/>
      <c r="BQ11" s="187"/>
      <c r="BR11" s="57">
        <f t="shared" si="20"/>
        <v>0</v>
      </c>
      <c r="BS11" s="57"/>
      <c r="BT11" s="187"/>
      <c r="BU11" s="187"/>
      <c r="BV11" s="57">
        <f t="shared" si="21"/>
        <v>0</v>
      </c>
      <c r="BW11" s="57"/>
    </row>
    <row r="12" customHeight="1" spans="1:75">
      <c r="A12" s="24">
        <v>10</v>
      </c>
      <c r="B12" s="21" t="s">
        <v>13</v>
      </c>
      <c r="C12" s="24">
        <v>10</v>
      </c>
      <c r="D12" s="111">
        <v>50</v>
      </c>
      <c r="E12" s="172">
        <f t="shared" si="0"/>
        <v>0</v>
      </c>
      <c r="F12" s="173">
        <f t="shared" si="1"/>
        <v>9</v>
      </c>
      <c r="G12" s="173">
        <f t="shared" si="2"/>
        <v>-9</v>
      </c>
      <c r="H12" s="174">
        <f t="shared" si="3"/>
        <v>9</v>
      </c>
      <c r="I12" s="183">
        <f t="shared" si="22"/>
        <v>9</v>
      </c>
      <c r="J12" s="184">
        <f t="shared" si="23"/>
        <v>0</v>
      </c>
      <c r="K12" s="26">
        <v>0</v>
      </c>
      <c r="L12" s="57">
        <v>1</v>
      </c>
      <c r="M12" s="57">
        <f t="shared" si="24"/>
        <v>-1</v>
      </c>
      <c r="N12" s="125">
        <v>1</v>
      </c>
      <c r="O12" s="126">
        <f t="shared" si="25"/>
        <v>1</v>
      </c>
      <c r="P12" s="26">
        <v>0</v>
      </c>
      <c r="Q12" s="57">
        <v>2</v>
      </c>
      <c r="R12" s="57">
        <f t="shared" si="4"/>
        <v>-2</v>
      </c>
      <c r="S12" s="125">
        <v>2</v>
      </c>
      <c r="T12" s="126">
        <f t="shared" si="5"/>
        <v>2</v>
      </c>
      <c r="U12" s="26">
        <v>0</v>
      </c>
      <c r="V12" s="57">
        <v>1</v>
      </c>
      <c r="W12" s="57">
        <f t="shared" si="6"/>
        <v>-1</v>
      </c>
      <c r="X12" s="125">
        <v>1</v>
      </c>
      <c r="Y12" s="126">
        <f t="shared" si="7"/>
        <v>1</v>
      </c>
      <c r="Z12" s="26">
        <v>0</v>
      </c>
      <c r="AA12" s="57">
        <v>2</v>
      </c>
      <c r="AB12" s="57">
        <f t="shared" si="8"/>
        <v>-2</v>
      </c>
      <c r="AC12" s="125">
        <v>2</v>
      </c>
      <c r="AD12" s="126">
        <f t="shared" si="9"/>
        <v>2</v>
      </c>
      <c r="AE12" s="26">
        <v>0</v>
      </c>
      <c r="AF12" s="57">
        <v>3</v>
      </c>
      <c r="AG12" s="57">
        <f t="shared" si="10"/>
        <v>-3</v>
      </c>
      <c r="AH12" s="125">
        <v>3</v>
      </c>
      <c r="AI12" s="126">
        <f t="shared" si="11"/>
        <v>3</v>
      </c>
      <c r="AJ12" s="198"/>
      <c r="AK12" s="57"/>
      <c r="AL12" s="57">
        <f t="shared" si="12"/>
        <v>0</v>
      </c>
      <c r="AM12" s="57"/>
      <c r="AN12" s="57"/>
      <c r="AO12" s="57"/>
      <c r="AP12" s="57">
        <f t="shared" si="13"/>
        <v>0</v>
      </c>
      <c r="AQ12" s="57"/>
      <c r="AR12" s="57"/>
      <c r="AS12" s="57"/>
      <c r="AT12" s="57">
        <f t="shared" si="14"/>
        <v>0</v>
      </c>
      <c r="AU12" s="57"/>
      <c r="AV12" s="57"/>
      <c r="AW12" s="57"/>
      <c r="AX12" s="57">
        <f t="shared" si="15"/>
        <v>0</v>
      </c>
      <c r="AY12" s="57"/>
      <c r="AZ12" s="57"/>
      <c r="BA12" s="57"/>
      <c r="BB12" s="57">
        <f t="shared" si="16"/>
        <v>0</v>
      </c>
      <c r="BC12" s="57"/>
      <c r="BD12" s="57"/>
      <c r="BE12" s="57"/>
      <c r="BF12" s="57">
        <f t="shared" si="17"/>
        <v>0</v>
      </c>
      <c r="BG12" s="57"/>
      <c r="BH12" s="57"/>
      <c r="BI12" s="57"/>
      <c r="BJ12" s="57">
        <f t="shared" si="18"/>
        <v>0</v>
      </c>
      <c r="BK12" s="57"/>
      <c r="BL12" s="57"/>
      <c r="BM12" s="57"/>
      <c r="BN12" s="57">
        <f t="shared" si="19"/>
        <v>0</v>
      </c>
      <c r="BO12" s="57"/>
      <c r="BP12" s="57"/>
      <c r="BQ12" s="57"/>
      <c r="BR12" s="57">
        <f t="shared" si="20"/>
        <v>0</v>
      </c>
      <c r="BS12" s="57"/>
      <c r="BT12" s="57"/>
      <c r="BU12" s="57"/>
      <c r="BV12" s="57">
        <f t="shared" si="21"/>
        <v>0</v>
      </c>
      <c r="BW12" s="57"/>
    </row>
    <row r="13" customHeight="1" spans="1:75">
      <c r="A13" s="177">
        <v>11</v>
      </c>
      <c r="B13" s="21" t="s">
        <v>14</v>
      </c>
      <c r="C13" s="710" t="s">
        <v>42</v>
      </c>
      <c r="D13" s="711" t="s">
        <v>42</v>
      </c>
      <c r="E13" s="172">
        <f t="shared" si="0"/>
        <v>328</v>
      </c>
      <c r="F13" s="173">
        <f t="shared" si="1"/>
        <v>0</v>
      </c>
      <c r="G13" s="173">
        <f t="shared" si="2"/>
        <v>328</v>
      </c>
      <c r="H13" s="174">
        <f t="shared" si="3"/>
        <v>84</v>
      </c>
      <c r="I13" s="183">
        <f t="shared" si="22"/>
        <v>412</v>
      </c>
      <c r="J13" s="184">
        <f t="shared" si="23"/>
        <v>412</v>
      </c>
      <c r="K13" s="188">
        <v>31</v>
      </c>
      <c r="L13" s="189">
        <v>0</v>
      </c>
      <c r="M13" s="57">
        <f t="shared" si="24"/>
        <v>31</v>
      </c>
      <c r="N13" s="57">
        <v>34</v>
      </c>
      <c r="O13" s="126">
        <f t="shared" si="25"/>
        <v>65</v>
      </c>
      <c r="P13" s="188">
        <v>61</v>
      </c>
      <c r="Q13" s="189"/>
      <c r="R13" s="57">
        <f t="shared" si="4"/>
        <v>61</v>
      </c>
      <c r="S13" s="57">
        <v>39</v>
      </c>
      <c r="T13" s="126">
        <f t="shared" si="5"/>
        <v>100</v>
      </c>
      <c r="U13" s="188">
        <v>25</v>
      </c>
      <c r="V13" s="189"/>
      <c r="W13" s="57">
        <f t="shared" si="6"/>
        <v>25</v>
      </c>
      <c r="X13" s="57">
        <v>11</v>
      </c>
      <c r="Y13" s="126">
        <f t="shared" si="7"/>
        <v>36</v>
      </c>
      <c r="Z13" s="196">
        <v>72</v>
      </c>
      <c r="AA13" s="189">
        <v>0</v>
      </c>
      <c r="AB13" s="57">
        <f t="shared" si="8"/>
        <v>72</v>
      </c>
      <c r="AC13" s="57">
        <v>0</v>
      </c>
      <c r="AD13" s="126">
        <f t="shared" si="9"/>
        <v>72</v>
      </c>
      <c r="AE13" s="196">
        <v>139</v>
      </c>
      <c r="AF13" s="189">
        <v>0</v>
      </c>
      <c r="AG13" s="57">
        <f t="shared" si="10"/>
        <v>139</v>
      </c>
      <c r="AH13" s="57">
        <v>0</v>
      </c>
      <c r="AI13" s="126">
        <f t="shared" si="11"/>
        <v>139</v>
      </c>
      <c r="AJ13" s="202"/>
      <c r="AK13" s="189"/>
      <c r="AL13" s="57">
        <f t="shared" si="12"/>
        <v>0</v>
      </c>
      <c r="AM13" s="57"/>
      <c r="AN13" s="189"/>
      <c r="AO13" s="189"/>
      <c r="AP13" s="57">
        <f t="shared" si="13"/>
        <v>0</v>
      </c>
      <c r="AQ13" s="57"/>
      <c r="AR13" s="189"/>
      <c r="AS13" s="189"/>
      <c r="AT13" s="57">
        <f t="shared" si="14"/>
        <v>0</v>
      </c>
      <c r="AU13" s="57"/>
      <c r="AV13" s="189"/>
      <c r="AW13" s="189"/>
      <c r="AX13" s="57">
        <f t="shared" si="15"/>
        <v>0</v>
      </c>
      <c r="AY13" s="57"/>
      <c r="AZ13" s="189"/>
      <c r="BA13" s="189"/>
      <c r="BB13" s="57">
        <f t="shared" si="16"/>
        <v>0</v>
      </c>
      <c r="BC13" s="57"/>
      <c r="BD13" s="189"/>
      <c r="BE13" s="189"/>
      <c r="BF13" s="57">
        <f t="shared" si="17"/>
        <v>0</v>
      </c>
      <c r="BG13" s="57"/>
      <c r="BH13" s="189"/>
      <c r="BI13" s="189"/>
      <c r="BJ13" s="57">
        <f t="shared" si="18"/>
        <v>0</v>
      </c>
      <c r="BK13" s="57"/>
      <c r="BL13" s="189"/>
      <c r="BM13" s="189"/>
      <c r="BN13" s="57">
        <f t="shared" si="19"/>
        <v>0</v>
      </c>
      <c r="BO13" s="57"/>
      <c r="BP13" s="189"/>
      <c r="BQ13" s="189"/>
      <c r="BR13" s="57">
        <f t="shared" si="20"/>
        <v>0</v>
      </c>
      <c r="BS13" s="57"/>
      <c r="BT13" s="189"/>
      <c r="BU13" s="189"/>
      <c r="BV13" s="57">
        <f t="shared" si="21"/>
        <v>0</v>
      </c>
      <c r="BW13" s="57"/>
    </row>
    <row r="14" customHeight="1" spans="1:75">
      <c r="A14" s="24">
        <v>1</v>
      </c>
      <c r="B14" s="34" t="s">
        <v>15</v>
      </c>
      <c r="C14" s="24">
        <v>8</v>
      </c>
      <c r="D14" s="111">
        <v>12</v>
      </c>
      <c r="E14" s="172">
        <f t="shared" si="0"/>
        <v>42</v>
      </c>
      <c r="F14" s="173">
        <f t="shared" si="1"/>
        <v>24</v>
      </c>
      <c r="G14" s="173">
        <f t="shared" si="2"/>
        <v>18</v>
      </c>
      <c r="H14" s="174">
        <f t="shared" si="3"/>
        <v>0</v>
      </c>
      <c r="I14" s="183">
        <f t="shared" si="22"/>
        <v>42</v>
      </c>
      <c r="J14" s="184">
        <f t="shared" si="23"/>
        <v>18</v>
      </c>
      <c r="K14" s="26">
        <v>0</v>
      </c>
      <c r="L14" s="57">
        <v>1</v>
      </c>
      <c r="M14" s="57">
        <f t="shared" si="24"/>
        <v>-1</v>
      </c>
      <c r="N14" s="57">
        <v>0</v>
      </c>
      <c r="O14" s="126">
        <f t="shared" si="25"/>
        <v>0</v>
      </c>
      <c r="P14" s="26">
        <v>0</v>
      </c>
      <c r="Q14" s="57">
        <v>7</v>
      </c>
      <c r="R14" s="57">
        <f t="shared" si="4"/>
        <v>-7</v>
      </c>
      <c r="S14" s="57">
        <v>0</v>
      </c>
      <c r="T14" s="126">
        <f t="shared" si="5"/>
        <v>0</v>
      </c>
      <c r="U14" s="26">
        <v>0</v>
      </c>
      <c r="V14" s="57">
        <v>2</v>
      </c>
      <c r="W14" s="57">
        <f t="shared" si="6"/>
        <v>-2</v>
      </c>
      <c r="X14" s="57">
        <v>0</v>
      </c>
      <c r="Y14" s="126">
        <f t="shared" si="7"/>
        <v>0</v>
      </c>
      <c r="Z14" s="26">
        <v>24</v>
      </c>
      <c r="AA14" s="57">
        <v>4</v>
      </c>
      <c r="AB14" s="57">
        <f t="shared" si="8"/>
        <v>20</v>
      </c>
      <c r="AC14" s="128">
        <v>0</v>
      </c>
      <c r="AD14" s="126">
        <f t="shared" si="9"/>
        <v>24</v>
      </c>
      <c r="AE14" s="26">
        <v>18</v>
      </c>
      <c r="AF14" s="57">
        <v>10</v>
      </c>
      <c r="AG14" s="57">
        <f t="shared" si="10"/>
        <v>8</v>
      </c>
      <c r="AH14" s="128">
        <v>0</v>
      </c>
      <c r="AI14" s="126">
        <f t="shared" si="11"/>
        <v>18</v>
      </c>
      <c r="AJ14" s="198"/>
      <c r="AK14" s="57"/>
      <c r="AL14" s="57">
        <f t="shared" si="12"/>
        <v>0</v>
      </c>
      <c r="AM14" s="57"/>
      <c r="AN14" s="57"/>
      <c r="AO14" s="57"/>
      <c r="AP14" s="57">
        <f t="shared" si="13"/>
        <v>0</v>
      </c>
      <c r="AQ14" s="57"/>
      <c r="AR14" s="57"/>
      <c r="AS14" s="57"/>
      <c r="AT14" s="57">
        <f t="shared" si="14"/>
        <v>0</v>
      </c>
      <c r="AU14" s="57"/>
      <c r="AV14" s="57"/>
      <c r="AW14" s="57"/>
      <c r="AX14" s="57">
        <f t="shared" si="15"/>
        <v>0</v>
      </c>
      <c r="AY14" s="57"/>
      <c r="AZ14" s="57"/>
      <c r="BA14" s="57"/>
      <c r="BB14" s="57">
        <f t="shared" si="16"/>
        <v>0</v>
      </c>
      <c r="BC14" s="57"/>
      <c r="BD14" s="57"/>
      <c r="BE14" s="57"/>
      <c r="BF14" s="57">
        <f t="shared" si="17"/>
        <v>0</v>
      </c>
      <c r="BG14" s="57"/>
      <c r="BH14" s="57"/>
      <c r="BI14" s="57"/>
      <c r="BJ14" s="57">
        <f t="shared" si="18"/>
        <v>0</v>
      </c>
      <c r="BK14" s="57"/>
      <c r="BL14" s="57"/>
      <c r="BM14" s="57"/>
      <c r="BN14" s="57">
        <f t="shared" si="19"/>
        <v>0</v>
      </c>
      <c r="BO14" s="57"/>
      <c r="BP14" s="57"/>
      <c r="BQ14" s="57"/>
      <c r="BR14" s="57">
        <f t="shared" si="20"/>
        <v>0</v>
      </c>
      <c r="BS14" s="57"/>
      <c r="BT14" s="57"/>
      <c r="BU14" s="57"/>
      <c r="BV14" s="57">
        <f t="shared" si="21"/>
        <v>0</v>
      </c>
      <c r="BW14" s="57"/>
    </row>
    <row r="15" customHeight="1" spans="1:75">
      <c r="A15" s="24">
        <v>2</v>
      </c>
      <c r="B15" s="34" t="s">
        <v>16</v>
      </c>
      <c r="C15" s="710" t="s">
        <v>83</v>
      </c>
      <c r="D15" s="711" t="s">
        <v>84</v>
      </c>
      <c r="E15" s="172">
        <f t="shared" si="0"/>
        <v>4</v>
      </c>
      <c r="F15" s="173">
        <f t="shared" si="1"/>
        <v>0</v>
      </c>
      <c r="G15" s="173">
        <f t="shared" si="2"/>
        <v>4</v>
      </c>
      <c r="H15" s="174">
        <f t="shared" si="3"/>
        <v>0</v>
      </c>
      <c r="I15" s="183">
        <f t="shared" si="22"/>
        <v>4</v>
      </c>
      <c r="J15" s="184">
        <f t="shared" si="23"/>
        <v>4</v>
      </c>
      <c r="K15" s="26">
        <v>0</v>
      </c>
      <c r="L15" s="57">
        <v>0</v>
      </c>
      <c r="M15" s="57">
        <f t="shared" ref="M15:M30" si="26">K15-L15</f>
        <v>0</v>
      </c>
      <c r="N15" s="128">
        <v>0</v>
      </c>
      <c r="O15" s="126">
        <f t="shared" si="25"/>
        <v>0</v>
      </c>
      <c r="P15" s="26">
        <v>0</v>
      </c>
      <c r="Q15" s="57">
        <v>0</v>
      </c>
      <c r="R15" s="57">
        <f t="shared" si="4"/>
        <v>0</v>
      </c>
      <c r="S15" s="128">
        <v>0</v>
      </c>
      <c r="T15" s="126">
        <f t="shared" si="5"/>
        <v>0</v>
      </c>
      <c r="U15" s="26">
        <v>0</v>
      </c>
      <c r="V15" s="57">
        <v>0</v>
      </c>
      <c r="W15" s="57">
        <f t="shared" si="6"/>
        <v>0</v>
      </c>
      <c r="X15" s="128">
        <v>0</v>
      </c>
      <c r="Y15" s="126">
        <f t="shared" si="7"/>
        <v>0</v>
      </c>
      <c r="Z15" s="26">
        <v>0</v>
      </c>
      <c r="AA15" s="57">
        <v>0</v>
      </c>
      <c r="AB15" s="57">
        <f t="shared" si="8"/>
        <v>0</v>
      </c>
      <c r="AC15" s="128">
        <v>0</v>
      </c>
      <c r="AD15" s="126">
        <f t="shared" si="9"/>
        <v>0</v>
      </c>
      <c r="AE15" s="26">
        <v>4</v>
      </c>
      <c r="AF15" s="57">
        <v>0</v>
      </c>
      <c r="AG15" s="57">
        <f t="shared" si="10"/>
        <v>4</v>
      </c>
      <c r="AH15" s="128">
        <v>0</v>
      </c>
      <c r="AI15" s="126">
        <f t="shared" si="11"/>
        <v>4</v>
      </c>
      <c r="AJ15" s="198"/>
      <c r="AK15" s="57"/>
      <c r="AL15" s="57">
        <f t="shared" si="12"/>
        <v>0</v>
      </c>
      <c r="AM15" s="57"/>
      <c r="AN15" s="57"/>
      <c r="AO15" s="57"/>
      <c r="AP15" s="57">
        <f t="shared" si="13"/>
        <v>0</v>
      </c>
      <c r="AQ15" s="57"/>
      <c r="AR15" s="57"/>
      <c r="AS15" s="57"/>
      <c r="AT15" s="57">
        <f t="shared" si="14"/>
        <v>0</v>
      </c>
      <c r="AU15" s="57"/>
      <c r="AV15" s="57"/>
      <c r="AW15" s="57"/>
      <c r="AX15" s="57">
        <f t="shared" si="15"/>
        <v>0</v>
      </c>
      <c r="AY15" s="57"/>
      <c r="AZ15" s="57"/>
      <c r="BA15" s="57"/>
      <c r="BB15" s="57">
        <f t="shared" si="16"/>
        <v>0</v>
      </c>
      <c r="BC15" s="57"/>
      <c r="BD15" s="57"/>
      <c r="BE15" s="57"/>
      <c r="BF15" s="57">
        <f t="shared" si="17"/>
        <v>0</v>
      </c>
      <c r="BG15" s="57"/>
      <c r="BH15" s="57"/>
      <c r="BI15" s="57"/>
      <c r="BJ15" s="57">
        <f t="shared" si="18"/>
        <v>0</v>
      </c>
      <c r="BK15" s="57"/>
      <c r="BL15" s="57"/>
      <c r="BM15" s="57"/>
      <c r="BN15" s="57">
        <f t="shared" si="19"/>
        <v>0</v>
      </c>
      <c r="BO15" s="57"/>
      <c r="BP15" s="57"/>
      <c r="BQ15" s="57"/>
      <c r="BR15" s="57">
        <f t="shared" si="20"/>
        <v>0</v>
      </c>
      <c r="BS15" s="57"/>
      <c r="BT15" s="57"/>
      <c r="BU15" s="57"/>
      <c r="BV15" s="57">
        <f t="shared" si="21"/>
        <v>0</v>
      </c>
      <c r="BW15" s="57"/>
    </row>
    <row r="16" customHeight="1" spans="1:75">
      <c r="A16" s="24">
        <v>3</v>
      </c>
      <c r="B16" s="34" t="s">
        <v>17</v>
      </c>
      <c r="C16" s="24">
        <v>8</v>
      </c>
      <c r="D16" s="111">
        <v>12</v>
      </c>
      <c r="E16" s="172">
        <f t="shared" si="0"/>
        <v>28</v>
      </c>
      <c r="F16" s="173">
        <f t="shared" si="1"/>
        <v>24</v>
      </c>
      <c r="G16" s="173">
        <f t="shared" si="2"/>
        <v>4</v>
      </c>
      <c r="H16" s="174">
        <f t="shared" si="3"/>
        <v>0</v>
      </c>
      <c r="I16" s="183">
        <f t="shared" si="22"/>
        <v>28</v>
      </c>
      <c r="J16" s="184">
        <f t="shared" si="23"/>
        <v>4</v>
      </c>
      <c r="K16" s="26">
        <v>0</v>
      </c>
      <c r="L16" s="57">
        <v>1</v>
      </c>
      <c r="M16" s="57">
        <f t="shared" si="26"/>
        <v>-1</v>
      </c>
      <c r="N16" s="57">
        <v>0</v>
      </c>
      <c r="O16" s="126">
        <f t="shared" si="25"/>
        <v>0</v>
      </c>
      <c r="P16" s="26">
        <v>0</v>
      </c>
      <c r="Q16" s="57">
        <v>6</v>
      </c>
      <c r="R16" s="57">
        <f t="shared" si="4"/>
        <v>-6</v>
      </c>
      <c r="S16" s="57">
        <v>0</v>
      </c>
      <c r="T16" s="126">
        <f t="shared" si="5"/>
        <v>0</v>
      </c>
      <c r="U16" s="26">
        <v>0</v>
      </c>
      <c r="V16" s="57">
        <v>1</v>
      </c>
      <c r="W16" s="57">
        <f t="shared" si="6"/>
        <v>-1</v>
      </c>
      <c r="X16" s="57">
        <v>0</v>
      </c>
      <c r="Y16" s="126">
        <f t="shared" si="7"/>
        <v>0</v>
      </c>
      <c r="Z16" s="26">
        <v>14</v>
      </c>
      <c r="AA16" s="57">
        <v>4</v>
      </c>
      <c r="AB16" s="57">
        <f t="shared" si="8"/>
        <v>10</v>
      </c>
      <c r="AC16" s="128">
        <v>0</v>
      </c>
      <c r="AD16" s="126">
        <f t="shared" si="9"/>
        <v>14</v>
      </c>
      <c r="AE16" s="26">
        <v>14</v>
      </c>
      <c r="AF16" s="57">
        <v>12</v>
      </c>
      <c r="AG16" s="57">
        <f t="shared" si="10"/>
        <v>2</v>
      </c>
      <c r="AH16" s="128">
        <v>0</v>
      </c>
      <c r="AI16" s="126">
        <f t="shared" si="11"/>
        <v>14</v>
      </c>
      <c r="AJ16" s="198"/>
      <c r="AK16" s="57"/>
      <c r="AL16" s="57">
        <f t="shared" si="12"/>
        <v>0</v>
      </c>
      <c r="AM16" s="57"/>
      <c r="AN16" s="57"/>
      <c r="AO16" s="57"/>
      <c r="AP16" s="57">
        <f t="shared" si="13"/>
        <v>0</v>
      </c>
      <c r="AQ16" s="57"/>
      <c r="AR16" s="57"/>
      <c r="AS16" s="57"/>
      <c r="AT16" s="57">
        <f t="shared" si="14"/>
        <v>0</v>
      </c>
      <c r="AU16" s="57"/>
      <c r="AV16" s="57"/>
      <c r="AW16" s="57"/>
      <c r="AX16" s="57">
        <f t="shared" si="15"/>
        <v>0</v>
      </c>
      <c r="AY16" s="57"/>
      <c r="AZ16" s="57"/>
      <c r="BA16" s="57"/>
      <c r="BB16" s="57">
        <f t="shared" si="16"/>
        <v>0</v>
      </c>
      <c r="BC16" s="57"/>
      <c r="BD16" s="57"/>
      <c r="BE16" s="57"/>
      <c r="BF16" s="57">
        <f t="shared" si="17"/>
        <v>0</v>
      </c>
      <c r="BG16" s="57"/>
      <c r="BH16" s="57"/>
      <c r="BI16" s="57"/>
      <c r="BJ16" s="57">
        <f t="shared" si="18"/>
        <v>0</v>
      </c>
      <c r="BK16" s="57"/>
      <c r="BL16" s="57"/>
      <c r="BM16" s="57"/>
      <c r="BN16" s="57">
        <f t="shared" si="19"/>
        <v>0</v>
      </c>
      <c r="BO16" s="57"/>
      <c r="BP16" s="57"/>
      <c r="BQ16" s="57"/>
      <c r="BR16" s="57">
        <f t="shared" si="20"/>
        <v>0</v>
      </c>
      <c r="BS16" s="57"/>
      <c r="BT16" s="57"/>
      <c r="BU16" s="57"/>
      <c r="BV16" s="57">
        <f t="shared" si="21"/>
        <v>0</v>
      </c>
      <c r="BW16" s="57"/>
    </row>
    <row r="17" ht="73.8" customHeight="1" spans="1:75">
      <c r="A17" s="24">
        <v>4</v>
      </c>
      <c r="B17" s="34" t="s">
        <v>18</v>
      </c>
      <c r="C17" s="24">
        <v>8</v>
      </c>
      <c r="D17" s="111">
        <v>20</v>
      </c>
      <c r="E17" s="172">
        <f t="shared" si="0"/>
        <v>35</v>
      </c>
      <c r="F17" s="173">
        <f t="shared" si="1"/>
        <v>135</v>
      </c>
      <c r="G17" s="173">
        <f t="shared" si="2"/>
        <v>-100</v>
      </c>
      <c r="H17" s="174">
        <f t="shared" si="3"/>
        <v>100</v>
      </c>
      <c r="I17" s="183">
        <f t="shared" si="22"/>
        <v>135</v>
      </c>
      <c r="J17" s="184">
        <f t="shared" si="23"/>
        <v>0</v>
      </c>
      <c r="K17" s="26">
        <v>0</v>
      </c>
      <c r="L17" s="57">
        <v>8</v>
      </c>
      <c r="M17" s="57">
        <f t="shared" si="26"/>
        <v>-8</v>
      </c>
      <c r="N17" s="125">
        <v>8</v>
      </c>
      <c r="O17" s="126">
        <f t="shared" si="25"/>
        <v>8</v>
      </c>
      <c r="P17" s="26">
        <v>0</v>
      </c>
      <c r="Q17" s="57">
        <v>33</v>
      </c>
      <c r="R17" s="57">
        <f t="shared" si="4"/>
        <v>-33</v>
      </c>
      <c r="S17" s="125">
        <v>33</v>
      </c>
      <c r="T17" s="126">
        <f t="shared" si="5"/>
        <v>33</v>
      </c>
      <c r="U17" s="26">
        <v>0</v>
      </c>
      <c r="V17" s="57">
        <v>5</v>
      </c>
      <c r="W17" s="57">
        <f t="shared" si="6"/>
        <v>-5</v>
      </c>
      <c r="X17" s="125">
        <v>5</v>
      </c>
      <c r="Y17" s="126">
        <f t="shared" si="7"/>
        <v>5</v>
      </c>
      <c r="Z17" s="26">
        <v>0</v>
      </c>
      <c r="AA17" s="57">
        <v>20</v>
      </c>
      <c r="AB17" s="57">
        <f t="shared" si="8"/>
        <v>-20</v>
      </c>
      <c r="AC17" s="57">
        <v>20</v>
      </c>
      <c r="AD17" s="126">
        <f t="shared" si="9"/>
        <v>20</v>
      </c>
      <c r="AE17" s="26">
        <v>35</v>
      </c>
      <c r="AF17" s="57">
        <v>69</v>
      </c>
      <c r="AG17" s="57">
        <f t="shared" si="10"/>
        <v>-34</v>
      </c>
      <c r="AH17" s="125">
        <v>34</v>
      </c>
      <c r="AI17" s="126">
        <f t="shared" si="11"/>
        <v>69</v>
      </c>
      <c r="AJ17" s="198"/>
      <c r="AK17" s="57"/>
      <c r="AL17" s="57">
        <f t="shared" si="12"/>
        <v>0</v>
      </c>
      <c r="AM17" s="57"/>
      <c r="AN17" s="57"/>
      <c r="AO17" s="57"/>
      <c r="AP17" s="57">
        <f t="shared" si="13"/>
        <v>0</v>
      </c>
      <c r="AQ17" s="57"/>
      <c r="AR17" s="57"/>
      <c r="AS17" s="57"/>
      <c r="AT17" s="57">
        <f t="shared" si="14"/>
        <v>0</v>
      </c>
      <c r="AU17" s="57"/>
      <c r="AV17" s="57"/>
      <c r="AW17" s="57"/>
      <c r="AX17" s="57">
        <f t="shared" si="15"/>
        <v>0</v>
      </c>
      <c r="AY17" s="57"/>
      <c r="AZ17" s="57"/>
      <c r="BA17" s="57"/>
      <c r="BB17" s="57">
        <f t="shared" si="16"/>
        <v>0</v>
      </c>
      <c r="BC17" s="57"/>
      <c r="BD17" s="57"/>
      <c r="BE17" s="57"/>
      <c r="BF17" s="57">
        <f t="shared" si="17"/>
        <v>0</v>
      </c>
      <c r="BG17" s="57"/>
      <c r="BH17" s="57"/>
      <c r="BI17" s="57"/>
      <c r="BJ17" s="57">
        <f t="shared" si="18"/>
        <v>0</v>
      </c>
      <c r="BK17" s="57"/>
      <c r="BL17" s="57"/>
      <c r="BM17" s="57"/>
      <c r="BN17" s="57">
        <f t="shared" si="19"/>
        <v>0</v>
      </c>
      <c r="BO17" s="57"/>
      <c r="BP17" s="57"/>
      <c r="BQ17" s="57"/>
      <c r="BR17" s="57">
        <f t="shared" si="20"/>
        <v>0</v>
      </c>
      <c r="BS17" s="57"/>
      <c r="BT17" s="57"/>
      <c r="BU17" s="57"/>
      <c r="BV17" s="57">
        <f t="shared" si="21"/>
        <v>0</v>
      </c>
      <c r="BW17" s="57"/>
    </row>
    <row r="18" ht="76.8" customHeight="1" spans="1:75">
      <c r="A18" s="24">
        <v>5</v>
      </c>
      <c r="B18" s="34" t="s">
        <v>19</v>
      </c>
      <c r="C18" s="24">
        <v>8</v>
      </c>
      <c r="D18" s="111">
        <v>30</v>
      </c>
      <c r="E18" s="172">
        <f t="shared" si="0"/>
        <v>102</v>
      </c>
      <c r="F18" s="173">
        <f t="shared" si="1"/>
        <v>71</v>
      </c>
      <c r="G18" s="173">
        <f t="shared" si="2"/>
        <v>31</v>
      </c>
      <c r="H18" s="174">
        <f t="shared" si="3"/>
        <v>0</v>
      </c>
      <c r="I18" s="183">
        <f t="shared" si="22"/>
        <v>102</v>
      </c>
      <c r="J18" s="184">
        <f t="shared" si="23"/>
        <v>31</v>
      </c>
      <c r="K18" s="185">
        <v>0</v>
      </c>
      <c r="L18" s="97">
        <v>5</v>
      </c>
      <c r="M18" s="57">
        <f t="shared" si="26"/>
        <v>-5</v>
      </c>
      <c r="N18" s="57">
        <v>0</v>
      </c>
      <c r="O18" s="126">
        <f t="shared" si="25"/>
        <v>0</v>
      </c>
      <c r="P18" s="185">
        <v>0</v>
      </c>
      <c r="Q18" s="97">
        <v>14</v>
      </c>
      <c r="R18" s="57">
        <f t="shared" si="4"/>
        <v>-14</v>
      </c>
      <c r="S18" s="57">
        <v>0</v>
      </c>
      <c r="T18" s="126">
        <f t="shared" si="5"/>
        <v>0</v>
      </c>
      <c r="U18" s="185">
        <v>0</v>
      </c>
      <c r="V18" s="97">
        <v>3</v>
      </c>
      <c r="W18" s="57">
        <f t="shared" si="6"/>
        <v>-3</v>
      </c>
      <c r="X18" s="125">
        <v>0</v>
      </c>
      <c r="Y18" s="126">
        <f t="shared" si="7"/>
        <v>0</v>
      </c>
      <c r="Z18" s="185">
        <v>80</v>
      </c>
      <c r="AA18" s="97">
        <v>15</v>
      </c>
      <c r="AB18" s="57">
        <f t="shared" si="8"/>
        <v>65</v>
      </c>
      <c r="AC18" s="128">
        <v>0</v>
      </c>
      <c r="AD18" s="126">
        <f t="shared" si="9"/>
        <v>80</v>
      </c>
      <c r="AE18" s="185">
        <v>22</v>
      </c>
      <c r="AF18" s="97">
        <v>34</v>
      </c>
      <c r="AG18" s="57">
        <f t="shared" si="10"/>
        <v>-12</v>
      </c>
      <c r="AH18" s="57">
        <v>0</v>
      </c>
      <c r="AI18" s="126">
        <f t="shared" si="11"/>
        <v>22</v>
      </c>
      <c r="AJ18" s="199"/>
      <c r="AK18" s="97"/>
      <c r="AL18" s="57">
        <f t="shared" si="12"/>
        <v>0</v>
      </c>
      <c r="AM18" s="57"/>
      <c r="AN18" s="97"/>
      <c r="AO18" s="97"/>
      <c r="AP18" s="57">
        <f t="shared" si="13"/>
        <v>0</v>
      </c>
      <c r="AQ18" s="57"/>
      <c r="AR18" s="97"/>
      <c r="AS18" s="97"/>
      <c r="AT18" s="57">
        <f t="shared" si="14"/>
        <v>0</v>
      </c>
      <c r="AU18" s="57"/>
      <c r="AV18" s="97"/>
      <c r="AW18" s="97"/>
      <c r="AX18" s="57">
        <f t="shared" si="15"/>
        <v>0</v>
      </c>
      <c r="AY18" s="57"/>
      <c r="AZ18" s="97"/>
      <c r="BA18" s="97"/>
      <c r="BB18" s="57">
        <f t="shared" si="16"/>
        <v>0</v>
      </c>
      <c r="BC18" s="57"/>
      <c r="BD18" s="104"/>
      <c r="BE18" s="104"/>
      <c r="BF18" s="57">
        <f t="shared" si="17"/>
        <v>0</v>
      </c>
      <c r="BG18" s="57"/>
      <c r="BH18" s="104"/>
      <c r="BI18" s="104"/>
      <c r="BJ18" s="57">
        <f t="shared" si="18"/>
        <v>0</v>
      </c>
      <c r="BK18" s="57"/>
      <c r="BL18" s="104"/>
      <c r="BM18" s="104"/>
      <c r="BN18" s="57">
        <f t="shared" si="19"/>
        <v>0</v>
      </c>
      <c r="BO18" s="57"/>
      <c r="BP18" s="104"/>
      <c r="BQ18" s="104"/>
      <c r="BR18" s="57">
        <f t="shared" si="20"/>
        <v>0</v>
      </c>
      <c r="BS18" s="57"/>
      <c r="BT18" s="104"/>
      <c r="BU18" s="104"/>
      <c r="BV18" s="57">
        <f t="shared" si="21"/>
        <v>0</v>
      </c>
      <c r="BW18" s="57"/>
    </row>
    <row r="19" ht="69.6" customHeight="1" spans="1:75">
      <c r="A19" s="24">
        <v>6</v>
      </c>
      <c r="B19" s="34" t="s">
        <v>20</v>
      </c>
      <c r="C19" s="24">
        <v>8</v>
      </c>
      <c r="D19" s="111">
        <v>30</v>
      </c>
      <c r="E19" s="172">
        <f t="shared" si="0"/>
        <v>15</v>
      </c>
      <c r="F19" s="173">
        <f t="shared" si="1"/>
        <v>222</v>
      </c>
      <c r="G19" s="173">
        <f t="shared" si="2"/>
        <v>-207</v>
      </c>
      <c r="H19" s="174">
        <f t="shared" si="3"/>
        <v>207</v>
      </c>
      <c r="I19" s="183">
        <f t="shared" si="22"/>
        <v>222</v>
      </c>
      <c r="J19" s="184">
        <f t="shared" si="23"/>
        <v>0</v>
      </c>
      <c r="K19" s="185">
        <v>0</v>
      </c>
      <c r="L19" s="97">
        <v>9</v>
      </c>
      <c r="M19" s="57">
        <f t="shared" si="26"/>
        <v>-9</v>
      </c>
      <c r="N19" s="125">
        <v>9</v>
      </c>
      <c r="O19" s="126">
        <f t="shared" si="25"/>
        <v>9</v>
      </c>
      <c r="P19" s="185">
        <v>0</v>
      </c>
      <c r="Q19" s="97">
        <v>40</v>
      </c>
      <c r="R19" s="57">
        <f t="shared" si="4"/>
        <v>-40</v>
      </c>
      <c r="S19" s="125">
        <v>40</v>
      </c>
      <c r="T19" s="126">
        <f t="shared" si="5"/>
        <v>40</v>
      </c>
      <c r="U19" s="185">
        <v>0</v>
      </c>
      <c r="V19" s="97">
        <v>9</v>
      </c>
      <c r="W19" s="57">
        <f t="shared" si="6"/>
        <v>-9</v>
      </c>
      <c r="X19" s="57">
        <v>15</v>
      </c>
      <c r="Y19" s="126">
        <f t="shared" si="7"/>
        <v>15</v>
      </c>
      <c r="Z19" s="185">
        <v>0</v>
      </c>
      <c r="AA19" s="97">
        <v>39</v>
      </c>
      <c r="AB19" s="57">
        <f t="shared" si="8"/>
        <v>-39</v>
      </c>
      <c r="AC19" s="125">
        <v>39</v>
      </c>
      <c r="AD19" s="126">
        <f t="shared" si="9"/>
        <v>39</v>
      </c>
      <c r="AE19" s="185">
        <v>15</v>
      </c>
      <c r="AF19" s="97">
        <v>125</v>
      </c>
      <c r="AG19" s="57">
        <f t="shared" si="10"/>
        <v>-110</v>
      </c>
      <c r="AH19" s="125">
        <v>104</v>
      </c>
      <c r="AI19" s="126">
        <f t="shared" si="11"/>
        <v>119</v>
      </c>
      <c r="AJ19" s="199"/>
      <c r="AK19" s="97"/>
      <c r="AL19" s="57">
        <f t="shared" si="12"/>
        <v>0</v>
      </c>
      <c r="AM19" s="57"/>
      <c r="AN19" s="97"/>
      <c r="AO19" s="97"/>
      <c r="AP19" s="57">
        <f t="shared" si="13"/>
        <v>0</v>
      </c>
      <c r="AQ19" s="57"/>
      <c r="AR19" s="97"/>
      <c r="AS19" s="97"/>
      <c r="AT19" s="57">
        <f t="shared" si="14"/>
        <v>0</v>
      </c>
      <c r="AU19" s="57"/>
      <c r="AV19" s="97"/>
      <c r="AW19" s="97"/>
      <c r="AX19" s="57">
        <f t="shared" si="15"/>
        <v>0</v>
      </c>
      <c r="AY19" s="57"/>
      <c r="AZ19" s="97"/>
      <c r="BA19" s="97"/>
      <c r="BB19" s="57">
        <f t="shared" si="16"/>
        <v>0</v>
      </c>
      <c r="BC19" s="57"/>
      <c r="BD19" s="104"/>
      <c r="BE19" s="104"/>
      <c r="BF19" s="57">
        <f t="shared" si="17"/>
        <v>0</v>
      </c>
      <c r="BG19" s="57"/>
      <c r="BH19" s="104"/>
      <c r="BI19" s="104"/>
      <c r="BJ19" s="57">
        <f t="shared" si="18"/>
        <v>0</v>
      </c>
      <c r="BK19" s="57"/>
      <c r="BL19" s="104"/>
      <c r="BM19" s="104"/>
      <c r="BN19" s="57">
        <f t="shared" si="19"/>
        <v>0</v>
      </c>
      <c r="BO19" s="57"/>
      <c r="BP19" s="104"/>
      <c r="BQ19" s="104"/>
      <c r="BR19" s="57">
        <f t="shared" si="20"/>
        <v>0</v>
      </c>
      <c r="BS19" s="57"/>
      <c r="BT19" s="104"/>
      <c r="BU19" s="104"/>
      <c r="BV19" s="57">
        <f t="shared" si="21"/>
        <v>0</v>
      </c>
      <c r="BW19" s="57"/>
    </row>
    <row r="20" customHeight="1" spans="1:75">
      <c r="A20" s="176">
        <v>7</v>
      </c>
      <c r="B20" s="34" t="s">
        <v>21</v>
      </c>
      <c r="C20" s="24">
        <v>8</v>
      </c>
      <c r="D20" s="111">
        <v>20</v>
      </c>
      <c r="E20" s="172">
        <f t="shared" si="0"/>
        <v>0</v>
      </c>
      <c r="F20" s="173">
        <f t="shared" si="1"/>
        <v>30</v>
      </c>
      <c r="G20" s="173">
        <f t="shared" si="2"/>
        <v>-30</v>
      </c>
      <c r="H20" s="174">
        <f t="shared" si="3"/>
        <v>30</v>
      </c>
      <c r="I20" s="183">
        <f t="shared" si="22"/>
        <v>30</v>
      </c>
      <c r="J20" s="184">
        <f t="shared" si="23"/>
        <v>0</v>
      </c>
      <c r="K20" s="153">
        <v>0</v>
      </c>
      <c r="L20" s="98">
        <v>2</v>
      </c>
      <c r="M20" s="57">
        <f t="shared" si="26"/>
        <v>-2</v>
      </c>
      <c r="N20" s="125">
        <v>2</v>
      </c>
      <c r="O20" s="126">
        <f t="shared" si="25"/>
        <v>2</v>
      </c>
      <c r="P20" s="153">
        <v>0</v>
      </c>
      <c r="Q20" s="98">
        <v>6</v>
      </c>
      <c r="R20" s="57">
        <f t="shared" si="4"/>
        <v>-6</v>
      </c>
      <c r="S20" s="125">
        <v>6</v>
      </c>
      <c r="T20" s="126">
        <f t="shared" si="5"/>
        <v>6</v>
      </c>
      <c r="U20" s="153">
        <v>0</v>
      </c>
      <c r="V20" s="98">
        <v>2</v>
      </c>
      <c r="W20" s="57">
        <f t="shared" si="6"/>
        <v>-2</v>
      </c>
      <c r="X20" s="125">
        <v>2</v>
      </c>
      <c r="Y20" s="126">
        <f t="shared" si="7"/>
        <v>2</v>
      </c>
      <c r="Z20" s="153">
        <v>0</v>
      </c>
      <c r="AA20" s="98">
        <v>6</v>
      </c>
      <c r="AB20" s="57">
        <f t="shared" si="8"/>
        <v>-6</v>
      </c>
      <c r="AC20" s="125">
        <v>6</v>
      </c>
      <c r="AD20" s="126">
        <f t="shared" si="9"/>
        <v>6</v>
      </c>
      <c r="AE20" s="153">
        <v>0</v>
      </c>
      <c r="AF20" s="98">
        <v>14</v>
      </c>
      <c r="AG20" s="57">
        <f t="shared" si="10"/>
        <v>-14</v>
      </c>
      <c r="AH20" s="125">
        <v>14</v>
      </c>
      <c r="AI20" s="126">
        <f t="shared" si="11"/>
        <v>14</v>
      </c>
      <c r="AJ20" s="201"/>
      <c r="AK20" s="98"/>
      <c r="AL20" s="57">
        <f t="shared" si="12"/>
        <v>0</v>
      </c>
      <c r="AM20" s="57"/>
      <c r="AN20" s="98"/>
      <c r="AO20" s="98"/>
      <c r="AP20" s="57">
        <f t="shared" si="13"/>
        <v>0</v>
      </c>
      <c r="AQ20" s="57"/>
      <c r="AR20" s="98"/>
      <c r="AS20" s="98"/>
      <c r="AT20" s="57">
        <f t="shared" si="14"/>
        <v>0</v>
      </c>
      <c r="AU20" s="57"/>
      <c r="AV20" s="98"/>
      <c r="AW20" s="98"/>
      <c r="AX20" s="57">
        <f t="shared" si="15"/>
        <v>0</v>
      </c>
      <c r="AY20" s="57"/>
      <c r="AZ20" s="98"/>
      <c r="BA20" s="98"/>
      <c r="BB20" s="57">
        <f t="shared" si="16"/>
        <v>0</v>
      </c>
      <c r="BC20" s="57"/>
      <c r="BD20" s="98"/>
      <c r="BE20" s="98"/>
      <c r="BF20" s="57">
        <f t="shared" si="17"/>
        <v>0</v>
      </c>
      <c r="BG20" s="57"/>
      <c r="BH20" s="98"/>
      <c r="BI20" s="98"/>
      <c r="BJ20" s="57">
        <f t="shared" si="18"/>
        <v>0</v>
      </c>
      <c r="BK20" s="57"/>
      <c r="BL20" s="98"/>
      <c r="BM20" s="98"/>
      <c r="BN20" s="57">
        <f t="shared" si="19"/>
        <v>0</v>
      </c>
      <c r="BO20" s="57"/>
      <c r="BP20" s="98"/>
      <c r="BQ20" s="98"/>
      <c r="BR20" s="57">
        <f t="shared" si="20"/>
        <v>0</v>
      </c>
      <c r="BS20" s="57"/>
      <c r="BT20" s="98"/>
      <c r="BU20" s="98"/>
      <c r="BV20" s="57">
        <f t="shared" si="21"/>
        <v>0</v>
      </c>
      <c r="BW20" s="57"/>
    </row>
    <row r="21" ht="66.6" customHeight="1" spans="1:75">
      <c r="A21" s="175">
        <v>8</v>
      </c>
      <c r="B21" s="34" t="s">
        <v>22</v>
      </c>
      <c r="C21" s="24">
        <v>8</v>
      </c>
      <c r="D21" s="111">
        <v>30</v>
      </c>
      <c r="E21" s="172">
        <f t="shared" si="0"/>
        <v>0</v>
      </c>
      <c r="F21" s="173">
        <f t="shared" si="1"/>
        <v>19</v>
      </c>
      <c r="G21" s="173">
        <f t="shared" si="2"/>
        <v>-19</v>
      </c>
      <c r="H21" s="174">
        <f t="shared" si="3"/>
        <v>19</v>
      </c>
      <c r="I21" s="183">
        <f t="shared" si="22"/>
        <v>19</v>
      </c>
      <c r="J21" s="184">
        <f t="shared" si="23"/>
        <v>0</v>
      </c>
      <c r="K21" s="153">
        <v>0</v>
      </c>
      <c r="L21" s="98">
        <v>1</v>
      </c>
      <c r="M21" s="57">
        <f t="shared" si="26"/>
        <v>-1</v>
      </c>
      <c r="N21" s="125">
        <v>1</v>
      </c>
      <c r="O21" s="126">
        <f t="shared" si="25"/>
        <v>1</v>
      </c>
      <c r="P21" s="153">
        <v>0</v>
      </c>
      <c r="Q21" s="98">
        <v>4</v>
      </c>
      <c r="R21" s="57">
        <f t="shared" si="4"/>
        <v>-4</v>
      </c>
      <c r="S21" s="125">
        <v>4</v>
      </c>
      <c r="T21" s="126">
        <f t="shared" si="5"/>
        <v>4</v>
      </c>
      <c r="U21" s="153">
        <v>0</v>
      </c>
      <c r="V21" s="98">
        <v>1</v>
      </c>
      <c r="W21" s="57">
        <f t="shared" si="6"/>
        <v>-1</v>
      </c>
      <c r="X21" s="125">
        <v>1</v>
      </c>
      <c r="Y21" s="126">
        <f t="shared" si="7"/>
        <v>1</v>
      </c>
      <c r="Z21" s="153">
        <v>0</v>
      </c>
      <c r="AA21" s="98">
        <v>3</v>
      </c>
      <c r="AB21" s="57">
        <f t="shared" si="8"/>
        <v>-3</v>
      </c>
      <c r="AC21" s="125">
        <v>3</v>
      </c>
      <c r="AD21" s="126">
        <f t="shared" si="9"/>
        <v>3</v>
      </c>
      <c r="AE21" s="153">
        <v>0</v>
      </c>
      <c r="AF21" s="98">
        <v>10</v>
      </c>
      <c r="AG21" s="57">
        <f t="shared" si="10"/>
        <v>-10</v>
      </c>
      <c r="AH21" s="125">
        <v>10</v>
      </c>
      <c r="AI21" s="126">
        <f t="shared" si="11"/>
        <v>10</v>
      </c>
      <c r="AJ21" s="201"/>
      <c r="AK21" s="98"/>
      <c r="AL21" s="57">
        <f t="shared" si="12"/>
        <v>0</v>
      </c>
      <c r="AM21" s="57"/>
      <c r="AN21" s="98"/>
      <c r="AO21" s="98"/>
      <c r="AP21" s="57">
        <f t="shared" si="13"/>
        <v>0</v>
      </c>
      <c r="AQ21" s="57"/>
      <c r="AR21" s="98"/>
      <c r="AS21" s="98"/>
      <c r="AT21" s="57">
        <f t="shared" si="14"/>
        <v>0</v>
      </c>
      <c r="AU21" s="57"/>
      <c r="AV21" s="98"/>
      <c r="AW21" s="98"/>
      <c r="AX21" s="57">
        <f t="shared" si="15"/>
        <v>0</v>
      </c>
      <c r="AY21" s="57"/>
      <c r="AZ21" s="98"/>
      <c r="BA21" s="98"/>
      <c r="BB21" s="57">
        <f t="shared" si="16"/>
        <v>0</v>
      </c>
      <c r="BC21" s="57"/>
      <c r="BD21" s="98"/>
      <c r="BE21" s="98"/>
      <c r="BF21" s="57">
        <f t="shared" si="17"/>
        <v>0</v>
      </c>
      <c r="BG21" s="57"/>
      <c r="BH21" s="98"/>
      <c r="BI21" s="98"/>
      <c r="BJ21" s="57">
        <f t="shared" si="18"/>
        <v>0</v>
      </c>
      <c r="BK21" s="57"/>
      <c r="BL21" s="98"/>
      <c r="BM21" s="98"/>
      <c r="BN21" s="57">
        <f t="shared" si="19"/>
        <v>0</v>
      </c>
      <c r="BO21" s="57"/>
      <c r="BP21" s="98"/>
      <c r="BQ21" s="98"/>
      <c r="BR21" s="57">
        <f t="shared" si="20"/>
        <v>0</v>
      </c>
      <c r="BS21" s="57"/>
      <c r="BT21" s="98"/>
      <c r="BU21" s="98"/>
      <c r="BV21" s="57">
        <f t="shared" si="21"/>
        <v>0</v>
      </c>
      <c r="BW21" s="57"/>
    </row>
    <row r="22" ht="74.4" customHeight="1" spans="1:75">
      <c r="A22" s="175">
        <v>9</v>
      </c>
      <c r="B22" s="34" t="s">
        <v>23</v>
      </c>
      <c r="C22" s="175">
        <v>15</v>
      </c>
      <c r="D22" s="178">
        <v>120</v>
      </c>
      <c r="E22" s="172">
        <f t="shared" si="0"/>
        <v>21</v>
      </c>
      <c r="F22" s="173">
        <f t="shared" si="1"/>
        <v>143</v>
      </c>
      <c r="G22" s="173">
        <f t="shared" si="2"/>
        <v>-122</v>
      </c>
      <c r="H22" s="174">
        <f t="shared" si="3"/>
        <v>122</v>
      </c>
      <c r="I22" s="183">
        <f t="shared" si="22"/>
        <v>143</v>
      </c>
      <c r="J22" s="184">
        <f t="shared" si="23"/>
        <v>0</v>
      </c>
      <c r="K22" s="188">
        <v>0</v>
      </c>
      <c r="L22" s="189">
        <v>8</v>
      </c>
      <c r="M22" s="57">
        <f t="shared" si="26"/>
        <v>-8</v>
      </c>
      <c r="N22" s="57">
        <v>0</v>
      </c>
      <c r="O22" s="126">
        <f t="shared" si="25"/>
        <v>0</v>
      </c>
      <c r="P22" s="188">
        <v>0</v>
      </c>
      <c r="Q22" s="189">
        <v>24</v>
      </c>
      <c r="R22" s="57">
        <f t="shared" si="4"/>
        <v>-24</v>
      </c>
      <c r="S22" s="125">
        <v>24</v>
      </c>
      <c r="T22" s="126">
        <f t="shared" si="5"/>
        <v>24</v>
      </c>
      <c r="U22" s="188">
        <v>21</v>
      </c>
      <c r="V22" s="189">
        <v>8</v>
      </c>
      <c r="W22" s="57">
        <f t="shared" si="6"/>
        <v>13</v>
      </c>
      <c r="X22" s="125">
        <v>0</v>
      </c>
      <c r="Y22" s="126">
        <f t="shared" si="7"/>
        <v>21</v>
      </c>
      <c r="Z22" s="188">
        <v>0</v>
      </c>
      <c r="AA22" s="189">
        <v>37</v>
      </c>
      <c r="AB22" s="57">
        <f t="shared" si="8"/>
        <v>-37</v>
      </c>
      <c r="AC22" s="125">
        <v>37</v>
      </c>
      <c r="AD22" s="126">
        <f t="shared" si="9"/>
        <v>37</v>
      </c>
      <c r="AE22" s="188">
        <v>0</v>
      </c>
      <c r="AF22" s="189">
        <v>66</v>
      </c>
      <c r="AG22" s="57">
        <f t="shared" si="10"/>
        <v>-66</v>
      </c>
      <c r="AH22" s="125">
        <v>61</v>
      </c>
      <c r="AI22" s="126">
        <f t="shared" si="11"/>
        <v>61</v>
      </c>
      <c r="AJ22" s="202"/>
      <c r="AK22" s="189"/>
      <c r="AL22" s="57">
        <f t="shared" si="12"/>
        <v>0</v>
      </c>
      <c r="AM22" s="57"/>
      <c r="AN22" s="189"/>
      <c r="AO22" s="189"/>
      <c r="AP22" s="57">
        <f t="shared" si="13"/>
        <v>0</v>
      </c>
      <c r="AQ22" s="57"/>
      <c r="AR22" s="189"/>
      <c r="AS22" s="189"/>
      <c r="AT22" s="57">
        <f t="shared" si="14"/>
        <v>0</v>
      </c>
      <c r="AU22" s="57"/>
      <c r="AV22" s="189"/>
      <c r="AW22" s="189"/>
      <c r="AX22" s="57">
        <f t="shared" si="15"/>
        <v>0</v>
      </c>
      <c r="AY22" s="57"/>
      <c r="AZ22" s="189"/>
      <c r="BA22" s="189"/>
      <c r="BB22" s="57">
        <f t="shared" si="16"/>
        <v>0</v>
      </c>
      <c r="BC22" s="57"/>
      <c r="BD22" s="189"/>
      <c r="BE22" s="189"/>
      <c r="BF22" s="57">
        <f t="shared" si="17"/>
        <v>0</v>
      </c>
      <c r="BG22" s="57"/>
      <c r="BH22" s="189"/>
      <c r="BI22" s="189"/>
      <c r="BJ22" s="57">
        <f t="shared" si="18"/>
        <v>0</v>
      </c>
      <c r="BK22" s="57"/>
      <c r="BL22" s="189"/>
      <c r="BM22" s="189"/>
      <c r="BN22" s="57">
        <f t="shared" si="19"/>
        <v>0</v>
      </c>
      <c r="BO22" s="57"/>
      <c r="BP22" s="189"/>
      <c r="BQ22" s="189"/>
      <c r="BR22" s="57">
        <f t="shared" si="20"/>
        <v>0</v>
      </c>
      <c r="BS22" s="57"/>
      <c r="BT22" s="189"/>
      <c r="BU22" s="189"/>
      <c r="BV22" s="57">
        <f t="shared" si="21"/>
        <v>0</v>
      </c>
      <c r="BW22" s="57"/>
    </row>
    <row r="23" ht="124.2" customHeight="1" spans="1:75">
      <c r="A23" s="175">
        <v>10</v>
      </c>
      <c r="B23" s="34" t="s">
        <v>24</v>
      </c>
      <c r="C23" s="176">
        <v>6</v>
      </c>
      <c r="D23" s="179">
        <v>9</v>
      </c>
      <c r="E23" s="172">
        <f t="shared" si="0"/>
        <v>8</v>
      </c>
      <c r="F23" s="173">
        <f t="shared" si="1"/>
        <v>9</v>
      </c>
      <c r="G23" s="173">
        <f t="shared" si="2"/>
        <v>-1</v>
      </c>
      <c r="H23" s="174">
        <f t="shared" si="3"/>
        <v>1</v>
      </c>
      <c r="I23" s="183">
        <f t="shared" si="22"/>
        <v>9</v>
      </c>
      <c r="J23" s="184">
        <f t="shared" si="23"/>
        <v>0</v>
      </c>
      <c r="K23" s="190">
        <v>0</v>
      </c>
      <c r="L23" s="191">
        <v>1</v>
      </c>
      <c r="M23" s="57">
        <f t="shared" si="26"/>
        <v>-1</v>
      </c>
      <c r="N23" s="57">
        <v>0</v>
      </c>
      <c r="O23" s="126">
        <f t="shared" si="25"/>
        <v>0</v>
      </c>
      <c r="P23" s="190">
        <v>0</v>
      </c>
      <c r="Q23" s="191">
        <v>2</v>
      </c>
      <c r="R23" s="57">
        <f t="shared" si="4"/>
        <v>-2</v>
      </c>
      <c r="S23" s="57">
        <v>0</v>
      </c>
      <c r="T23" s="126">
        <f t="shared" si="5"/>
        <v>0</v>
      </c>
      <c r="U23" s="190">
        <v>0</v>
      </c>
      <c r="V23" s="191">
        <v>1</v>
      </c>
      <c r="W23" s="57">
        <f t="shared" si="6"/>
        <v>-1</v>
      </c>
      <c r="X23" s="57">
        <v>0</v>
      </c>
      <c r="Y23" s="126">
        <f t="shared" si="7"/>
        <v>0</v>
      </c>
      <c r="Z23" s="190">
        <v>0</v>
      </c>
      <c r="AA23" s="191">
        <v>1</v>
      </c>
      <c r="AB23" s="57">
        <f t="shared" si="8"/>
        <v>-1</v>
      </c>
      <c r="AC23" s="125">
        <v>1</v>
      </c>
      <c r="AD23" s="126">
        <f t="shared" si="9"/>
        <v>1</v>
      </c>
      <c r="AE23" s="190">
        <v>8</v>
      </c>
      <c r="AF23" s="191">
        <v>4</v>
      </c>
      <c r="AG23" s="57">
        <f t="shared" si="10"/>
        <v>4</v>
      </c>
      <c r="AH23" s="128">
        <v>0</v>
      </c>
      <c r="AI23" s="126">
        <f t="shared" si="11"/>
        <v>8</v>
      </c>
      <c r="AJ23" s="203"/>
      <c r="AK23" s="191"/>
      <c r="AL23" s="57">
        <f t="shared" si="12"/>
        <v>0</v>
      </c>
      <c r="AM23" s="57"/>
      <c r="AN23" s="191"/>
      <c r="AO23" s="191"/>
      <c r="AP23" s="57">
        <f t="shared" si="13"/>
        <v>0</v>
      </c>
      <c r="AQ23" s="57"/>
      <c r="AR23" s="191"/>
      <c r="AS23" s="191"/>
      <c r="AT23" s="57">
        <f t="shared" si="14"/>
        <v>0</v>
      </c>
      <c r="AU23" s="57"/>
      <c r="AV23" s="191"/>
      <c r="AW23" s="191"/>
      <c r="AX23" s="57">
        <f t="shared" si="15"/>
        <v>0</v>
      </c>
      <c r="AY23" s="57"/>
      <c r="AZ23" s="191"/>
      <c r="BA23" s="191"/>
      <c r="BB23" s="57">
        <f t="shared" si="16"/>
        <v>0</v>
      </c>
      <c r="BC23" s="57"/>
      <c r="BD23" s="191"/>
      <c r="BE23" s="191"/>
      <c r="BF23" s="57">
        <f t="shared" si="17"/>
        <v>0</v>
      </c>
      <c r="BG23" s="57"/>
      <c r="BH23" s="191"/>
      <c r="BI23" s="191"/>
      <c r="BJ23" s="57">
        <f t="shared" si="18"/>
        <v>0</v>
      </c>
      <c r="BK23" s="57"/>
      <c r="BL23" s="191"/>
      <c r="BM23" s="191"/>
      <c r="BN23" s="57">
        <f t="shared" si="19"/>
        <v>0</v>
      </c>
      <c r="BO23" s="57"/>
      <c r="BP23" s="191"/>
      <c r="BQ23" s="191"/>
      <c r="BR23" s="57">
        <f t="shared" si="20"/>
        <v>0</v>
      </c>
      <c r="BS23" s="57"/>
      <c r="BT23" s="191"/>
      <c r="BU23" s="191"/>
      <c r="BV23" s="57">
        <f t="shared" si="21"/>
        <v>0</v>
      </c>
      <c r="BW23" s="57"/>
    </row>
    <row r="24" ht="115.2" customHeight="1" spans="1:75">
      <c r="A24" s="175">
        <v>11</v>
      </c>
      <c r="B24" s="34" t="s">
        <v>25</v>
      </c>
      <c r="C24" s="175">
        <v>8</v>
      </c>
      <c r="D24" s="178">
        <v>15</v>
      </c>
      <c r="E24" s="172">
        <f t="shared" si="0"/>
        <v>0</v>
      </c>
      <c r="F24" s="173">
        <f t="shared" si="1"/>
        <v>28</v>
      </c>
      <c r="G24" s="173">
        <f t="shared" si="2"/>
        <v>-28</v>
      </c>
      <c r="H24" s="174">
        <f t="shared" si="3"/>
        <v>28</v>
      </c>
      <c r="I24" s="183">
        <f t="shared" si="22"/>
        <v>28</v>
      </c>
      <c r="J24" s="184">
        <f t="shared" si="23"/>
        <v>0</v>
      </c>
      <c r="K24" s="188">
        <v>0</v>
      </c>
      <c r="L24" s="189">
        <v>2</v>
      </c>
      <c r="M24" s="57">
        <f t="shared" si="26"/>
        <v>-2</v>
      </c>
      <c r="N24" s="57">
        <v>0</v>
      </c>
      <c r="O24" s="126">
        <f t="shared" si="25"/>
        <v>0</v>
      </c>
      <c r="P24" s="188">
        <v>0</v>
      </c>
      <c r="Q24" s="189">
        <v>6</v>
      </c>
      <c r="R24" s="57">
        <f t="shared" si="4"/>
        <v>-6</v>
      </c>
      <c r="S24" s="125">
        <v>6</v>
      </c>
      <c r="T24" s="126">
        <f t="shared" si="5"/>
        <v>6</v>
      </c>
      <c r="U24" s="188">
        <v>0</v>
      </c>
      <c r="V24" s="189">
        <v>2</v>
      </c>
      <c r="W24" s="57">
        <f t="shared" si="6"/>
        <v>-2</v>
      </c>
      <c r="X24" s="125">
        <v>2</v>
      </c>
      <c r="Y24" s="126">
        <f t="shared" si="7"/>
        <v>2</v>
      </c>
      <c r="Z24" s="188">
        <v>0</v>
      </c>
      <c r="AA24" s="189">
        <v>5</v>
      </c>
      <c r="AB24" s="57">
        <f t="shared" si="8"/>
        <v>-5</v>
      </c>
      <c r="AC24" s="125">
        <v>5</v>
      </c>
      <c r="AD24" s="126">
        <f t="shared" si="9"/>
        <v>5</v>
      </c>
      <c r="AE24" s="188">
        <v>0</v>
      </c>
      <c r="AF24" s="189">
        <v>13</v>
      </c>
      <c r="AG24" s="57">
        <f t="shared" si="10"/>
        <v>-13</v>
      </c>
      <c r="AH24" s="57">
        <v>15</v>
      </c>
      <c r="AI24" s="126">
        <f t="shared" si="11"/>
        <v>15</v>
      </c>
      <c r="AJ24" s="202"/>
      <c r="AK24" s="189"/>
      <c r="AL24" s="57">
        <f t="shared" si="12"/>
        <v>0</v>
      </c>
      <c r="AM24" s="57"/>
      <c r="AN24" s="189"/>
      <c r="AO24" s="189"/>
      <c r="AP24" s="57">
        <f t="shared" si="13"/>
        <v>0</v>
      </c>
      <c r="AQ24" s="57"/>
      <c r="AR24" s="189"/>
      <c r="AS24" s="189"/>
      <c r="AT24" s="57">
        <f t="shared" si="14"/>
        <v>0</v>
      </c>
      <c r="AU24" s="57"/>
      <c r="AV24" s="189"/>
      <c r="AW24" s="189"/>
      <c r="AX24" s="57">
        <f t="shared" si="15"/>
        <v>0</v>
      </c>
      <c r="AY24" s="57"/>
      <c r="AZ24" s="189"/>
      <c r="BA24" s="189"/>
      <c r="BB24" s="57">
        <f t="shared" si="16"/>
        <v>0</v>
      </c>
      <c r="BC24" s="57"/>
      <c r="BD24" s="189"/>
      <c r="BE24" s="189"/>
      <c r="BF24" s="57">
        <f t="shared" si="17"/>
        <v>0</v>
      </c>
      <c r="BG24" s="57"/>
      <c r="BH24" s="189"/>
      <c r="BI24" s="189"/>
      <c r="BJ24" s="57">
        <f t="shared" si="18"/>
        <v>0</v>
      </c>
      <c r="BK24" s="57"/>
      <c r="BL24" s="189"/>
      <c r="BM24" s="189"/>
      <c r="BN24" s="57">
        <f t="shared" si="19"/>
        <v>0</v>
      </c>
      <c r="BO24" s="57"/>
      <c r="BP24" s="189"/>
      <c r="BQ24" s="189"/>
      <c r="BR24" s="57">
        <f t="shared" si="20"/>
        <v>0</v>
      </c>
      <c r="BS24" s="57"/>
      <c r="BT24" s="189"/>
      <c r="BU24" s="189"/>
      <c r="BV24" s="57">
        <f t="shared" si="21"/>
        <v>0</v>
      </c>
      <c r="BW24" s="57"/>
    </row>
    <row r="25" ht="130.2" customHeight="1" spans="1:75">
      <c r="A25" s="175">
        <v>12</v>
      </c>
      <c r="B25" s="34" t="s">
        <v>26</v>
      </c>
      <c r="C25" s="176">
        <v>8</v>
      </c>
      <c r="D25" s="179">
        <v>15</v>
      </c>
      <c r="E25" s="172">
        <f t="shared" si="0"/>
        <v>0</v>
      </c>
      <c r="F25" s="173">
        <f t="shared" si="1"/>
        <v>24</v>
      </c>
      <c r="G25" s="173">
        <f t="shared" si="2"/>
        <v>-24</v>
      </c>
      <c r="H25" s="174">
        <f t="shared" si="3"/>
        <v>24</v>
      </c>
      <c r="I25" s="183">
        <f t="shared" si="22"/>
        <v>24</v>
      </c>
      <c r="J25" s="184">
        <f t="shared" si="23"/>
        <v>0</v>
      </c>
      <c r="K25" s="190">
        <v>0</v>
      </c>
      <c r="L25" s="191">
        <v>2</v>
      </c>
      <c r="M25" s="57">
        <f t="shared" si="26"/>
        <v>-2</v>
      </c>
      <c r="N25" s="57">
        <v>0</v>
      </c>
      <c r="O25" s="126">
        <f t="shared" si="25"/>
        <v>0</v>
      </c>
      <c r="P25" s="190">
        <v>0</v>
      </c>
      <c r="Q25" s="191">
        <v>8</v>
      </c>
      <c r="R25" s="57">
        <f t="shared" si="4"/>
        <v>-8</v>
      </c>
      <c r="S25" s="125">
        <v>7</v>
      </c>
      <c r="T25" s="126">
        <f t="shared" si="5"/>
        <v>7</v>
      </c>
      <c r="U25" s="190">
        <v>0</v>
      </c>
      <c r="V25" s="191">
        <v>2</v>
      </c>
      <c r="W25" s="57">
        <f t="shared" si="6"/>
        <v>-2</v>
      </c>
      <c r="X25" s="125">
        <v>2</v>
      </c>
      <c r="Y25" s="126">
        <f t="shared" si="7"/>
        <v>2</v>
      </c>
      <c r="Z25" s="190">
        <v>0</v>
      </c>
      <c r="AA25" s="191">
        <v>4</v>
      </c>
      <c r="AB25" s="57">
        <f t="shared" si="8"/>
        <v>-4</v>
      </c>
      <c r="AC25" s="57">
        <v>0</v>
      </c>
      <c r="AD25" s="126">
        <f t="shared" si="9"/>
        <v>0</v>
      </c>
      <c r="AE25" s="190">
        <v>0</v>
      </c>
      <c r="AF25" s="191">
        <v>8</v>
      </c>
      <c r="AG25" s="57">
        <f t="shared" si="10"/>
        <v>-8</v>
      </c>
      <c r="AH25" s="57">
        <v>15</v>
      </c>
      <c r="AI25" s="126">
        <f t="shared" si="11"/>
        <v>15</v>
      </c>
      <c r="AJ25" s="203"/>
      <c r="AK25" s="191"/>
      <c r="AL25" s="57">
        <f t="shared" si="12"/>
        <v>0</v>
      </c>
      <c r="AM25" s="57"/>
      <c r="AN25" s="191"/>
      <c r="AO25" s="191"/>
      <c r="AP25" s="57">
        <f t="shared" si="13"/>
        <v>0</v>
      </c>
      <c r="AQ25" s="57"/>
      <c r="AR25" s="191"/>
      <c r="AS25" s="191"/>
      <c r="AT25" s="57">
        <f t="shared" si="14"/>
        <v>0</v>
      </c>
      <c r="AU25" s="57"/>
      <c r="AV25" s="191"/>
      <c r="AW25" s="191"/>
      <c r="AX25" s="57">
        <f t="shared" si="15"/>
        <v>0</v>
      </c>
      <c r="AY25" s="57"/>
      <c r="AZ25" s="191"/>
      <c r="BA25" s="191"/>
      <c r="BB25" s="57">
        <f t="shared" si="16"/>
        <v>0</v>
      </c>
      <c r="BC25" s="57"/>
      <c r="BD25" s="191"/>
      <c r="BE25" s="191"/>
      <c r="BF25" s="57">
        <f t="shared" si="17"/>
        <v>0</v>
      </c>
      <c r="BG25" s="57"/>
      <c r="BH25" s="191"/>
      <c r="BI25" s="191"/>
      <c r="BJ25" s="57">
        <f t="shared" si="18"/>
        <v>0</v>
      </c>
      <c r="BK25" s="57"/>
      <c r="BL25" s="191"/>
      <c r="BM25" s="191"/>
      <c r="BN25" s="57">
        <f t="shared" si="19"/>
        <v>0</v>
      </c>
      <c r="BO25" s="57"/>
      <c r="BP25" s="191"/>
      <c r="BQ25" s="191"/>
      <c r="BR25" s="57">
        <f t="shared" si="20"/>
        <v>0</v>
      </c>
      <c r="BS25" s="57"/>
      <c r="BT25" s="191"/>
      <c r="BU25" s="191"/>
      <c r="BV25" s="57">
        <f t="shared" si="21"/>
        <v>0</v>
      </c>
      <c r="BW25" s="57"/>
    </row>
    <row r="26" ht="99.6" customHeight="1" spans="1:75">
      <c r="A26" s="24">
        <v>2</v>
      </c>
      <c r="B26" s="123" t="s">
        <v>27</v>
      </c>
      <c r="C26" s="117">
        <v>15</v>
      </c>
      <c r="D26" s="118">
        <v>30</v>
      </c>
      <c r="E26" s="172">
        <f t="shared" ref="E26:E30" si="27">K26+P26+U26+Z26+AE26+AJ26+AN26+AR26+AV26+AZ26+BD26+BH26+BL26+BP26+BT26</f>
        <v>0</v>
      </c>
      <c r="F26" s="173">
        <f t="shared" ref="F26:F30" si="28">L26+Q26+V26+AA26+AF26+AK26+AO26+AS26+AW26+BA26+BE26+BI26+BM26+BQ26+BU26</f>
        <v>0</v>
      </c>
      <c r="G26" s="173">
        <f t="shared" ref="G26:G30" si="29">M26+R26+W26+AB26+AG26+AL26+AP26+AT26+AX26+BB26+BF26+BJ26+BN26+BR26+BV26</f>
        <v>0</v>
      </c>
      <c r="H26" s="174">
        <f t="shared" ref="H26:H30" si="30">N26+S26+X26+AC26+AH26+AM26+AQ26+AU26+AY26+BC26+BG26+BK26+BO26+BS26+BW26</f>
        <v>0</v>
      </c>
      <c r="I26" s="183">
        <f t="shared" si="22"/>
        <v>0</v>
      </c>
      <c r="J26" s="184">
        <f t="shared" si="23"/>
        <v>0</v>
      </c>
      <c r="K26" s="26"/>
      <c r="L26" s="57"/>
      <c r="M26" s="57">
        <f t="shared" si="26"/>
        <v>0</v>
      </c>
      <c r="N26" s="128">
        <v>0</v>
      </c>
      <c r="O26" s="126">
        <f t="shared" si="25"/>
        <v>0</v>
      </c>
      <c r="P26" s="26"/>
      <c r="Q26" s="57"/>
      <c r="R26" s="57">
        <f t="shared" si="4"/>
        <v>0</v>
      </c>
      <c r="S26" s="24"/>
      <c r="T26" s="126">
        <f t="shared" si="5"/>
        <v>0</v>
      </c>
      <c r="U26" s="26"/>
      <c r="V26" s="57"/>
      <c r="W26" s="57">
        <f t="shared" si="6"/>
        <v>0</v>
      </c>
      <c r="X26" s="24"/>
      <c r="Y26" s="126">
        <f t="shared" si="7"/>
        <v>0</v>
      </c>
      <c r="Z26" s="26"/>
      <c r="AA26" s="57"/>
      <c r="AB26" s="57">
        <f t="shared" si="8"/>
        <v>0</v>
      </c>
      <c r="AC26" s="24"/>
      <c r="AD26" s="126">
        <f t="shared" si="9"/>
        <v>0</v>
      </c>
      <c r="AE26" s="26"/>
      <c r="AF26" s="57"/>
      <c r="AG26" s="57">
        <f t="shared" si="10"/>
        <v>0</v>
      </c>
      <c r="AH26" s="24"/>
      <c r="AI26" s="126">
        <f t="shared" si="11"/>
        <v>0</v>
      </c>
      <c r="AJ26" s="198"/>
      <c r="AK26" s="57"/>
      <c r="AL26" s="57">
        <f t="shared" si="12"/>
        <v>0</v>
      </c>
      <c r="AM26" s="57"/>
      <c r="AN26" s="57"/>
      <c r="AO26" s="57"/>
      <c r="AP26" s="57">
        <f t="shared" si="13"/>
        <v>0</v>
      </c>
      <c r="AQ26" s="57"/>
      <c r="AR26" s="57"/>
      <c r="AS26" s="57"/>
      <c r="AT26" s="57">
        <f t="shared" si="14"/>
        <v>0</v>
      </c>
      <c r="AU26" s="57"/>
      <c r="AV26" s="57"/>
      <c r="AW26" s="57"/>
      <c r="AX26" s="57">
        <f t="shared" si="15"/>
        <v>0</v>
      </c>
      <c r="AY26" s="57"/>
      <c r="AZ26" s="57"/>
      <c r="BA26" s="57"/>
      <c r="BB26" s="57">
        <f t="shared" si="16"/>
        <v>0</v>
      </c>
      <c r="BC26" s="57"/>
      <c r="BD26" s="57"/>
      <c r="BE26" s="57"/>
      <c r="BF26" s="57">
        <f t="shared" si="17"/>
        <v>0</v>
      </c>
      <c r="BG26" s="57"/>
      <c r="BH26" s="57"/>
      <c r="BI26" s="57"/>
      <c r="BJ26" s="57">
        <f t="shared" si="18"/>
        <v>0</v>
      </c>
      <c r="BK26" s="57"/>
      <c r="BL26" s="57"/>
      <c r="BM26" s="57"/>
      <c r="BN26" s="57">
        <f t="shared" si="19"/>
        <v>0</v>
      </c>
      <c r="BO26" s="57"/>
      <c r="BP26" s="57"/>
      <c r="BQ26" s="57"/>
      <c r="BR26" s="57">
        <f t="shared" si="20"/>
        <v>0</v>
      </c>
      <c r="BS26" s="57"/>
      <c r="BT26" s="57"/>
      <c r="BU26" s="57"/>
      <c r="BV26" s="57">
        <f t="shared" si="21"/>
        <v>0</v>
      </c>
      <c r="BW26" s="57"/>
    </row>
    <row r="27" ht="69" customHeight="1" spans="1:75">
      <c r="A27" s="24">
        <v>3</v>
      </c>
      <c r="B27" s="21" t="s">
        <v>28</v>
      </c>
      <c r="C27" s="24">
        <v>10</v>
      </c>
      <c r="D27" s="111">
        <v>15</v>
      </c>
      <c r="E27" s="172">
        <f t="shared" si="27"/>
        <v>0</v>
      </c>
      <c r="F27" s="173">
        <f t="shared" si="28"/>
        <v>12</v>
      </c>
      <c r="G27" s="173">
        <f t="shared" si="29"/>
        <v>-12</v>
      </c>
      <c r="H27" s="174">
        <f t="shared" si="30"/>
        <v>12</v>
      </c>
      <c r="I27" s="183">
        <f t="shared" si="22"/>
        <v>12</v>
      </c>
      <c r="J27" s="184">
        <f t="shared" si="23"/>
        <v>0</v>
      </c>
      <c r="K27" s="26">
        <v>0</v>
      </c>
      <c r="L27" s="57">
        <v>1</v>
      </c>
      <c r="M27" s="57">
        <f t="shared" si="26"/>
        <v>-1</v>
      </c>
      <c r="N27" s="128">
        <v>0</v>
      </c>
      <c r="O27" s="126">
        <f t="shared" si="25"/>
        <v>0</v>
      </c>
      <c r="P27" s="26">
        <v>0</v>
      </c>
      <c r="Q27" s="57">
        <v>3</v>
      </c>
      <c r="R27" s="57">
        <f t="shared" si="4"/>
        <v>-3</v>
      </c>
      <c r="S27" s="128">
        <v>0</v>
      </c>
      <c r="T27" s="126">
        <f t="shared" si="5"/>
        <v>0</v>
      </c>
      <c r="U27" s="26">
        <v>0</v>
      </c>
      <c r="V27" s="57">
        <v>1</v>
      </c>
      <c r="W27" s="57">
        <f t="shared" si="6"/>
        <v>-1</v>
      </c>
      <c r="X27" s="128">
        <v>0</v>
      </c>
      <c r="Y27" s="126">
        <f t="shared" si="7"/>
        <v>0</v>
      </c>
      <c r="Z27" s="26">
        <v>0</v>
      </c>
      <c r="AA27" s="57">
        <v>2</v>
      </c>
      <c r="AB27" s="57">
        <f t="shared" si="8"/>
        <v>-2</v>
      </c>
      <c r="AC27" s="128">
        <v>0</v>
      </c>
      <c r="AD27" s="126">
        <f t="shared" si="9"/>
        <v>0</v>
      </c>
      <c r="AE27" s="26">
        <v>0</v>
      </c>
      <c r="AF27" s="57">
        <v>5</v>
      </c>
      <c r="AG27" s="57">
        <f t="shared" si="10"/>
        <v>-5</v>
      </c>
      <c r="AH27" s="125">
        <v>12</v>
      </c>
      <c r="AI27" s="126">
        <f t="shared" si="11"/>
        <v>12</v>
      </c>
      <c r="AJ27" s="198"/>
      <c r="AK27" s="57"/>
      <c r="AL27" s="57">
        <f t="shared" si="12"/>
        <v>0</v>
      </c>
      <c r="AM27" s="57"/>
      <c r="AN27" s="57"/>
      <c r="AO27" s="57"/>
      <c r="AP27" s="57">
        <f t="shared" si="13"/>
        <v>0</v>
      </c>
      <c r="AQ27" s="57"/>
      <c r="AR27" s="57"/>
      <c r="AS27" s="57"/>
      <c r="AT27" s="57">
        <f t="shared" si="14"/>
        <v>0</v>
      </c>
      <c r="AU27" s="57"/>
      <c r="AV27" s="57"/>
      <c r="AW27" s="57"/>
      <c r="AX27" s="57">
        <f t="shared" si="15"/>
        <v>0</v>
      </c>
      <c r="AY27" s="57"/>
      <c r="AZ27" s="57"/>
      <c r="BA27" s="57"/>
      <c r="BB27" s="57">
        <f t="shared" si="16"/>
        <v>0</v>
      </c>
      <c r="BC27" s="57"/>
      <c r="BD27" s="57"/>
      <c r="BE27" s="57"/>
      <c r="BF27" s="57">
        <f t="shared" si="17"/>
        <v>0</v>
      </c>
      <c r="BG27" s="57"/>
      <c r="BH27" s="57"/>
      <c r="BI27" s="57"/>
      <c r="BJ27" s="57">
        <f t="shared" si="18"/>
        <v>0</v>
      </c>
      <c r="BK27" s="57"/>
      <c r="BL27" s="57"/>
      <c r="BM27" s="57"/>
      <c r="BN27" s="57">
        <f t="shared" si="19"/>
        <v>0</v>
      </c>
      <c r="BO27" s="57"/>
      <c r="BP27" s="57"/>
      <c r="BQ27" s="57"/>
      <c r="BR27" s="57">
        <f t="shared" si="20"/>
        <v>0</v>
      </c>
      <c r="BS27" s="57"/>
      <c r="BT27" s="57"/>
      <c r="BU27" s="57"/>
      <c r="BV27" s="57">
        <f t="shared" si="21"/>
        <v>0</v>
      </c>
      <c r="BW27" s="57"/>
    </row>
    <row r="28" ht="91.2" customHeight="1" spans="1:75">
      <c r="A28" s="24">
        <v>4</v>
      </c>
      <c r="B28" s="21" t="s">
        <v>29</v>
      </c>
      <c r="C28" s="24">
        <v>4</v>
      </c>
      <c r="D28" s="111">
        <v>6</v>
      </c>
      <c r="E28" s="172">
        <f t="shared" si="27"/>
        <v>4</v>
      </c>
      <c r="F28" s="173">
        <f t="shared" si="28"/>
        <v>0</v>
      </c>
      <c r="G28" s="173">
        <f t="shared" si="29"/>
        <v>4</v>
      </c>
      <c r="H28" s="174">
        <f t="shared" si="30"/>
        <v>0</v>
      </c>
      <c r="I28" s="183">
        <f t="shared" si="22"/>
        <v>4</v>
      </c>
      <c r="J28" s="184">
        <f t="shared" si="23"/>
        <v>4</v>
      </c>
      <c r="K28" s="26"/>
      <c r="L28" s="57"/>
      <c r="M28" s="57">
        <f t="shared" si="26"/>
        <v>0</v>
      </c>
      <c r="N28" s="128"/>
      <c r="O28" s="126">
        <f t="shared" si="25"/>
        <v>0</v>
      </c>
      <c r="P28" s="26"/>
      <c r="Q28" s="57"/>
      <c r="R28" s="57">
        <f t="shared" si="4"/>
        <v>0</v>
      </c>
      <c r="S28" s="24"/>
      <c r="T28" s="126">
        <f t="shared" si="5"/>
        <v>0</v>
      </c>
      <c r="U28" s="26"/>
      <c r="V28" s="57"/>
      <c r="W28" s="57">
        <f t="shared" si="6"/>
        <v>0</v>
      </c>
      <c r="X28" s="24"/>
      <c r="Y28" s="126">
        <f t="shared" si="7"/>
        <v>0</v>
      </c>
      <c r="Z28" s="26"/>
      <c r="AA28" s="57"/>
      <c r="AB28" s="57">
        <f t="shared" si="8"/>
        <v>0</v>
      </c>
      <c r="AC28" s="24"/>
      <c r="AD28" s="126">
        <f t="shared" si="9"/>
        <v>0</v>
      </c>
      <c r="AE28" s="26">
        <v>4</v>
      </c>
      <c r="AF28" s="57">
        <v>0</v>
      </c>
      <c r="AG28" s="57">
        <f t="shared" si="10"/>
        <v>4</v>
      </c>
      <c r="AH28" s="24">
        <v>0</v>
      </c>
      <c r="AI28" s="126">
        <f t="shared" si="11"/>
        <v>4</v>
      </c>
      <c r="AJ28" s="198"/>
      <c r="AK28" s="57"/>
      <c r="AL28" s="57">
        <f t="shared" si="12"/>
        <v>0</v>
      </c>
      <c r="AM28" s="57"/>
      <c r="AN28" s="57"/>
      <c r="AO28" s="57"/>
      <c r="AP28" s="57">
        <f t="shared" si="13"/>
        <v>0</v>
      </c>
      <c r="AQ28" s="57"/>
      <c r="AR28" s="57"/>
      <c r="AS28" s="57"/>
      <c r="AT28" s="57">
        <f t="shared" si="14"/>
        <v>0</v>
      </c>
      <c r="AU28" s="57"/>
      <c r="AV28" s="57"/>
      <c r="AW28" s="57"/>
      <c r="AX28" s="57">
        <f t="shared" si="15"/>
        <v>0</v>
      </c>
      <c r="AY28" s="57"/>
      <c r="AZ28" s="57"/>
      <c r="BA28" s="57"/>
      <c r="BB28" s="57">
        <f t="shared" si="16"/>
        <v>0</v>
      </c>
      <c r="BC28" s="57"/>
      <c r="BD28" s="57"/>
      <c r="BE28" s="57"/>
      <c r="BF28" s="57">
        <f t="shared" si="17"/>
        <v>0</v>
      </c>
      <c r="BG28" s="57"/>
      <c r="BH28" s="57"/>
      <c r="BI28" s="57"/>
      <c r="BJ28" s="57">
        <f t="shared" si="18"/>
        <v>0</v>
      </c>
      <c r="BK28" s="57"/>
      <c r="BL28" s="57"/>
      <c r="BM28" s="57"/>
      <c r="BN28" s="57">
        <f t="shared" si="19"/>
        <v>0</v>
      </c>
      <c r="BO28" s="57"/>
      <c r="BP28" s="57"/>
      <c r="BQ28" s="57"/>
      <c r="BR28" s="57">
        <f t="shared" si="20"/>
        <v>0</v>
      </c>
      <c r="BS28" s="57"/>
      <c r="BT28" s="57"/>
      <c r="BU28" s="57"/>
      <c r="BV28" s="57">
        <f t="shared" si="21"/>
        <v>0</v>
      </c>
      <c r="BW28" s="57"/>
    </row>
    <row r="29" ht="97.95" customHeight="1" spans="1:75">
      <c r="A29" s="24">
        <v>5</v>
      </c>
      <c r="B29" s="21" t="s">
        <v>30</v>
      </c>
      <c r="C29" s="24">
        <v>6</v>
      </c>
      <c r="D29" s="111">
        <v>10</v>
      </c>
      <c r="E29" s="172">
        <f t="shared" si="27"/>
        <v>0</v>
      </c>
      <c r="F29" s="173">
        <f t="shared" si="28"/>
        <v>11</v>
      </c>
      <c r="G29" s="173">
        <f t="shared" si="29"/>
        <v>-11</v>
      </c>
      <c r="H29" s="174">
        <f t="shared" si="30"/>
        <v>11</v>
      </c>
      <c r="I29" s="183">
        <f t="shared" si="22"/>
        <v>11</v>
      </c>
      <c r="J29" s="184">
        <f t="shared" si="23"/>
        <v>0</v>
      </c>
      <c r="K29" s="185">
        <v>0</v>
      </c>
      <c r="L29" s="97">
        <v>1</v>
      </c>
      <c r="M29" s="57">
        <f t="shared" si="26"/>
        <v>-1</v>
      </c>
      <c r="N29" s="125">
        <v>1</v>
      </c>
      <c r="O29" s="126">
        <f t="shared" si="25"/>
        <v>1</v>
      </c>
      <c r="P29" s="185">
        <v>0</v>
      </c>
      <c r="Q29" s="97">
        <v>3</v>
      </c>
      <c r="R29" s="57">
        <f t="shared" si="4"/>
        <v>-3</v>
      </c>
      <c r="S29" s="125">
        <v>3</v>
      </c>
      <c r="T29" s="126">
        <f t="shared" si="5"/>
        <v>3</v>
      </c>
      <c r="U29" s="185">
        <v>0</v>
      </c>
      <c r="V29" s="97">
        <v>1</v>
      </c>
      <c r="W29" s="57">
        <f t="shared" si="6"/>
        <v>-1</v>
      </c>
      <c r="X29" s="125">
        <v>1</v>
      </c>
      <c r="Y29" s="126">
        <f t="shared" si="7"/>
        <v>1</v>
      </c>
      <c r="Z29" s="185">
        <v>0</v>
      </c>
      <c r="AA29" s="97">
        <v>2</v>
      </c>
      <c r="AB29" s="57">
        <f t="shared" si="8"/>
        <v>-2</v>
      </c>
      <c r="AC29" s="125">
        <v>2</v>
      </c>
      <c r="AD29" s="126">
        <f t="shared" si="9"/>
        <v>2</v>
      </c>
      <c r="AE29" s="185">
        <v>0</v>
      </c>
      <c r="AF29" s="97">
        <v>4</v>
      </c>
      <c r="AG29" s="57">
        <f t="shared" si="10"/>
        <v>-4</v>
      </c>
      <c r="AH29" s="125">
        <v>4</v>
      </c>
      <c r="AI29" s="126">
        <f t="shared" si="11"/>
        <v>4</v>
      </c>
      <c r="AJ29" s="199"/>
      <c r="AK29" s="97"/>
      <c r="AL29" s="57">
        <f t="shared" si="12"/>
        <v>0</v>
      </c>
      <c r="AM29" s="57"/>
      <c r="AN29" s="97"/>
      <c r="AO29" s="97"/>
      <c r="AP29" s="57">
        <f t="shared" si="13"/>
        <v>0</v>
      </c>
      <c r="AQ29" s="57"/>
      <c r="AR29" s="97"/>
      <c r="AS29" s="97"/>
      <c r="AT29" s="57">
        <f t="shared" si="14"/>
        <v>0</v>
      </c>
      <c r="AU29" s="57"/>
      <c r="AV29" s="97"/>
      <c r="AW29" s="97"/>
      <c r="AX29" s="57">
        <f t="shared" si="15"/>
        <v>0</v>
      </c>
      <c r="AY29" s="57"/>
      <c r="AZ29" s="97"/>
      <c r="BA29" s="97"/>
      <c r="BB29" s="57">
        <f t="shared" si="16"/>
        <v>0</v>
      </c>
      <c r="BC29" s="57"/>
      <c r="BD29" s="104"/>
      <c r="BE29" s="104"/>
      <c r="BF29" s="57">
        <f t="shared" si="17"/>
        <v>0</v>
      </c>
      <c r="BG29" s="57"/>
      <c r="BH29" s="104"/>
      <c r="BI29" s="104"/>
      <c r="BJ29" s="57">
        <f t="shared" si="18"/>
        <v>0</v>
      </c>
      <c r="BK29" s="57"/>
      <c r="BL29" s="104"/>
      <c r="BM29" s="104"/>
      <c r="BN29" s="57">
        <f t="shared" si="19"/>
        <v>0</v>
      </c>
      <c r="BO29" s="57"/>
      <c r="BP29" s="104"/>
      <c r="BQ29" s="104"/>
      <c r="BR29" s="57">
        <f t="shared" si="20"/>
        <v>0</v>
      </c>
      <c r="BS29" s="57"/>
      <c r="BT29" s="104"/>
      <c r="BU29" s="104"/>
      <c r="BV29" s="57">
        <f t="shared" si="21"/>
        <v>0</v>
      </c>
      <c r="BW29" s="57"/>
    </row>
    <row r="30" ht="107.4" customHeight="1" spans="1:75">
      <c r="A30" s="175">
        <v>6</v>
      </c>
      <c r="B30" s="21" t="s">
        <v>31</v>
      </c>
      <c r="C30" s="24">
        <v>6</v>
      </c>
      <c r="D30" s="111">
        <v>10</v>
      </c>
      <c r="E30" s="180">
        <f t="shared" si="27"/>
        <v>0</v>
      </c>
      <c r="F30" s="181">
        <f t="shared" si="28"/>
        <v>12</v>
      </c>
      <c r="G30" s="181">
        <f t="shared" si="29"/>
        <v>-12</v>
      </c>
      <c r="H30" s="182">
        <f t="shared" si="30"/>
        <v>12</v>
      </c>
      <c r="I30" s="183">
        <f t="shared" si="22"/>
        <v>12</v>
      </c>
      <c r="J30" s="192">
        <f t="shared" si="23"/>
        <v>0</v>
      </c>
      <c r="K30" s="73">
        <v>0</v>
      </c>
      <c r="L30" s="74">
        <v>1</v>
      </c>
      <c r="M30" s="75">
        <f t="shared" si="26"/>
        <v>-1</v>
      </c>
      <c r="N30" s="129">
        <v>1</v>
      </c>
      <c r="O30" s="126">
        <f t="shared" si="25"/>
        <v>1</v>
      </c>
      <c r="P30" s="73">
        <v>0</v>
      </c>
      <c r="Q30" s="74">
        <v>2</v>
      </c>
      <c r="R30" s="75">
        <f t="shared" si="4"/>
        <v>-2</v>
      </c>
      <c r="S30" s="129">
        <v>2</v>
      </c>
      <c r="T30" s="126">
        <f t="shared" si="5"/>
        <v>2</v>
      </c>
      <c r="U30" s="73">
        <v>0</v>
      </c>
      <c r="V30" s="74">
        <v>1</v>
      </c>
      <c r="W30" s="75">
        <f t="shared" si="6"/>
        <v>-1</v>
      </c>
      <c r="X30" s="129">
        <v>1</v>
      </c>
      <c r="Y30" s="126">
        <f t="shared" si="7"/>
        <v>1</v>
      </c>
      <c r="Z30" s="73">
        <v>0</v>
      </c>
      <c r="AA30" s="74">
        <v>3</v>
      </c>
      <c r="AB30" s="75">
        <f t="shared" si="8"/>
        <v>-3</v>
      </c>
      <c r="AC30" s="129">
        <v>3</v>
      </c>
      <c r="AD30" s="126">
        <f t="shared" si="9"/>
        <v>3</v>
      </c>
      <c r="AE30" s="73">
        <v>0</v>
      </c>
      <c r="AF30" s="74">
        <v>5</v>
      </c>
      <c r="AG30" s="75">
        <f t="shared" si="10"/>
        <v>-5</v>
      </c>
      <c r="AH30" s="129">
        <v>5</v>
      </c>
      <c r="AI30" s="126">
        <f t="shared" si="11"/>
        <v>5</v>
      </c>
      <c r="AJ30" s="201"/>
      <c r="AK30" s="98"/>
      <c r="AL30" s="57">
        <f t="shared" si="12"/>
        <v>0</v>
      </c>
      <c r="AM30" s="57"/>
      <c r="AN30" s="98"/>
      <c r="AO30" s="98"/>
      <c r="AP30" s="57">
        <f t="shared" si="13"/>
        <v>0</v>
      </c>
      <c r="AQ30" s="57"/>
      <c r="AR30" s="98"/>
      <c r="AS30" s="98"/>
      <c r="AT30" s="57">
        <f t="shared" si="14"/>
        <v>0</v>
      </c>
      <c r="AU30" s="57"/>
      <c r="AV30" s="98"/>
      <c r="AW30" s="98"/>
      <c r="AX30" s="57">
        <f t="shared" si="15"/>
        <v>0</v>
      </c>
      <c r="AY30" s="57"/>
      <c r="AZ30" s="98"/>
      <c r="BA30" s="98"/>
      <c r="BB30" s="57">
        <f t="shared" si="16"/>
        <v>0</v>
      </c>
      <c r="BC30" s="57"/>
      <c r="BD30" s="98"/>
      <c r="BE30" s="98"/>
      <c r="BF30" s="57">
        <f t="shared" si="17"/>
        <v>0</v>
      </c>
      <c r="BG30" s="57"/>
      <c r="BH30" s="98"/>
      <c r="BI30" s="98"/>
      <c r="BJ30" s="57">
        <f t="shared" si="18"/>
        <v>0</v>
      </c>
      <c r="BK30" s="57"/>
      <c r="BL30" s="98"/>
      <c r="BM30" s="98"/>
      <c r="BN30" s="57">
        <f t="shared" si="19"/>
        <v>0</v>
      </c>
      <c r="BO30" s="57"/>
      <c r="BP30" s="98"/>
      <c r="BQ30" s="98"/>
      <c r="BR30" s="57">
        <f t="shared" si="20"/>
        <v>0</v>
      </c>
      <c r="BS30" s="57"/>
      <c r="BT30" s="98"/>
      <c r="BU30" s="98"/>
      <c r="BV30" s="57">
        <f t="shared" si="21"/>
        <v>0</v>
      </c>
      <c r="BW30" s="57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J21" activePane="bottomRight" state="frozen"/>
      <selection activeCell="R22" sqref="R22"/>
      <pageMargins left="0.7" right="0.7" top="0.75" bottom="0.75" header="0.3" footer="0.3"/>
      <headerFooter/>
    </customSheetView>
    <customSheetView guid="{DDA466F2-DEC4-4899-BCA4-70679764665E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 topLeftCell="A25">
      <selection activeCell="U19" sqref="U19"/>
      <pageMargins left="0.7" right="0.7" top="0.75" bottom="0.75" header="0.3" footer="0.3"/>
      <headerFooter/>
    </customSheetView>
    <customSheetView guid="{FE079330-EA52-4CE0-9E5A-80865C54CE2C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F2E46030-49F3-46E6-9036-40A255D924CC}" scale="80">
      <pane xSplit="4" ySplit="2" topLeftCell="E7" activePane="bottomRight" state="frozen"/>
      <selection activeCell="E29" sqref="E29"/>
      <pageMargins left="0.7" right="0.7" top="0.75" bottom="0.75" header="0.3" footer="0.3"/>
      <headerFooter/>
    </customSheetView>
  </customSheetViews>
  <mergeCells count="18">
    <mergeCell ref="A1:D1"/>
    <mergeCell ref="E1:H1"/>
    <mergeCell ref="K1:O1"/>
    <mergeCell ref="P1:T1"/>
    <mergeCell ref="U1:Y1"/>
    <mergeCell ref="Z1:AD1"/>
    <mergeCell ref="AE1:AI1"/>
    <mergeCell ref="AJ1:AM1"/>
    <mergeCell ref="AN1:AQ1"/>
    <mergeCell ref="AR1:AU1"/>
    <mergeCell ref="AV1:AY1"/>
    <mergeCell ref="AZ1:BC1"/>
    <mergeCell ref="BD1:BG1"/>
    <mergeCell ref="BH1:BK1"/>
    <mergeCell ref="BL1:BO1"/>
    <mergeCell ref="BP1:BS1"/>
    <mergeCell ref="BT1:BW1"/>
    <mergeCell ref="J1:J2"/>
  </mergeCells>
  <pageMargins left="0.7" right="0.7" top="0.75" bottom="0.75" header="0.3" footer="0.3"/>
  <headerFooter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J29" sqref="J29"/>
    </sheetView>
  </sheetViews>
  <sheetFormatPr defaultColWidth="9" defaultRowHeight="43.95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9" width="5.66666666666667" customWidth="1"/>
    <col min="10" max="10" width="14.3333333333333" customWidth="1"/>
    <col min="11" max="12" width="5" customWidth="1"/>
    <col min="13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5" width="5" customWidth="1"/>
    <col min="56" max="56" width="5.88571428571429" customWidth="1"/>
    <col min="57" max="57" width="5.33333333333333" customWidth="1"/>
    <col min="58" max="62" width="5.43809523809524" customWidth="1"/>
    <col min="63" max="65" width="5.55238095238095" customWidth="1"/>
    <col min="66" max="70" width="5.43809523809524" customWidth="1"/>
    <col min="71" max="71" width="6.66666666666667" customWidth="1"/>
    <col min="72" max="73" width="5.88571428571429" customWidth="1"/>
    <col min="74" max="75" width="5.43809523809524" customWidth="1"/>
    <col min="76" max="77" width="6.1047619047619" customWidth="1"/>
    <col min="78" max="79" width="5.43809523809524" customWidth="1"/>
    <col min="80" max="81" width="5.88571428571429" customWidth="1"/>
  </cols>
  <sheetData>
    <row r="1" customHeight="1" spans="1:81">
      <c r="A1" s="7" t="s">
        <v>44</v>
      </c>
      <c r="B1" s="7"/>
      <c r="C1" s="7"/>
      <c r="D1" s="107"/>
      <c r="E1" s="52" t="s">
        <v>349</v>
      </c>
      <c r="F1" s="52"/>
      <c r="G1" s="52"/>
      <c r="H1" s="52"/>
      <c r="I1" s="52"/>
      <c r="J1" s="50" t="s">
        <v>46</v>
      </c>
      <c r="K1" s="51" t="s">
        <v>350</v>
      </c>
      <c r="L1" s="51"/>
      <c r="M1" s="51"/>
      <c r="N1" s="51"/>
      <c r="O1" s="51"/>
      <c r="P1" s="51" t="s">
        <v>351</v>
      </c>
      <c r="Q1" s="51"/>
      <c r="R1" s="51"/>
      <c r="S1" s="51"/>
      <c r="T1" s="51"/>
      <c r="U1" s="99" t="s">
        <v>352</v>
      </c>
      <c r="V1" s="99"/>
      <c r="W1" s="99"/>
      <c r="X1" s="99"/>
      <c r="Y1" s="99"/>
      <c r="Z1" s="99" t="s">
        <v>353</v>
      </c>
      <c r="AA1" s="99"/>
      <c r="AB1" s="99"/>
      <c r="AC1" s="99"/>
      <c r="AD1" s="99"/>
      <c r="AE1" s="99" t="s">
        <v>354</v>
      </c>
      <c r="AF1" s="99"/>
      <c r="AG1" s="99"/>
      <c r="AH1" s="99"/>
      <c r="AI1" s="99"/>
      <c r="AJ1" s="99" t="s">
        <v>355</v>
      </c>
      <c r="AK1" s="99"/>
      <c r="AL1" s="99"/>
      <c r="AM1" s="99"/>
      <c r="AN1" s="99"/>
      <c r="AO1" s="51" t="s">
        <v>356</v>
      </c>
      <c r="AP1" s="51"/>
      <c r="AQ1" s="51"/>
      <c r="AR1" s="51"/>
      <c r="AS1" s="51"/>
      <c r="AT1" s="51" t="s">
        <v>357</v>
      </c>
      <c r="AU1" s="51"/>
      <c r="AV1" s="51"/>
      <c r="AW1" s="51"/>
      <c r="AX1" s="51"/>
      <c r="AY1" s="51" t="s">
        <v>358</v>
      </c>
      <c r="AZ1" s="51"/>
      <c r="BA1" s="51"/>
      <c r="BB1" s="51"/>
      <c r="BC1" s="51"/>
      <c r="BD1" s="99" t="s">
        <v>359</v>
      </c>
      <c r="BE1" s="99"/>
      <c r="BF1" s="99"/>
      <c r="BG1" s="99"/>
      <c r="BH1" s="99"/>
      <c r="BI1" s="51" t="s">
        <v>360</v>
      </c>
      <c r="BJ1" s="51"/>
      <c r="BK1" s="51"/>
      <c r="BL1" s="51"/>
      <c r="BM1" s="51"/>
      <c r="BN1" s="160" t="s">
        <v>114</v>
      </c>
      <c r="BO1" s="161"/>
      <c r="BP1" s="161"/>
      <c r="BQ1" s="161"/>
      <c r="BR1" s="161" t="s">
        <v>99</v>
      </c>
      <c r="BS1" s="161"/>
      <c r="BT1" s="161"/>
      <c r="BU1" s="161"/>
      <c r="BV1" s="161" t="s">
        <v>82</v>
      </c>
      <c r="BW1" s="161"/>
      <c r="BX1" s="161"/>
      <c r="BY1" s="161"/>
      <c r="BZ1" s="161" t="s">
        <v>61</v>
      </c>
      <c r="CA1" s="161"/>
      <c r="CB1" s="161"/>
      <c r="CC1" s="161"/>
    </row>
    <row r="2" customHeight="1" spans="1:81">
      <c r="A2" s="10" t="s">
        <v>1</v>
      </c>
      <c r="B2" s="10" t="s">
        <v>62</v>
      </c>
      <c r="C2" s="12" t="s">
        <v>63</v>
      </c>
      <c r="D2" s="108" t="s">
        <v>64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50"/>
      <c r="K2" s="10" t="s">
        <v>35</v>
      </c>
      <c r="L2" s="10" t="s">
        <v>36</v>
      </c>
      <c r="M2" s="10" t="s">
        <v>37</v>
      </c>
      <c r="N2" s="10" t="s">
        <v>38</v>
      </c>
      <c r="O2" s="10" t="s">
        <v>39</v>
      </c>
      <c r="P2" s="10" t="s">
        <v>35</v>
      </c>
      <c r="Q2" s="10" t="s">
        <v>36</v>
      </c>
      <c r="R2" s="10" t="s">
        <v>37</v>
      </c>
      <c r="S2" s="10" t="s">
        <v>38</v>
      </c>
      <c r="T2" s="10" t="s">
        <v>39</v>
      </c>
      <c r="U2" s="10" t="s">
        <v>35</v>
      </c>
      <c r="V2" s="10" t="s">
        <v>36</v>
      </c>
      <c r="W2" s="10" t="s">
        <v>37</v>
      </c>
      <c r="X2" s="10" t="s">
        <v>38</v>
      </c>
      <c r="Y2" s="10" t="s">
        <v>39</v>
      </c>
      <c r="Z2" s="10" t="s">
        <v>35</v>
      </c>
      <c r="AA2" s="10" t="s">
        <v>36</v>
      </c>
      <c r="AB2" s="10" t="s">
        <v>37</v>
      </c>
      <c r="AC2" s="10" t="s">
        <v>38</v>
      </c>
      <c r="AD2" s="10" t="s">
        <v>39</v>
      </c>
      <c r="AE2" s="10" t="s">
        <v>35</v>
      </c>
      <c r="AF2" s="10" t="s">
        <v>36</v>
      </c>
      <c r="AG2" s="10" t="s">
        <v>37</v>
      </c>
      <c r="AH2" s="10" t="s">
        <v>38</v>
      </c>
      <c r="AI2" s="10" t="s">
        <v>39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35</v>
      </c>
      <c r="AP2" s="10" t="s">
        <v>36</v>
      </c>
      <c r="AQ2" s="10" t="s">
        <v>37</v>
      </c>
      <c r="AR2" s="10" t="s">
        <v>38</v>
      </c>
      <c r="AS2" s="10" t="s">
        <v>39</v>
      </c>
      <c r="AT2" s="10" t="s">
        <v>35</v>
      </c>
      <c r="AU2" s="10" t="s">
        <v>36</v>
      </c>
      <c r="AV2" s="10" t="s">
        <v>37</v>
      </c>
      <c r="AW2" s="10" t="s">
        <v>38</v>
      </c>
      <c r="AX2" s="10" t="s">
        <v>39</v>
      </c>
      <c r="AY2" s="10" t="s">
        <v>35</v>
      </c>
      <c r="AZ2" s="10" t="s">
        <v>36</v>
      </c>
      <c r="BA2" s="10" t="s">
        <v>37</v>
      </c>
      <c r="BB2" s="10" t="s">
        <v>38</v>
      </c>
      <c r="BC2" s="10" t="s">
        <v>39</v>
      </c>
      <c r="BD2" s="10" t="s">
        <v>35</v>
      </c>
      <c r="BE2" s="10" t="s">
        <v>36</v>
      </c>
      <c r="BF2" s="10" t="s">
        <v>37</v>
      </c>
      <c r="BG2" s="10" t="s">
        <v>38</v>
      </c>
      <c r="BH2" s="10" t="s">
        <v>39</v>
      </c>
      <c r="BI2" s="10" t="s">
        <v>35</v>
      </c>
      <c r="BJ2" s="10" t="s">
        <v>36</v>
      </c>
      <c r="BK2" s="10" t="s">
        <v>37</v>
      </c>
      <c r="BL2" s="10" t="s">
        <v>38</v>
      </c>
      <c r="BM2" s="10" t="s">
        <v>39</v>
      </c>
      <c r="BN2" s="162" t="s">
        <v>35</v>
      </c>
      <c r="BO2" s="163" t="s">
        <v>36</v>
      </c>
      <c r="BP2" s="163" t="s">
        <v>37</v>
      </c>
      <c r="BQ2" s="163" t="s">
        <v>38</v>
      </c>
      <c r="BR2" s="163" t="s">
        <v>35</v>
      </c>
      <c r="BS2" s="163" t="s">
        <v>36</v>
      </c>
      <c r="BT2" s="163" t="s">
        <v>37</v>
      </c>
      <c r="BU2" s="163" t="s">
        <v>38</v>
      </c>
      <c r="BV2" s="163" t="s">
        <v>35</v>
      </c>
      <c r="BW2" s="163" t="s">
        <v>36</v>
      </c>
      <c r="BX2" s="163" t="s">
        <v>37</v>
      </c>
      <c r="BY2" s="163" t="s">
        <v>38</v>
      </c>
      <c r="BZ2" s="163" t="s">
        <v>35</v>
      </c>
      <c r="CA2" s="163" t="s">
        <v>36</v>
      </c>
      <c r="CB2" s="163" t="s">
        <v>37</v>
      </c>
      <c r="CC2" s="163" t="s">
        <v>38</v>
      </c>
    </row>
    <row r="3" ht="124.95" customHeight="1" spans="1:81">
      <c r="A3" s="13">
        <v>1</v>
      </c>
      <c r="B3" s="14" t="s">
        <v>66</v>
      </c>
      <c r="C3" s="15">
        <v>10</v>
      </c>
      <c r="D3" s="109">
        <v>40</v>
      </c>
      <c r="E3" s="17">
        <f t="shared" ref="E3:E25" si="0">K3+P3+U3+Z3+AE3+AJ3+AO3+AT3+AY3+BD3+BI3+BN3+BR3+BV3+BZ3</f>
        <v>0</v>
      </c>
      <c r="F3" s="18">
        <f t="shared" ref="F3:F25" si="1">L3+Q3+V3+AA3+AF3+AK3+AP3+AU3+AZ3+BE3+BJ3+BO3+BS3+BW3+CA3</f>
        <v>81</v>
      </c>
      <c r="G3" s="19">
        <f t="shared" ref="G3:G25" si="2">M3+R3+W3+AB3+AG3+AL3+AQ3+AV3+BA3+BF3+BK3+BP3+BT3+BX3+CB3</f>
        <v>-81</v>
      </c>
      <c r="H3" s="19">
        <f t="shared" ref="H3:H25" si="3">N3+S3+X3+AC3+AH3+AM3+AR3+AW3+BB3+BG3+BL3+BQ3+BU3+BY3+CC3</f>
        <v>81</v>
      </c>
      <c r="I3" s="55">
        <f>SUM(O3+T3+Y3+AD3+AI3+AN3+AS3+AX3+BC3+BH3+BM3)</f>
        <v>81</v>
      </c>
      <c r="J3" s="56">
        <f>E3+H3-F3</f>
        <v>0</v>
      </c>
      <c r="K3" s="13">
        <v>0</v>
      </c>
      <c r="L3" s="102">
        <v>17</v>
      </c>
      <c r="M3" s="102">
        <f>K3-L3</f>
        <v>-17</v>
      </c>
      <c r="N3" s="150">
        <v>17</v>
      </c>
      <c r="O3" s="151">
        <f>SUM(K3+N3)</f>
        <v>17</v>
      </c>
      <c r="P3" s="13">
        <v>0</v>
      </c>
      <c r="Q3" s="102">
        <v>3</v>
      </c>
      <c r="R3" s="102">
        <f t="shared" ref="R3:R30" si="4">P3-Q3</f>
        <v>-3</v>
      </c>
      <c r="S3" s="150">
        <v>3</v>
      </c>
      <c r="T3" s="151">
        <f t="shared" ref="T3:T30" si="5">SUM(P3+S3)</f>
        <v>3</v>
      </c>
      <c r="U3" s="13">
        <v>0</v>
      </c>
      <c r="V3" s="102">
        <v>4</v>
      </c>
      <c r="W3" s="102">
        <f t="shared" ref="W3:W30" si="6">U3-V3</f>
        <v>-4</v>
      </c>
      <c r="X3" s="150">
        <v>4</v>
      </c>
      <c r="Y3" s="151">
        <f t="shared" ref="Y3:Y30" si="7">SUM(U3+X3)</f>
        <v>4</v>
      </c>
      <c r="Z3" s="13">
        <v>0</v>
      </c>
      <c r="AA3" s="102">
        <v>1</v>
      </c>
      <c r="AB3" s="102">
        <f t="shared" ref="AB3:AB30" si="8">Z3-AA3</f>
        <v>-1</v>
      </c>
      <c r="AC3" s="150">
        <v>1</v>
      </c>
      <c r="AD3" s="151">
        <f t="shared" ref="AD3:AD30" si="9">SUM(Z3+AC3)</f>
        <v>1</v>
      </c>
      <c r="AE3" s="13">
        <v>0</v>
      </c>
      <c r="AF3" s="102">
        <v>3</v>
      </c>
      <c r="AG3" s="102">
        <f t="shared" ref="AG3:AG30" si="10">AE3-AF3</f>
        <v>-3</v>
      </c>
      <c r="AH3" s="150">
        <v>3</v>
      </c>
      <c r="AI3" s="151">
        <f t="shared" ref="AI3:AI30" si="11">SUM(AE3+AH3)</f>
        <v>3</v>
      </c>
      <c r="AJ3" s="13">
        <v>0</v>
      </c>
      <c r="AK3" s="102">
        <v>7</v>
      </c>
      <c r="AL3" s="102">
        <f t="shared" ref="AL3:AL30" si="12">AJ3-AK3</f>
        <v>-7</v>
      </c>
      <c r="AM3" s="150">
        <v>7</v>
      </c>
      <c r="AN3" s="151">
        <f t="shared" ref="AN3:AN30" si="13">SUM(AJ3+AM3)</f>
        <v>7</v>
      </c>
      <c r="AO3" s="13">
        <v>0</v>
      </c>
      <c r="AP3" s="102">
        <v>4</v>
      </c>
      <c r="AQ3" s="102">
        <f t="shared" ref="AQ3:AQ30" si="14">AO3-AP3</f>
        <v>-4</v>
      </c>
      <c r="AR3" s="150">
        <v>4</v>
      </c>
      <c r="AS3" s="151">
        <f t="shared" ref="AS3:AS30" si="15">SUM(AO3+AR3)</f>
        <v>4</v>
      </c>
      <c r="AT3" s="13">
        <v>0</v>
      </c>
      <c r="AU3" s="102">
        <v>3</v>
      </c>
      <c r="AV3" s="102">
        <f t="shared" ref="AV3:AV30" si="16">AT3-AU3</f>
        <v>-3</v>
      </c>
      <c r="AW3" s="102">
        <v>3</v>
      </c>
      <c r="AX3" s="151">
        <f t="shared" ref="AX3:AX30" si="17">SUM(AT3+AW3)</f>
        <v>3</v>
      </c>
      <c r="AY3" s="13">
        <v>0</v>
      </c>
      <c r="AZ3" s="102">
        <v>4</v>
      </c>
      <c r="BA3" s="102">
        <f t="shared" ref="BA3:BA30" si="18">AY3-AZ3</f>
        <v>-4</v>
      </c>
      <c r="BB3" s="150">
        <v>4</v>
      </c>
      <c r="BC3" s="151">
        <f t="shared" ref="BC3:BC30" si="19">SUM(AY3+BB3)</f>
        <v>4</v>
      </c>
      <c r="BD3" s="13">
        <v>0</v>
      </c>
      <c r="BE3" s="102">
        <v>8</v>
      </c>
      <c r="BF3" s="102">
        <f t="shared" ref="BF3:BF30" si="20">BD3-BE3</f>
        <v>-8</v>
      </c>
      <c r="BG3" s="150">
        <v>8</v>
      </c>
      <c r="BH3" s="151">
        <f t="shared" ref="BH3:BH30" si="21">SUM(BD3+BG3)</f>
        <v>8</v>
      </c>
      <c r="BI3" s="13">
        <v>0</v>
      </c>
      <c r="BJ3" s="102">
        <v>27</v>
      </c>
      <c r="BK3" s="102">
        <f t="shared" ref="BK3:BK30" si="22">BI3-BJ3</f>
        <v>-27</v>
      </c>
      <c r="BL3" s="150">
        <v>27</v>
      </c>
      <c r="BM3" s="151">
        <f t="shared" ref="BM3:BM30" si="23">SUM(BI3+BL3)</f>
        <v>27</v>
      </c>
      <c r="BN3" s="100"/>
      <c r="BO3" s="102"/>
      <c r="BP3" s="102">
        <f t="shared" ref="BP3:BP30" si="24">BN3-BO3</f>
        <v>0</v>
      </c>
      <c r="BQ3" s="102"/>
      <c r="BR3" s="102"/>
      <c r="BS3" s="102"/>
      <c r="BT3" s="102">
        <f t="shared" ref="BT3:BT30" si="25">BR3-BS3</f>
        <v>0</v>
      </c>
      <c r="BU3" s="102"/>
      <c r="BV3" s="102"/>
      <c r="BW3" s="102"/>
      <c r="BX3" s="102">
        <f t="shared" ref="BX3:BX30" si="26">BV3-BW3</f>
        <v>0</v>
      </c>
      <c r="BY3" s="102"/>
      <c r="BZ3" s="102"/>
      <c r="CA3" s="102"/>
      <c r="CB3" s="105">
        <f t="shared" ref="CB3:CB30" si="27">BZ3-CA3</f>
        <v>0</v>
      </c>
      <c r="CC3" s="102"/>
    </row>
    <row r="4" customHeight="1" spans="1:81">
      <c r="A4" s="13">
        <v>2</v>
      </c>
      <c r="B4" s="21" t="s">
        <v>67</v>
      </c>
      <c r="C4" s="710" t="s">
        <v>42</v>
      </c>
      <c r="D4" s="711" t="s">
        <v>42</v>
      </c>
      <c r="E4" s="17">
        <f t="shared" si="0"/>
        <v>0</v>
      </c>
      <c r="F4" s="18">
        <f t="shared" si="1"/>
        <v>108</v>
      </c>
      <c r="G4" s="19">
        <f t="shared" si="2"/>
        <v>-108</v>
      </c>
      <c r="H4" s="19">
        <f t="shared" si="3"/>
        <v>108</v>
      </c>
      <c r="I4" s="55">
        <f t="shared" ref="I4:I30" si="28">SUM(O4+T4+Y4+AD4+AI4+AN4+AS4+AX4+BC4+BH4+BM4)</f>
        <v>108</v>
      </c>
      <c r="J4" s="56">
        <f t="shared" ref="J4:J30" si="29">E4+H4-F4</f>
        <v>0</v>
      </c>
      <c r="K4" s="26">
        <v>0</v>
      </c>
      <c r="L4" s="57">
        <v>23</v>
      </c>
      <c r="M4" s="57">
        <f t="shared" ref="M4:M14" si="30">K4-L4</f>
        <v>-23</v>
      </c>
      <c r="N4" s="125">
        <v>23</v>
      </c>
      <c r="O4" s="151">
        <f t="shared" ref="O4:O30" si="31">SUM(K4+N4)</f>
        <v>23</v>
      </c>
      <c r="P4" s="26">
        <v>0</v>
      </c>
      <c r="Q4" s="57">
        <v>3</v>
      </c>
      <c r="R4" s="57">
        <f t="shared" si="4"/>
        <v>-3</v>
      </c>
      <c r="S4" s="125">
        <v>3</v>
      </c>
      <c r="T4" s="151">
        <f t="shared" si="5"/>
        <v>3</v>
      </c>
      <c r="U4" s="26">
        <v>0</v>
      </c>
      <c r="V4" s="57">
        <v>5</v>
      </c>
      <c r="W4" s="57">
        <f t="shared" si="6"/>
        <v>-5</v>
      </c>
      <c r="X4" s="125">
        <v>5</v>
      </c>
      <c r="Y4" s="151">
        <f t="shared" si="7"/>
        <v>5</v>
      </c>
      <c r="Z4" s="26">
        <v>0</v>
      </c>
      <c r="AA4" s="57">
        <v>1</v>
      </c>
      <c r="AB4" s="57">
        <f t="shared" si="8"/>
        <v>-1</v>
      </c>
      <c r="AC4" s="125">
        <v>1</v>
      </c>
      <c r="AD4" s="151">
        <f t="shared" si="9"/>
        <v>1</v>
      </c>
      <c r="AE4" s="26">
        <v>0</v>
      </c>
      <c r="AF4" s="57">
        <v>3</v>
      </c>
      <c r="AG4" s="57">
        <f t="shared" si="10"/>
        <v>-3</v>
      </c>
      <c r="AH4" s="125">
        <v>3</v>
      </c>
      <c r="AI4" s="151">
        <f t="shared" si="11"/>
        <v>3</v>
      </c>
      <c r="AJ4" s="26">
        <v>0</v>
      </c>
      <c r="AK4" s="57">
        <v>10</v>
      </c>
      <c r="AL4" s="57">
        <f t="shared" si="12"/>
        <v>-10</v>
      </c>
      <c r="AM4" s="57">
        <v>10</v>
      </c>
      <c r="AN4" s="151">
        <f t="shared" si="13"/>
        <v>10</v>
      </c>
      <c r="AO4" s="159">
        <v>0</v>
      </c>
      <c r="AP4" s="57">
        <v>5</v>
      </c>
      <c r="AQ4" s="57">
        <f t="shared" si="14"/>
        <v>-5</v>
      </c>
      <c r="AR4" s="57">
        <v>5</v>
      </c>
      <c r="AS4" s="151">
        <f t="shared" si="15"/>
        <v>5</v>
      </c>
      <c r="AT4" s="159">
        <v>0</v>
      </c>
      <c r="AU4" s="57">
        <v>3</v>
      </c>
      <c r="AV4" s="57">
        <f t="shared" si="16"/>
        <v>-3</v>
      </c>
      <c r="AW4" s="57">
        <v>3</v>
      </c>
      <c r="AX4" s="151">
        <f t="shared" si="17"/>
        <v>3</v>
      </c>
      <c r="AY4" s="159">
        <v>0</v>
      </c>
      <c r="AZ4" s="57">
        <v>5</v>
      </c>
      <c r="BA4" s="57">
        <f t="shared" si="18"/>
        <v>-5</v>
      </c>
      <c r="BB4" s="57">
        <v>5</v>
      </c>
      <c r="BC4" s="151">
        <f t="shared" si="19"/>
        <v>5</v>
      </c>
      <c r="BD4" s="159">
        <v>0</v>
      </c>
      <c r="BE4" s="57">
        <v>12</v>
      </c>
      <c r="BF4" s="57">
        <f t="shared" si="20"/>
        <v>-12</v>
      </c>
      <c r="BG4" s="57">
        <v>12</v>
      </c>
      <c r="BH4" s="151">
        <f t="shared" si="21"/>
        <v>12</v>
      </c>
      <c r="BI4" s="26">
        <v>0</v>
      </c>
      <c r="BJ4" s="57">
        <v>38</v>
      </c>
      <c r="BK4" s="57">
        <f t="shared" si="22"/>
        <v>-38</v>
      </c>
      <c r="BL4" s="125">
        <v>38</v>
      </c>
      <c r="BM4" s="151">
        <f t="shared" si="23"/>
        <v>38</v>
      </c>
      <c r="BN4" s="100"/>
      <c r="BO4" s="102"/>
      <c r="BP4" s="102">
        <f t="shared" si="24"/>
        <v>0</v>
      </c>
      <c r="BQ4" s="102"/>
      <c r="BR4" s="102"/>
      <c r="BS4" s="102"/>
      <c r="BT4" s="102">
        <f t="shared" si="25"/>
        <v>0</v>
      </c>
      <c r="BU4" s="102"/>
      <c r="BV4" s="102"/>
      <c r="BW4" s="102"/>
      <c r="BX4" s="102">
        <f t="shared" si="26"/>
        <v>0</v>
      </c>
      <c r="BY4" s="102"/>
      <c r="BZ4" s="102"/>
      <c r="CA4" s="102"/>
      <c r="CB4" s="105">
        <f t="shared" si="27"/>
        <v>0</v>
      </c>
      <c r="CC4" s="57"/>
    </row>
    <row r="5" customHeight="1" spans="1:81">
      <c r="A5" s="13">
        <v>3</v>
      </c>
      <c r="B5" s="21" t="s">
        <v>6</v>
      </c>
      <c r="C5" s="24">
        <v>4</v>
      </c>
      <c r="D5" s="111">
        <v>35</v>
      </c>
      <c r="E5" s="17">
        <f t="shared" si="0"/>
        <v>194</v>
      </c>
      <c r="F5" s="18">
        <f t="shared" si="1"/>
        <v>346</v>
      </c>
      <c r="G5" s="19">
        <f t="shared" si="2"/>
        <v>-152</v>
      </c>
      <c r="H5" s="19">
        <f t="shared" si="3"/>
        <v>154</v>
      </c>
      <c r="I5" s="55">
        <f t="shared" si="28"/>
        <v>348</v>
      </c>
      <c r="J5" s="56">
        <f t="shared" si="29"/>
        <v>2</v>
      </c>
      <c r="K5" s="62">
        <v>45</v>
      </c>
      <c r="L5" s="57">
        <v>69</v>
      </c>
      <c r="M5" s="57">
        <f t="shared" si="30"/>
        <v>-24</v>
      </c>
      <c r="N5" s="125">
        <v>24</v>
      </c>
      <c r="O5" s="151">
        <f t="shared" si="31"/>
        <v>69</v>
      </c>
      <c r="P5" s="26">
        <v>6</v>
      </c>
      <c r="Q5" s="57">
        <v>9</v>
      </c>
      <c r="R5" s="57">
        <f t="shared" si="4"/>
        <v>-3</v>
      </c>
      <c r="S5" s="125">
        <v>3</v>
      </c>
      <c r="T5" s="151">
        <f t="shared" si="5"/>
        <v>9</v>
      </c>
      <c r="U5" s="26">
        <v>0</v>
      </c>
      <c r="V5" s="57">
        <v>15</v>
      </c>
      <c r="W5" s="57">
        <f t="shared" si="6"/>
        <v>-15</v>
      </c>
      <c r="X5" s="125">
        <v>15</v>
      </c>
      <c r="Y5" s="151">
        <f t="shared" si="7"/>
        <v>15</v>
      </c>
      <c r="Z5" s="26">
        <v>0</v>
      </c>
      <c r="AA5" s="57">
        <v>3</v>
      </c>
      <c r="AB5" s="57">
        <f t="shared" si="8"/>
        <v>-3</v>
      </c>
      <c r="AC5" s="125">
        <v>3</v>
      </c>
      <c r="AD5" s="151">
        <f t="shared" si="9"/>
        <v>3</v>
      </c>
      <c r="AE5" s="26">
        <v>0</v>
      </c>
      <c r="AF5" s="57">
        <v>10</v>
      </c>
      <c r="AG5" s="57">
        <f t="shared" si="10"/>
        <v>-10</v>
      </c>
      <c r="AH5" s="57">
        <v>10</v>
      </c>
      <c r="AI5" s="151">
        <f t="shared" si="11"/>
        <v>10</v>
      </c>
      <c r="AJ5" s="26">
        <v>35</v>
      </c>
      <c r="AK5" s="57">
        <v>33</v>
      </c>
      <c r="AL5" s="57">
        <f t="shared" si="12"/>
        <v>2</v>
      </c>
      <c r="AM5" s="125">
        <v>0</v>
      </c>
      <c r="AN5" s="151">
        <f t="shared" si="13"/>
        <v>35</v>
      </c>
      <c r="AO5" s="26">
        <v>12</v>
      </c>
      <c r="AP5" s="57">
        <v>16</v>
      </c>
      <c r="AQ5" s="57">
        <f t="shared" si="14"/>
        <v>-4</v>
      </c>
      <c r="AR5" s="125">
        <v>4</v>
      </c>
      <c r="AS5" s="151">
        <f t="shared" si="15"/>
        <v>16</v>
      </c>
      <c r="AT5" s="26">
        <v>4</v>
      </c>
      <c r="AU5" s="57">
        <v>10</v>
      </c>
      <c r="AV5" s="57">
        <f t="shared" si="16"/>
        <v>-6</v>
      </c>
      <c r="AW5" s="57">
        <v>6</v>
      </c>
      <c r="AX5" s="151">
        <f t="shared" si="17"/>
        <v>10</v>
      </c>
      <c r="AY5" s="26">
        <v>11</v>
      </c>
      <c r="AZ5" s="57">
        <v>13</v>
      </c>
      <c r="BA5" s="57">
        <f t="shared" si="18"/>
        <v>-2</v>
      </c>
      <c r="BB5" s="57">
        <v>2</v>
      </c>
      <c r="BC5" s="151">
        <f t="shared" si="19"/>
        <v>13</v>
      </c>
      <c r="BD5" s="26">
        <v>21</v>
      </c>
      <c r="BE5" s="57">
        <v>38</v>
      </c>
      <c r="BF5" s="57">
        <f t="shared" si="20"/>
        <v>-17</v>
      </c>
      <c r="BG5" s="125">
        <v>17</v>
      </c>
      <c r="BH5" s="151">
        <f t="shared" si="21"/>
        <v>38</v>
      </c>
      <c r="BI5" s="26">
        <v>60</v>
      </c>
      <c r="BJ5" s="57">
        <v>130</v>
      </c>
      <c r="BK5" s="57">
        <f t="shared" si="22"/>
        <v>-70</v>
      </c>
      <c r="BL5" s="125">
        <v>70</v>
      </c>
      <c r="BM5" s="151">
        <f t="shared" si="23"/>
        <v>130</v>
      </c>
      <c r="BN5" s="100"/>
      <c r="BO5" s="102"/>
      <c r="BP5" s="102">
        <f t="shared" si="24"/>
        <v>0</v>
      </c>
      <c r="BQ5" s="102"/>
      <c r="BR5" s="102"/>
      <c r="BS5" s="102"/>
      <c r="BT5" s="102">
        <f t="shared" si="25"/>
        <v>0</v>
      </c>
      <c r="BU5" s="102"/>
      <c r="BV5" s="102"/>
      <c r="BW5" s="102"/>
      <c r="BX5" s="102">
        <f t="shared" si="26"/>
        <v>0</v>
      </c>
      <c r="BY5" s="102"/>
      <c r="BZ5" s="102"/>
      <c r="CA5" s="102"/>
      <c r="CB5" s="105">
        <f t="shared" si="27"/>
        <v>0</v>
      </c>
      <c r="CC5" s="57"/>
    </row>
    <row r="6" customHeight="1" spans="1:81">
      <c r="A6" s="13">
        <v>4</v>
      </c>
      <c r="B6" s="21" t="s">
        <v>7</v>
      </c>
      <c r="C6" s="24">
        <v>8</v>
      </c>
      <c r="D6" s="111">
        <v>25</v>
      </c>
      <c r="E6" s="17">
        <f t="shared" si="0"/>
        <v>168</v>
      </c>
      <c r="F6" s="18">
        <f t="shared" si="1"/>
        <v>244</v>
      </c>
      <c r="G6" s="19">
        <f t="shared" si="2"/>
        <v>-76</v>
      </c>
      <c r="H6" s="19">
        <f t="shared" si="3"/>
        <v>81</v>
      </c>
      <c r="I6" s="55">
        <f t="shared" si="28"/>
        <v>249</v>
      </c>
      <c r="J6" s="56">
        <f t="shared" si="29"/>
        <v>5</v>
      </c>
      <c r="K6" s="62">
        <v>51</v>
      </c>
      <c r="L6" s="57">
        <v>52</v>
      </c>
      <c r="M6" s="57">
        <f t="shared" si="30"/>
        <v>-1</v>
      </c>
      <c r="N6" s="125">
        <v>1</v>
      </c>
      <c r="O6" s="151">
        <f t="shared" si="31"/>
        <v>52</v>
      </c>
      <c r="P6" s="26">
        <v>2</v>
      </c>
      <c r="Q6" s="57">
        <v>7</v>
      </c>
      <c r="R6" s="57">
        <f t="shared" si="4"/>
        <v>-5</v>
      </c>
      <c r="S6" s="125">
        <v>5</v>
      </c>
      <c r="T6" s="151">
        <f t="shared" si="5"/>
        <v>7</v>
      </c>
      <c r="U6" s="26">
        <v>0</v>
      </c>
      <c r="V6" s="57">
        <v>10</v>
      </c>
      <c r="W6" s="57">
        <f t="shared" si="6"/>
        <v>-10</v>
      </c>
      <c r="X6" s="125">
        <v>10</v>
      </c>
      <c r="Y6" s="151">
        <f t="shared" si="7"/>
        <v>10</v>
      </c>
      <c r="Z6" s="26">
        <v>0</v>
      </c>
      <c r="AA6" s="57">
        <v>3</v>
      </c>
      <c r="AB6" s="57">
        <f t="shared" si="8"/>
        <v>-3</v>
      </c>
      <c r="AC6" s="125">
        <v>3</v>
      </c>
      <c r="AD6" s="151">
        <f t="shared" si="9"/>
        <v>3</v>
      </c>
      <c r="AE6" s="26">
        <v>0</v>
      </c>
      <c r="AF6" s="57">
        <v>8</v>
      </c>
      <c r="AG6" s="57">
        <f t="shared" si="10"/>
        <v>-8</v>
      </c>
      <c r="AH6" s="57">
        <v>8</v>
      </c>
      <c r="AI6" s="151">
        <f t="shared" si="11"/>
        <v>8</v>
      </c>
      <c r="AJ6" s="26">
        <v>8</v>
      </c>
      <c r="AK6" s="57">
        <v>21</v>
      </c>
      <c r="AL6" s="57">
        <f t="shared" si="12"/>
        <v>-13</v>
      </c>
      <c r="AM6" s="125">
        <v>13</v>
      </c>
      <c r="AN6" s="151">
        <f t="shared" si="13"/>
        <v>21</v>
      </c>
      <c r="AO6" s="26">
        <v>14</v>
      </c>
      <c r="AP6" s="57">
        <v>10</v>
      </c>
      <c r="AQ6" s="57">
        <f t="shared" si="14"/>
        <v>4</v>
      </c>
      <c r="AR6" s="57">
        <v>0</v>
      </c>
      <c r="AS6" s="151">
        <f t="shared" si="15"/>
        <v>14</v>
      </c>
      <c r="AT6" s="26">
        <v>6</v>
      </c>
      <c r="AU6" s="57">
        <v>7</v>
      </c>
      <c r="AV6" s="57">
        <f t="shared" si="16"/>
        <v>-1</v>
      </c>
      <c r="AW6" s="125">
        <v>2</v>
      </c>
      <c r="AX6" s="151">
        <f t="shared" si="17"/>
        <v>8</v>
      </c>
      <c r="AY6" s="26">
        <v>9</v>
      </c>
      <c r="AZ6" s="57">
        <v>11</v>
      </c>
      <c r="BA6" s="57">
        <f t="shared" si="18"/>
        <v>-2</v>
      </c>
      <c r="BB6" s="57">
        <v>2</v>
      </c>
      <c r="BC6" s="151">
        <f t="shared" si="19"/>
        <v>11</v>
      </c>
      <c r="BD6" s="26">
        <v>16</v>
      </c>
      <c r="BE6" s="57">
        <v>27</v>
      </c>
      <c r="BF6" s="57">
        <f t="shared" si="20"/>
        <v>-11</v>
      </c>
      <c r="BG6" s="125">
        <v>11</v>
      </c>
      <c r="BH6" s="151">
        <f t="shared" si="21"/>
        <v>27</v>
      </c>
      <c r="BI6" s="26">
        <v>62</v>
      </c>
      <c r="BJ6" s="57">
        <v>88</v>
      </c>
      <c r="BK6" s="57">
        <f t="shared" si="22"/>
        <v>-26</v>
      </c>
      <c r="BL6" s="125">
        <v>26</v>
      </c>
      <c r="BM6" s="151">
        <f t="shared" si="23"/>
        <v>88</v>
      </c>
      <c r="BN6" s="100"/>
      <c r="BO6" s="102"/>
      <c r="BP6" s="102">
        <f t="shared" si="24"/>
        <v>0</v>
      </c>
      <c r="BQ6" s="102"/>
      <c r="BR6" s="102"/>
      <c r="BS6" s="102"/>
      <c r="BT6" s="102">
        <f t="shared" si="25"/>
        <v>0</v>
      </c>
      <c r="BU6" s="102"/>
      <c r="BV6" s="102"/>
      <c r="BW6" s="102"/>
      <c r="BX6" s="102">
        <f t="shared" si="26"/>
        <v>0</v>
      </c>
      <c r="BY6" s="102"/>
      <c r="BZ6" s="102"/>
      <c r="CA6" s="102"/>
      <c r="CB6" s="105">
        <f t="shared" si="27"/>
        <v>0</v>
      </c>
      <c r="CC6" s="57"/>
    </row>
    <row r="7" customHeight="1" spans="1:81">
      <c r="A7" s="24">
        <v>5</v>
      </c>
      <c r="B7" s="21" t="s">
        <v>8</v>
      </c>
      <c r="C7" s="24">
        <v>20</v>
      </c>
      <c r="D7" s="111">
        <v>50</v>
      </c>
      <c r="E7" s="17">
        <f t="shared" si="0"/>
        <v>225</v>
      </c>
      <c r="F7" s="18">
        <f t="shared" si="1"/>
        <v>448</v>
      </c>
      <c r="G7" s="19">
        <f t="shared" si="2"/>
        <v>-223</v>
      </c>
      <c r="H7" s="19">
        <f t="shared" si="3"/>
        <v>236</v>
      </c>
      <c r="I7" s="55">
        <f t="shared" si="28"/>
        <v>461</v>
      </c>
      <c r="J7" s="56">
        <f t="shared" si="29"/>
        <v>13</v>
      </c>
      <c r="K7" s="130">
        <v>55</v>
      </c>
      <c r="L7" s="67">
        <v>89</v>
      </c>
      <c r="M7" s="57">
        <f t="shared" si="30"/>
        <v>-34</v>
      </c>
      <c r="N7" s="125">
        <v>34</v>
      </c>
      <c r="O7" s="151">
        <f t="shared" si="31"/>
        <v>89</v>
      </c>
      <c r="P7" s="66">
        <v>8</v>
      </c>
      <c r="Q7" s="67">
        <v>11</v>
      </c>
      <c r="R7" s="57">
        <f t="shared" si="4"/>
        <v>-3</v>
      </c>
      <c r="S7" s="125">
        <v>3</v>
      </c>
      <c r="T7" s="151">
        <f t="shared" si="5"/>
        <v>11</v>
      </c>
      <c r="U7" s="66">
        <v>0</v>
      </c>
      <c r="V7" s="67">
        <v>20</v>
      </c>
      <c r="W7" s="57">
        <f t="shared" si="6"/>
        <v>-20</v>
      </c>
      <c r="X7" s="125">
        <v>20</v>
      </c>
      <c r="Y7" s="151">
        <f t="shared" si="7"/>
        <v>20</v>
      </c>
      <c r="Z7" s="66">
        <v>0</v>
      </c>
      <c r="AA7" s="67">
        <v>4</v>
      </c>
      <c r="AB7" s="57">
        <f t="shared" si="8"/>
        <v>-4</v>
      </c>
      <c r="AC7" s="125">
        <v>4</v>
      </c>
      <c r="AD7" s="151">
        <f t="shared" si="9"/>
        <v>4</v>
      </c>
      <c r="AE7" s="66">
        <v>0</v>
      </c>
      <c r="AF7" s="67">
        <v>13</v>
      </c>
      <c r="AG7" s="57">
        <f t="shared" si="10"/>
        <v>-13</v>
      </c>
      <c r="AH7" s="125">
        <v>13</v>
      </c>
      <c r="AI7" s="151">
        <f t="shared" si="11"/>
        <v>13</v>
      </c>
      <c r="AJ7" s="66">
        <v>17</v>
      </c>
      <c r="AK7" s="67">
        <v>42</v>
      </c>
      <c r="AL7" s="57">
        <f t="shared" si="12"/>
        <v>-25</v>
      </c>
      <c r="AM7" s="125">
        <v>25</v>
      </c>
      <c r="AN7" s="151">
        <f t="shared" si="13"/>
        <v>42</v>
      </c>
      <c r="AO7" s="66">
        <v>23</v>
      </c>
      <c r="AP7" s="67">
        <v>18</v>
      </c>
      <c r="AQ7" s="57">
        <f t="shared" si="14"/>
        <v>5</v>
      </c>
      <c r="AR7" s="57">
        <v>0</v>
      </c>
      <c r="AS7" s="151">
        <f t="shared" si="15"/>
        <v>23</v>
      </c>
      <c r="AT7" s="66">
        <v>5</v>
      </c>
      <c r="AU7" s="67">
        <v>13</v>
      </c>
      <c r="AV7" s="57">
        <f t="shared" si="16"/>
        <v>-8</v>
      </c>
      <c r="AW7" s="57">
        <v>8</v>
      </c>
      <c r="AX7" s="151">
        <f t="shared" si="17"/>
        <v>13</v>
      </c>
      <c r="AY7" s="66">
        <v>25</v>
      </c>
      <c r="AZ7" s="67">
        <v>17</v>
      </c>
      <c r="BA7" s="57">
        <f t="shared" si="18"/>
        <v>8</v>
      </c>
      <c r="BB7" s="57">
        <v>0</v>
      </c>
      <c r="BC7" s="151">
        <f t="shared" si="19"/>
        <v>25</v>
      </c>
      <c r="BD7" s="66">
        <v>31</v>
      </c>
      <c r="BE7" s="67">
        <v>49</v>
      </c>
      <c r="BF7" s="57">
        <f t="shared" si="20"/>
        <v>-18</v>
      </c>
      <c r="BG7" s="125">
        <v>18</v>
      </c>
      <c r="BH7" s="151">
        <f t="shared" si="21"/>
        <v>49</v>
      </c>
      <c r="BI7" s="66">
        <v>61</v>
      </c>
      <c r="BJ7" s="67">
        <v>172</v>
      </c>
      <c r="BK7" s="57">
        <f t="shared" si="22"/>
        <v>-111</v>
      </c>
      <c r="BL7" s="125">
        <v>111</v>
      </c>
      <c r="BM7" s="151">
        <f t="shared" si="23"/>
        <v>172</v>
      </c>
      <c r="BN7" s="134"/>
      <c r="BO7" s="103"/>
      <c r="BP7" s="102">
        <f t="shared" si="24"/>
        <v>0</v>
      </c>
      <c r="BQ7" s="102"/>
      <c r="BR7" s="103"/>
      <c r="BS7" s="103"/>
      <c r="BT7" s="102">
        <f t="shared" si="25"/>
        <v>0</v>
      </c>
      <c r="BU7" s="102"/>
      <c r="BV7" s="103"/>
      <c r="BW7" s="103"/>
      <c r="BX7" s="102">
        <f t="shared" si="26"/>
        <v>0</v>
      </c>
      <c r="BY7" s="102"/>
      <c r="BZ7" s="103"/>
      <c r="CA7" s="103"/>
      <c r="CB7" s="105">
        <f t="shared" si="27"/>
        <v>0</v>
      </c>
      <c r="CC7" s="57"/>
    </row>
    <row r="8" customHeight="1" spans="1:81">
      <c r="A8" s="26">
        <v>6</v>
      </c>
      <c r="B8" s="21" t="s">
        <v>9</v>
      </c>
      <c r="C8" s="24">
        <v>8</v>
      </c>
      <c r="D8" s="111">
        <v>35</v>
      </c>
      <c r="E8" s="17">
        <f t="shared" si="0"/>
        <v>221</v>
      </c>
      <c r="F8" s="18">
        <f t="shared" si="1"/>
        <v>288</v>
      </c>
      <c r="G8" s="19">
        <f t="shared" si="2"/>
        <v>-67</v>
      </c>
      <c r="H8" s="19">
        <f t="shared" si="3"/>
        <v>88</v>
      </c>
      <c r="I8" s="55">
        <f t="shared" si="28"/>
        <v>309</v>
      </c>
      <c r="J8" s="56">
        <f t="shared" si="29"/>
        <v>21</v>
      </c>
      <c r="K8" s="130">
        <v>56</v>
      </c>
      <c r="L8" s="67">
        <v>57</v>
      </c>
      <c r="M8" s="57">
        <f t="shared" si="30"/>
        <v>-1</v>
      </c>
      <c r="N8" s="125">
        <v>1</v>
      </c>
      <c r="O8" s="151">
        <f t="shared" si="31"/>
        <v>57</v>
      </c>
      <c r="P8" s="66">
        <v>4</v>
      </c>
      <c r="Q8" s="67">
        <v>8</v>
      </c>
      <c r="R8" s="57">
        <f t="shared" si="4"/>
        <v>-4</v>
      </c>
      <c r="S8" s="125">
        <v>4</v>
      </c>
      <c r="T8" s="151">
        <f t="shared" si="5"/>
        <v>8</v>
      </c>
      <c r="U8" s="66">
        <v>0</v>
      </c>
      <c r="V8" s="67">
        <v>13</v>
      </c>
      <c r="W8" s="57">
        <f t="shared" si="6"/>
        <v>-13</v>
      </c>
      <c r="X8" s="125">
        <v>13</v>
      </c>
      <c r="Y8" s="151">
        <f t="shared" si="7"/>
        <v>13</v>
      </c>
      <c r="Z8" s="66">
        <v>0</v>
      </c>
      <c r="AA8" s="67">
        <v>3</v>
      </c>
      <c r="AB8" s="57">
        <f t="shared" si="8"/>
        <v>-3</v>
      </c>
      <c r="AC8" s="125">
        <v>3</v>
      </c>
      <c r="AD8" s="151">
        <f t="shared" si="9"/>
        <v>3</v>
      </c>
      <c r="AE8" s="66">
        <v>0</v>
      </c>
      <c r="AF8" s="67">
        <v>9</v>
      </c>
      <c r="AG8" s="57">
        <f t="shared" si="10"/>
        <v>-9</v>
      </c>
      <c r="AH8" s="57">
        <v>9</v>
      </c>
      <c r="AI8" s="151">
        <f t="shared" si="11"/>
        <v>9</v>
      </c>
      <c r="AJ8" s="158">
        <v>37</v>
      </c>
      <c r="AK8" s="67">
        <v>26</v>
      </c>
      <c r="AL8" s="57">
        <f t="shared" si="12"/>
        <v>11</v>
      </c>
      <c r="AM8" s="57">
        <v>0</v>
      </c>
      <c r="AN8" s="151">
        <f t="shared" si="13"/>
        <v>37</v>
      </c>
      <c r="AO8" s="66">
        <v>18</v>
      </c>
      <c r="AP8" s="67">
        <v>13</v>
      </c>
      <c r="AQ8" s="57">
        <f t="shared" si="14"/>
        <v>5</v>
      </c>
      <c r="AR8" s="57">
        <v>0</v>
      </c>
      <c r="AS8" s="151">
        <f t="shared" si="15"/>
        <v>18</v>
      </c>
      <c r="AT8" s="66">
        <v>6</v>
      </c>
      <c r="AU8" s="67">
        <v>8</v>
      </c>
      <c r="AV8" s="57">
        <f t="shared" si="16"/>
        <v>-2</v>
      </c>
      <c r="AW8" s="57">
        <v>2</v>
      </c>
      <c r="AX8" s="151">
        <f t="shared" si="17"/>
        <v>8</v>
      </c>
      <c r="AY8" s="66">
        <v>17</v>
      </c>
      <c r="AZ8" s="67">
        <v>12</v>
      </c>
      <c r="BA8" s="57">
        <f t="shared" si="18"/>
        <v>5</v>
      </c>
      <c r="BB8" s="57">
        <v>0</v>
      </c>
      <c r="BC8" s="151">
        <f t="shared" si="19"/>
        <v>17</v>
      </c>
      <c r="BD8" s="66">
        <v>23</v>
      </c>
      <c r="BE8" s="67">
        <v>33</v>
      </c>
      <c r="BF8" s="57">
        <f t="shared" si="20"/>
        <v>-10</v>
      </c>
      <c r="BG8" s="125">
        <v>10</v>
      </c>
      <c r="BH8" s="151">
        <f t="shared" si="21"/>
        <v>33</v>
      </c>
      <c r="BI8" s="66">
        <v>60</v>
      </c>
      <c r="BJ8" s="67">
        <v>106</v>
      </c>
      <c r="BK8" s="57">
        <f t="shared" si="22"/>
        <v>-46</v>
      </c>
      <c r="BL8" s="125">
        <v>46</v>
      </c>
      <c r="BM8" s="151">
        <f t="shared" si="23"/>
        <v>106</v>
      </c>
      <c r="BN8" s="134"/>
      <c r="BO8" s="103"/>
      <c r="BP8" s="102">
        <f t="shared" si="24"/>
        <v>0</v>
      </c>
      <c r="BQ8" s="102"/>
      <c r="BR8" s="103"/>
      <c r="BS8" s="103"/>
      <c r="BT8" s="102">
        <f t="shared" si="25"/>
        <v>0</v>
      </c>
      <c r="BU8" s="102"/>
      <c r="BV8" s="103"/>
      <c r="BW8" s="103"/>
      <c r="BX8" s="102">
        <f t="shared" si="26"/>
        <v>0</v>
      </c>
      <c r="BY8" s="102"/>
      <c r="BZ8" s="103"/>
      <c r="CA8" s="103"/>
      <c r="CB8" s="105">
        <f t="shared" si="27"/>
        <v>0</v>
      </c>
      <c r="CC8" s="57"/>
    </row>
    <row r="9" customHeight="1" spans="1:81">
      <c r="A9" s="112">
        <v>7</v>
      </c>
      <c r="B9" s="21" t="s">
        <v>10</v>
      </c>
      <c r="C9" s="24">
        <v>8</v>
      </c>
      <c r="D9" s="111">
        <v>30</v>
      </c>
      <c r="E9" s="17">
        <f t="shared" si="0"/>
        <v>78</v>
      </c>
      <c r="F9" s="18">
        <f t="shared" si="1"/>
        <v>126</v>
      </c>
      <c r="G9" s="19">
        <f t="shared" si="2"/>
        <v>-48</v>
      </c>
      <c r="H9" s="19">
        <f t="shared" si="3"/>
        <v>63</v>
      </c>
      <c r="I9" s="55">
        <f t="shared" si="28"/>
        <v>141</v>
      </c>
      <c r="J9" s="56">
        <f t="shared" si="29"/>
        <v>15</v>
      </c>
      <c r="K9" s="152">
        <v>13</v>
      </c>
      <c r="L9" s="69">
        <v>26</v>
      </c>
      <c r="M9" s="57">
        <f t="shared" si="30"/>
        <v>-13</v>
      </c>
      <c r="N9" s="125">
        <v>13</v>
      </c>
      <c r="O9" s="151">
        <f t="shared" si="31"/>
        <v>26</v>
      </c>
      <c r="P9" s="31">
        <v>4</v>
      </c>
      <c r="Q9" s="69">
        <v>5</v>
      </c>
      <c r="R9" s="57">
        <f t="shared" si="4"/>
        <v>-1</v>
      </c>
      <c r="S9" s="125">
        <v>1</v>
      </c>
      <c r="T9" s="151">
        <f t="shared" si="5"/>
        <v>5</v>
      </c>
      <c r="U9" s="31">
        <v>0</v>
      </c>
      <c r="V9" s="69">
        <v>6</v>
      </c>
      <c r="W9" s="57">
        <f t="shared" si="6"/>
        <v>-6</v>
      </c>
      <c r="X9" s="125">
        <v>6</v>
      </c>
      <c r="Y9" s="151">
        <f t="shared" si="7"/>
        <v>6</v>
      </c>
      <c r="Z9" s="31">
        <v>0</v>
      </c>
      <c r="AA9" s="69">
        <v>2</v>
      </c>
      <c r="AB9" s="57">
        <f t="shared" si="8"/>
        <v>-2</v>
      </c>
      <c r="AC9" s="125">
        <v>2</v>
      </c>
      <c r="AD9" s="151">
        <f t="shared" si="9"/>
        <v>2</v>
      </c>
      <c r="AE9" s="31">
        <v>0</v>
      </c>
      <c r="AF9" s="69">
        <v>4</v>
      </c>
      <c r="AG9" s="57">
        <f t="shared" si="10"/>
        <v>-4</v>
      </c>
      <c r="AH9" s="125">
        <v>4</v>
      </c>
      <c r="AI9" s="151">
        <f t="shared" si="11"/>
        <v>4</v>
      </c>
      <c r="AJ9" s="31">
        <v>5</v>
      </c>
      <c r="AK9" s="69">
        <v>13</v>
      </c>
      <c r="AL9" s="57">
        <f t="shared" si="12"/>
        <v>-8</v>
      </c>
      <c r="AM9" s="125">
        <v>8</v>
      </c>
      <c r="AN9" s="151">
        <f t="shared" si="13"/>
        <v>13</v>
      </c>
      <c r="AO9" s="31">
        <v>9</v>
      </c>
      <c r="AP9" s="69">
        <v>5</v>
      </c>
      <c r="AQ9" s="57">
        <f t="shared" si="14"/>
        <v>4</v>
      </c>
      <c r="AR9" s="57">
        <v>0</v>
      </c>
      <c r="AS9" s="151">
        <f t="shared" si="15"/>
        <v>9</v>
      </c>
      <c r="AT9" s="31">
        <v>0</v>
      </c>
      <c r="AU9" s="69">
        <v>4</v>
      </c>
      <c r="AV9" s="57">
        <f t="shared" si="16"/>
        <v>-4</v>
      </c>
      <c r="AW9" s="125">
        <v>4</v>
      </c>
      <c r="AX9" s="151">
        <f t="shared" si="17"/>
        <v>4</v>
      </c>
      <c r="AY9" s="31">
        <v>17</v>
      </c>
      <c r="AZ9" s="69">
        <v>6</v>
      </c>
      <c r="BA9" s="57">
        <f t="shared" si="18"/>
        <v>11</v>
      </c>
      <c r="BB9" s="57">
        <v>0</v>
      </c>
      <c r="BC9" s="151">
        <f t="shared" si="19"/>
        <v>17</v>
      </c>
      <c r="BD9" s="31">
        <v>12</v>
      </c>
      <c r="BE9" s="69">
        <v>15</v>
      </c>
      <c r="BF9" s="57">
        <f t="shared" si="20"/>
        <v>-3</v>
      </c>
      <c r="BG9" s="125">
        <v>3</v>
      </c>
      <c r="BH9" s="151">
        <f t="shared" si="21"/>
        <v>15</v>
      </c>
      <c r="BI9" s="31">
        <v>18</v>
      </c>
      <c r="BJ9" s="69">
        <v>40</v>
      </c>
      <c r="BK9" s="57">
        <f t="shared" si="22"/>
        <v>-22</v>
      </c>
      <c r="BL9" s="125">
        <v>22</v>
      </c>
      <c r="BM9" s="151">
        <f t="shared" si="23"/>
        <v>40</v>
      </c>
      <c r="BN9" s="135"/>
      <c r="BO9" s="136"/>
      <c r="BP9" s="102">
        <f t="shared" si="24"/>
        <v>0</v>
      </c>
      <c r="BQ9" s="102"/>
      <c r="BR9" s="136"/>
      <c r="BS9" s="136"/>
      <c r="BT9" s="102">
        <f t="shared" si="25"/>
        <v>0</v>
      </c>
      <c r="BU9" s="102"/>
      <c r="BV9" s="136"/>
      <c r="BW9" s="136"/>
      <c r="BX9" s="102">
        <f t="shared" si="26"/>
        <v>0</v>
      </c>
      <c r="BY9" s="102"/>
      <c r="BZ9" s="136"/>
      <c r="CA9" s="136"/>
      <c r="CB9" s="105">
        <f t="shared" si="27"/>
        <v>0</v>
      </c>
      <c r="CC9" s="57"/>
    </row>
    <row r="10" customHeight="1" spans="1:81">
      <c r="A10" s="113">
        <v>8</v>
      </c>
      <c r="B10" s="28" t="s">
        <v>11</v>
      </c>
      <c r="C10" s="29">
        <v>20</v>
      </c>
      <c r="D10" s="114">
        <v>30</v>
      </c>
      <c r="E10" s="17">
        <f t="shared" si="0"/>
        <v>186</v>
      </c>
      <c r="F10" s="18">
        <f t="shared" si="1"/>
        <v>167</v>
      </c>
      <c r="G10" s="19">
        <f t="shared" si="2"/>
        <v>19</v>
      </c>
      <c r="H10" s="19">
        <f t="shared" si="3"/>
        <v>35</v>
      </c>
      <c r="I10" s="55">
        <f t="shared" si="28"/>
        <v>221</v>
      </c>
      <c r="J10" s="56">
        <f t="shared" si="29"/>
        <v>54</v>
      </c>
      <c r="K10" s="31">
        <v>30</v>
      </c>
      <c r="L10" s="69">
        <v>33</v>
      </c>
      <c r="M10" s="57">
        <f t="shared" si="30"/>
        <v>-3</v>
      </c>
      <c r="N10" s="125">
        <v>3</v>
      </c>
      <c r="O10" s="151">
        <f t="shared" si="31"/>
        <v>33</v>
      </c>
      <c r="P10" s="153">
        <v>22</v>
      </c>
      <c r="Q10" s="69">
        <v>4</v>
      </c>
      <c r="R10" s="57">
        <f t="shared" si="4"/>
        <v>18</v>
      </c>
      <c r="S10" s="57">
        <v>0</v>
      </c>
      <c r="T10" s="151">
        <f t="shared" si="5"/>
        <v>22</v>
      </c>
      <c r="U10" s="31">
        <v>0</v>
      </c>
      <c r="V10" s="69">
        <v>8</v>
      </c>
      <c r="W10" s="57">
        <f t="shared" si="6"/>
        <v>-8</v>
      </c>
      <c r="X10" s="125">
        <v>8</v>
      </c>
      <c r="Y10" s="151">
        <f t="shared" si="7"/>
        <v>8</v>
      </c>
      <c r="Z10" s="31">
        <v>0</v>
      </c>
      <c r="AA10" s="69">
        <v>1</v>
      </c>
      <c r="AB10" s="57">
        <f t="shared" si="8"/>
        <v>-1</v>
      </c>
      <c r="AC10" s="125">
        <v>1</v>
      </c>
      <c r="AD10" s="151">
        <f t="shared" si="9"/>
        <v>1</v>
      </c>
      <c r="AE10" s="31">
        <v>0</v>
      </c>
      <c r="AF10" s="69">
        <v>5</v>
      </c>
      <c r="AG10" s="57">
        <f t="shared" si="10"/>
        <v>-5</v>
      </c>
      <c r="AH10" s="125">
        <v>5</v>
      </c>
      <c r="AI10" s="151">
        <f t="shared" si="11"/>
        <v>5</v>
      </c>
      <c r="AJ10" s="31">
        <v>20</v>
      </c>
      <c r="AK10" s="69">
        <v>16</v>
      </c>
      <c r="AL10" s="57">
        <f t="shared" si="12"/>
        <v>4</v>
      </c>
      <c r="AM10" s="57">
        <v>0</v>
      </c>
      <c r="AN10" s="151">
        <f t="shared" si="13"/>
        <v>20</v>
      </c>
      <c r="AO10" s="31">
        <v>0</v>
      </c>
      <c r="AP10" s="69">
        <v>8</v>
      </c>
      <c r="AQ10" s="57">
        <f t="shared" si="14"/>
        <v>-8</v>
      </c>
      <c r="AR10" s="125">
        <v>8</v>
      </c>
      <c r="AS10" s="151">
        <f t="shared" si="15"/>
        <v>8</v>
      </c>
      <c r="AT10" s="31">
        <v>0</v>
      </c>
      <c r="AU10" s="69">
        <v>5</v>
      </c>
      <c r="AV10" s="57">
        <f t="shared" si="16"/>
        <v>-5</v>
      </c>
      <c r="AW10" s="125">
        <v>5</v>
      </c>
      <c r="AX10" s="151">
        <f t="shared" si="17"/>
        <v>5</v>
      </c>
      <c r="AY10" s="31">
        <v>0</v>
      </c>
      <c r="AZ10" s="69">
        <v>5</v>
      </c>
      <c r="BA10" s="57">
        <f t="shared" si="18"/>
        <v>-5</v>
      </c>
      <c r="BB10" s="125">
        <v>5</v>
      </c>
      <c r="BC10" s="151">
        <f t="shared" si="19"/>
        <v>5</v>
      </c>
      <c r="BD10" s="31">
        <v>42</v>
      </c>
      <c r="BE10" s="69">
        <v>18</v>
      </c>
      <c r="BF10" s="57">
        <f t="shared" si="20"/>
        <v>24</v>
      </c>
      <c r="BG10" s="57">
        <v>0</v>
      </c>
      <c r="BH10" s="151">
        <f t="shared" si="21"/>
        <v>42</v>
      </c>
      <c r="BI10" s="70">
        <v>72</v>
      </c>
      <c r="BJ10" s="69">
        <v>64</v>
      </c>
      <c r="BK10" s="57">
        <f t="shared" si="22"/>
        <v>8</v>
      </c>
      <c r="BL10" s="57">
        <v>0</v>
      </c>
      <c r="BM10" s="151">
        <f t="shared" si="23"/>
        <v>72</v>
      </c>
      <c r="BN10" s="137"/>
      <c r="BO10" s="138"/>
      <c r="BP10" s="102">
        <f t="shared" si="24"/>
        <v>0</v>
      </c>
      <c r="BQ10" s="102"/>
      <c r="BR10" s="138"/>
      <c r="BS10" s="138"/>
      <c r="BT10" s="102">
        <f t="shared" si="25"/>
        <v>0</v>
      </c>
      <c r="BU10" s="102"/>
      <c r="BV10" s="138"/>
      <c r="BW10" s="138"/>
      <c r="BX10" s="102">
        <f t="shared" si="26"/>
        <v>0</v>
      </c>
      <c r="BY10" s="102"/>
      <c r="BZ10" s="138"/>
      <c r="CA10" s="138"/>
      <c r="CB10" s="105">
        <f t="shared" si="27"/>
        <v>0</v>
      </c>
      <c r="CC10" s="57"/>
    </row>
    <row r="11" customHeight="1" spans="1:81">
      <c r="A11" s="115">
        <v>9</v>
      </c>
      <c r="B11" s="21" t="s">
        <v>12</v>
      </c>
      <c r="C11" s="24">
        <v>20</v>
      </c>
      <c r="D11" s="111">
        <v>30</v>
      </c>
      <c r="E11" s="17">
        <f t="shared" si="0"/>
        <v>95</v>
      </c>
      <c r="F11" s="18">
        <f t="shared" si="1"/>
        <v>452</v>
      </c>
      <c r="G11" s="19">
        <f t="shared" si="2"/>
        <v>-357</v>
      </c>
      <c r="H11" s="19">
        <f t="shared" si="3"/>
        <v>357</v>
      </c>
      <c r="I11" s="55">
        <f t="shared" si="28"/>
        <v>452</v>
      </c>
      <c r="J11" s="56">
        <f t="shared" si="29"/>
        <v>0</v>
      </c>
      <c r="K11" s="31">
        <v>34</v>
      </c>
      <c r="L11" s="69">
        <v>78</v>
      </c>
      <c r="M11" s="57">
        <f t="shared" si="30"/>
        <v>-44</v>
      </c>
      <c r="N11" s="125">
        <v>44</v>
      </c>
      <c r="O11" s="151">
        <f t="shared" si="31"/>
        <v>78</v>
      </c>
      <c r="P11" s="153">
        <v>0</v>
      </c>
      <c r="Q11" s="69">
        <v>12</v>
      </c>
      <c r="R11" s="57">
        <f t="shared" si="4"/>
        <v>-12</v>
      </c>
      <c r="S11" s="125">
        <v>12</v>
      </c>
      <c r="T11" s="151">
        <f t="shared" si="5"/>
        <v>12</v>
      </c>
      <c r="U11" s="31">
        <v>0</v>
      </c>
      <c r="V11" s="69">
        <v>16</v>
      </c>
      <c r="W11" s="57">
        <f t="shared" si="6"/>
        <v>-16</v>
      </c>
      <c r="X11" s="125">
        <v>16</v>
      </c>
      <c r="Y11" s="151">
        <f t="shared" si="7"/>
        <v>16</v>
      </c>
      <c r="Z11" s="31">
        <v>0</v>
      </c>
      <c r="AA11" s="69">
        <v>4</v>
      </c>
      <c r="AB11" s="57">
        <f t="shared" si="8"/>
        <v>-4</v>
      </c>
      <c r="AC11" s="125">
        <v>4</v>
      </c>
      <c r="AD11" s="151">
        <f t="shared" si="9"/>
        <v>4</v>
      </c>
      <c r="AE11" s="31">
        <v>0</v>
      </c>
      <c r="AF11" s="69">
        <v>13</v>
      </c>
      <c r="AG11" s="57">
        <f t="shared" si="10"/>
        <v>-13</v>
      </c>
      <c r="AH11" s="125">
        <v>13</v>
      </c>
      <c r="AI11" s="151">
        <f t="shared" si="11"/>
        <v>13</v>
      </c>
      <c r="AJ11" s="31">
        <v>23</v>
      </c>
      <c r="AK11" s="69">
        <v>37</v>
      </c>
      <c r="AL11" s="57">
        <f t="shared" si="12"/>
        <v>-14</v>
      </c>
      <c r="AM11" s="125">
        <v>14</v>
      </c>
      <c r="AN11" s="151">
        <f t="shared" si="13"/>
        <v>37</v>
      </c>
      <c r="AO11" s="31">
        <v>0</v>
      </c>
      <c r="AP11" s="69">
        <v>14</v>
      </c>
      <c r="AQ11" s="57">
        <f t="shared" si="14"/>
        <v>-14</v>
      </c>
      <c r="AR11" s="125">
        <v>14</v>
      </c>
      <c r="AS11" s="151">
        <f t="shared" si="15"/>
        <v>14</v>
      </c>
      <c r="AT11" s="31">
        <v>0</v>
      </c>
      <c r="AU11" s="69">
        <v>19</v>
      </c>
      <c r="AV11" s="57">
        <f t="shared" si="16"/>
        <v>-19</v>
      </c>
      <c r="AW11" s="125">
        <v>19</v>
      </c>
      <c r="AX11" s="151">
        <f t="shared" si="17"/>
        <v>19</v>
      </c>
      <c r="AY11" s="31">
        <v>0</v>
      </c>
      <c r="AZ11" s="69">
        <v>18</v>
      </c>
      <c r="BA11" s="57">
        <f t="shared" si="18"/>
        <v>-18</v>
      </c>
      <c r="BB11" s="125">
        <v>18</v>
      </c>
      <c r="BC11" s="151">
        <f t="shared" si="19"/>
        <v>18</v>
      </c>
      <c r="BD11" s="31">
        <v>18</v>
      </c>
      <c r="BE11" s="69">
        <v>45</v>
      </c>
      <c r="BF11" s="57">
        <f t="shared" si="20"/>
        <v>-27</v>
      </c>
      <c r="BG11" s="125">
        <v>27</v>
      </c>
      <c r="BH11" s="151">
        <f t="shared" si="21"/>
        <v>45</v>
      </c>
      <c r="BI11" s="31">
        <v>20</v>
      </c>
      <c r="BJ11" s="69">
        <v>196</v>
      </c>
      <c r="BK11" s="57">
        <f t="shared" si="22"/>
        <v>-176</v>
      </c>
      <c r="BL11" s="125">
        <v>176</v>
      </c>
      <c r="BM11" s="151">
        <f t="shared" si="23"/>
        <v>196</v>
      </c>
      <c r="BN11" s="135"/>
      <c r="BO11" s="136"/>
      <c r="BP11" s="102">
        <f t="shared" si="24"/>
        <v>0</v>
      </c>
      <c r="BQ11" s="102"/>
      <c r="BR11" s="136"/>
      <c r="BS11" s="136"/>
      <c r="BT11" s="102">
        <f t="shared" si="25"/>
        <v>0</v>
      </c>
      <c r="BU11" s="102"/>
      <c r="BV11" s="136"/>
      <c r="BW11" s="136"/>
      <c r="BX11" s="102">
        <f t="shared" si="26"/>
        <v>0</v>
      </c>
      <c r="BY11" s="102"/>
      <c r="BZ11" s="136"/>
      <c r="CA11" s="136"/>
      <c r="CB11" s="105">
        <f t="shared" si="27"/>
        <v>0</v>
      </c>
      <c r="CC11" s="57"/>
    </row>
    <row r="12" customHeight="1" spans="1:81">
      <c r="A12" s="13">
        <v>10</v>
      </c>
      <c r="B12" s="21" t="s">
        <v>13</v>
      </c>
      <c r="C12" s="15">
        <v>10</v>
      </c>
      <c r="D12" s="109">
        <v>50</v>
      </c>
      <c r="E12" s="17">
        <f t="shared" si="0"/>
        <v>20</v>
      </c>
      <c r="F12" s="18">
        <f t="shared" si="1"/>
        <v>19</v>
      </c>
      <c r="G12" s="19">
        <f t="shared" si="2"/>
        <v>1</v>
      </c>
      <c r="H12" s="19">
        <f t="shared" si="3"/>
        <v>0</v>
      </c>
      <c r="I12" s="55">
        <f t="shared" si="28"/>
        <v>20</v>
      </c>
      <c r="J12" s="56">
        <f t="shared" si="29"/>
        <v>1</v>
      </c>
      <c r="K12" s="26">
        <v>20</v>
      </c>
      <c r="L12" s="57">
        <v>3</v>
      </c>
      <c r="M12" s="57">
        <f t="shared" si="30"/>
        <v>17</v>
      </c>
      <c r="N12" s="57">
        <v>0</v>
      </c>
      <c r="O12" s="151">
        <f t="shared" si="31"/>
        <v>20</v>
      </c>
      <c r="P12" s="26">
        <v>0</v>
      </c>
      <c r="Q12" s="57">
        <v>1</v>
      </c>
      <c r="R12" s="57">
        <f t="shared" si="4"/>
        <v>-1</v>
      </c>
      <c r="S12" s="57">
        <v>0</v>
      </c>
      <c r="T12" s="151">
        <f t="shared" si="5"/>
        <v>0</v>
      </c>
      <c r="U12" s="26">
        <v>0</v>
      </c>
      <c r="V12" s="57">
        <v>1</v>
      </c>
      <c r="W12" s="57">
        <f t="shared" si="6"/>
        <v>-1</v>
      </c>
      <c r="X12" s="57">
        <v>0</v>
      </c>
      <c r="Y12" s="151">
        <f t="shared" si="7"/>
        <v>0</v>
      </c>
      <c r="Z12" s="26">
        <v>0</v>
      </c>
      <c r="AA12" s="57">
        <v>1</v>
      </c>
      <c r="AB12" s="57">
        <f t="shared" si="8"/>
        <v>-1</v>
      </c>
      <c r="AC12" s="57">
        <v>0</v>
      </c>
      <c r="AD12" s="151">
        <f t="shared" si="9"/>
        <v>0</v>
      </c>
      <c r="AE12" s="26">
        <v>0</v>
      </c>
      <c r="AF12" s="57">
        <v>1</v>
      </c>
      <c r="AG12" s="57">
        <f t="shared" si="10"/>
        <v>-1</v>
      </c>
      <c r="AH12" s="57">
        <v>0</v>
      </c>
      <c r="AI12" s="151">
        <f t="shared" si="11"/>
        <v>0</v>
      </c>
      <c r="AJ12" s="26">
        <v>0</v>
      </c>
      <c r="AK12" s="57">
        <v>2</v>
      </c>
      <c r="AL12" s="57">
        <f t="shared" si="12"/>
        <v>-2</v>
      </c>
      <c r="AM12" s="57">
        <v>0</v>
      </c>
      <c r="AN12" s="151">
        <f t="shared" si="13"/>
        <v>0</v>
      </c>
      <c r="AO12" s="26">
        <v>0</v>
      </c>
      <c r="AP12" s="57">
        <v>1</v>
      </c>
      <c r="AQ12" s="57">
        <f t="shared" si="14"/>
        <v>-1</v>
      </c>
      <c r="AR12" s="57">
        <v>0</v>
      </c>
      <c r="AS12" s="151">
        <f t="shared" si="15"/>
        <v>0</v>
      </c>
      <c r="AT12" s="26">
        <v>0</v>
      </c>
      <c r="AU12" s="57">
        <v>1</v>
      </c>
      <c r="AV12" s="57">
        <f t="shared" si="16"/>
        <v>-1</v>
      </c>
      <c r="AW12" s="57">
        <v>0</v>
      </c>
      <c r="AX12" s="151">
        <f t="shared" si="17"/>
        <v>0</v>
      </c>
      <c r="AY12" s="26">
        <v>0</v>
      </c>
      <c r="AZ12" s="57">
        <v>1</v>
      </c>
      <c r="BA12" s="57">
        <f t="shared" si="18"/>
        <v>-1</v>
      </c>
      <c r="BB12" s="57">
        <v>0</v>
      </c>
      <c r="BC12" s="151">
        <f t="shared" si="19"/>
        <v>0</v>
      </c>
      <c r="BD12" s="26">
        <v>0</v>
      </c>
      <c r="BE12" s="57">
        <v>2</v>
      </c>
      <c r="BF12" s="57">
        <f t="shared" si="20"/>
        <v>-2</v>
      </c>
      <c r="BG12" s="57">
        <v>0</v>
      </c>
      <c r="BH12" s="151">
        <f t="shared" si="21"/>
        <v>0</v>
      </c>
      <c r="BI12" s="26">
        <v>0</v>
      </c>
      <c r="BJ12" s="57">
        <v>5</v>
      </c>
      <c r="BK12" s="57">
        <f t="shared" si="22"/>
        <v>-5</v>
      </c>
      <c r="BL12" s="57">
        <v>0</v>
      </c>
      <c r="BM12" s="151">
        <f t="shared" si="23"/>
        <v>0</v>
      </c>
      <c r="BN12" s="100"/>
      <c r="BO12" s="102"/>
      <c r="BP12" s="102">
        <f t="shared" si="24"/>
        <v>0</v>
      </c>
      <c r="BQ12" s="102"/>
      <c r="BR12" s="102"/>
      <c r="BS12" s="102"/>
      <c r="BT12" s="102">
        <f t="shared" si="25"/>
        <v>0</v>
      </c>
      <c r="BU12" s="102"/>
      <c r="BV12" s="102"/>
      <c r="BW12" s="102"/>
      <c r="BX12" s="102">
        <f t="shared" si="26"/>
        <v>0</v>
      </c>
      <c r="BY12" s="102"/>
      <c r="BZ12" s="102"/>
      <c r="CA12" s="102"/>
      <c r="CB12" s="102">
        <f t="shared" si="27"/>
        <v>0</v>
      </c>
      <c r="CC12" s="57"/>
    </row>
    <row r="13" customHeight="1" spans="1:81">
      <c r="A13" s="116">
        <v>11</v>
      </c>
      <c r="B13" s="33" t="s">
        <v>14</v>
      </c>
      <c r="C13" s="710" t="s">
        <v>42</v>
      </c>
      <c r="D13" s="711" t="s">
        <v>42</v>
      </c>
      <c r="E13" s="17">
        <f t="shared" si="0"/>
        <v>630</v>
      </c>
      <c r="F13" s="18">
        <f t="shared" si="1"/>
        <v>0</v>
      </c>
      <c r="G13" s="19">
        <f t="shared" si="2"/>
        <v>630</v>
      </c>
      <c r="H13" s="19">
        <f t="shared" si="3"/>
        <v>0</v>
      </c>
      <c r="I13" s="55">
        <f t="shared" si="28"/>
        <v>630</v>
      </c>
      <c r="J13" s="56">
        <f t="shared" si="29"/>
        <v>630</v>
      </c>
      <c r="K13" s="31">
        <v>133</v>
      </c>
      <c r="L13" s="69">
        <v>0</v>
      </c>
      <c r="M13" s="57">
        <f t="shared" si="30"/>
        <v>133</v>
      </c>
      <c r="N13" s="57">
        <v>0</v>
      </c>
      <c r="O13" s="151">
        <f t="shared" si="31"/>
        <v>133</v>
      </c>
      <c r="P13" s="31">
        <v>29</v>
      </c>
      <c r="Q13" s="69">
        <v>0</v>
      </c>
      <c r="R13" s="57">
        <f t="shared" si="4"/>
        <v>29</v>
      </c>
      <c r="S13" s="57">
        <v>0</v>
      </c>
      <c r="T13" s="151">
        <f t="shared" si="5"/>
        <v>29</v>
      </c>
      <c r="U13" s="70">
        <v>26</v>
      </c>
      <c r="V13" s="69">
        <v>0</v>
      </c>
      <c r="W13" s="57">
        <f t="shared" si="6"/>
        <v>26</v>
      </c>
      <c r="X13" s="57">
        <v>0</v>
      </c>
      <c r="Y13" s="151">
        <f t="shared" si="7"/>
        <v>26</v>
      </c>
      <c r="Z13" s="157">
        <v>11</v>
      </c>
      <c r="AA13" s="93">
        <v>0</v>
      </c>
      <c r="AB13" s="57">
        <f t="shared" si="8"/>
        <v>11</v>
      </c>
      <c r="AC13" s="57">
        <v>0</v>
      </c>
      <c r="AD13" s="151">
        <f t="shared" si="9"/>
        <v>11</v>
      </c>
      <c r="AE13" s="70">
        <v>20</v>
      </c>
      <c r="AF13" s="69">
        <v>0</v>
      </c>
      <c r="AG13" s="57">
        <f t="shared" si="10"/>
        <v>20</v>
      </c>
      <c r="AH13" s="57">
        <v>0</v>
      </c>
      <c r="AI13" s="151">
        <f t="shared" si="11"/>
        <v>20</v>
      </c>
      <c r="AJ13" s="70">
        <v>54</v>
      </c>
      <c r="AK13" s="69">
        <v>0</v>
      </c>
      <c r="AL13" s="57">
        <f t="shared" si="12"/>
        <v>54</v>
      </c>
      <c r="AM13" s="57">
        <v>0</v>
      </c>
      <c r="AN13" s="151">
        <f t="shared" si="13"/>
        <v>54</v>
      </c>
      <c r="AO13" s="70">
        <v>21</v>
      </c>
      <c r="AP13" s="69">
        <v>0</v>
      </c>
      <c r="AQ13" s="57">
        <f t="shared" si="14"/>
        <v>21</v>
      </c>
      <c r="AR13" s="57">
        <v>0</v>
      </c>
      <c r="AS13" s="151">
        <f t="shared" si="15"/>
        <v>21</v>
      </c>
      <c r="AT13" s="70">
        <v>23</v>
      </c>
      <c r="AU13" s="69">
        <v>0</v>
      </c>
      <c r="AV13" s="57">
        <f t="shared" si="16"/>
        <v>23</v>
      </c>
      <c r="AW13" s="57">
        <v>0</v>
      </c>
      <c r="AX13" s="151">
        <f t="shared" si="17"/>
        <v>23</v>
      </c>
      <c r="AY13" s="70">
        <v>38</v>
      </c>
      <c r="AZ13" s="69">
        <v>0</v>
      </c>
      <c r="BA13" s="57">
        <f t="shared" si="18"/>
        <v>38</v>
      </c>
      <c r="BB13" s="57">
        <v>0</v>
      </c>
      <c r="BC13" s="151">
        <f t="shared" si="19"/>
        <v>38</v>
      </c>
      <c r="BD13" s="70">
        <v>67</v>
      </c>
      <c r="BE13" s="69">
        <v>0</v>
      </c>
      <c r="BF13" s="57">
        <f t="shared" si="20"/>
        <v>67</v>
      </c>
      <c r="BG13" s="57">
        <v>0</v>
      </c>
      <c r="BH13" s="151">
        <f t="shared" si="21"/>
        <v>67</v>
      </c>
      <c r="BI13" s="70">
        <v>208</v>
      </c>
      <c r="BJ13" s="69">
        <v>0</v>
      </c>
      <c r="BK13" s="57">
        <f t="shared" si="22"/>
        <v>208</v>
      </c>
      <c r="BL13" s="57">
        <v>0</v>
      </c>
      <c r="BM13" s="151">
        <f t="shared" si="23"/>
        <v>208</v>
      </c>
      <c r="BN13" s="139"/>
      <c r="BO13" s="140"/>
      <c r="BP13" s="102">
        <f t="shared" si="24"/>
        <v>0</v>
      </c>
      <c r="BQ13" s="102"/>
      <c r="BR13" s="140"/>
      <c r="BS13" s="140"/>
      <c r="BT13" s="102">
        <f t="shared" si="25"/>
        <v>0</v>
      </c>
      <c r="BU13" s="102"/>
      <c r="BV13" s="140"/>
      <c r="BW13" s="140"/>
      <c r="BX13" s="102">
        <f t="shared" si="26"/>
        <v>0</v>
      </c>
      <c r="BY13" s="102"/>
      <c r="BZ13" s="140"/>
      <c r="CA13" s="140"/>
      <c r="CB13" s="102">
        <f t="shared" si="27"/>
        <v>0</v>
      </c>
      <c r="CC13" s="57"/>
    </row>
    <row r="14" customHeight="1" spans="1:81">
      <c r="A14" s="13">
        <v>12</v>
      </c>
      <c r="B14" s="34" t="s">
        <v>15</v>
      </c>
      <c r="C14" s="15">
        <v>8</v>
      </c>
      <c r="D14" s="109">
        <v>12</v>
      </c>
      <c r="E14" s="17">
        <f t="shared" si="0"/>
        <v>28</v>
      </c>
      <c r="F14" s="18">
        <f t="shared" si="1"/>
        <v>42</v>
      </c>
      <c r="G14" s="35">
        <f t="shared" si="2"/>
        <v>-14</v>
      </c>
      <c r="H14" s="19">
        <f t="shared" si="3"/>
        <v>14</v>
      </c>
      <c r="I14" s="55">
        <f t="shared" si="28"/>
        <v>42</v>
      </c>
      <c r="J14" s="56">
        <f t="shared" si="29"/>
        <v>0</v>
      </c>
      <c r="K14" s="26">
        <v>0</v>
      </c>
      <c r="L14" s="57">
        <v>8</v>
      </c>
      <c r="M14" s="57">
        <f t="shared" si="30"/>
        <v>-8</v>
      </c>
      <c r="N14" s="125">
        <v>8</v>
      </c>
      <c r="O14" s="151">
        <f t="shared" si="31"/>
        <v>8</v>
      </c>
      <c r="P14" s="26">
        <v>0</v>
      </c>
      <c r="Q14" s="57">
        <v>1</v>
      </c>
      <c r="R14" s="57">
        <f t="shared" si="4"/>
        <v>-1</v>
      </c>
      <c r="S14" s="57">
        <v>0</v>
      </c>
      <c r="T14" s="151">
        <f t="shared" si="5"/>
        <v>0</v>
      </c>
      <c r="U14" s="26">
        <v>0</v>
      </c>
      <c r="V14" s="57">
        <v>2</v>
      </c>
      <c r="W14" s="57">
        <f t="shared" si="6"/>
        <v>-2</v>
      </c>
      <c r="X14" s="57">
        <v>0</v>
      </c>
      <c r="Y14" s="151">
        <f t="shared" si="7"/>
        <v>0</v>
      </c>
      <c r="Z14" s="26">
        <v>0</v>
      </c>
      <c r="AA14" s="57">
        <v>1</v>
      </c>
      <c r="AB14" s="57">
        <f t="shared" si="8"/>
        <v>-1</v>
      </c>
      <c r="AC14" s="57">
        <v>0</v>
      </c>
      <c r="AD14" s="151">
        <f t="shared" si="9"/>
        <v>0</v>
      </c>
      <c r="AE14" s="26">
        <v>0</v>
      </c>
      <c r="AF14" s="57">
        <v>1</v>
      </c>
      <c r="AG14" s="57">
        <f t="shared" si="10"/>
        <v>-1</v>
      </c>
      <c r="AH14" s="125">
        <v>1</v>
      </c>
      <c r="AI14" s="151">
        <f t="shared" si="11"/>
        <v>1</v>
      </c>
      <c r="AJ14" s="26">
        <v>10</v>
      </c>
      <c r="AK14" s="57">
        <v>4</v>
      </c>
      <c r="AL14" s="57">
        <f t="shared" si="12"/>
        <v>6</v>
      </c>
      <c r="AM14" s="128">
        <v>0</v>
      </c>
      <c r="AN14" s="151">
        <f t="shared" si="13"/>
        <v>10</v>
      </c>
      <c r="AO14" s="26">
        <v>0</v>
      </c>
      <c r="AP14" s="57">
        <v>3</v>
      </c>
      <c r="AQ14" s="57">
        <f t="shared" si="14"/>
        <v>-3</v>
      </c>
      <c r="AR14" s="125">
        <v>3</v>
      </c>
      <c r="AS14" s="151">
        <f t="shared" si="15"/>
        <v>3</v>
      </c>
      <c r="AT14" s="26">
        <v>0</v>
      </c>
      <c r="AU14" s="57">
        <v>2</v>
      </c>
      <c r="AV14" s="57">
        <f t="shared" si="16"/>
        <v>-2</v>
      </c>
      <c r="AW14" s="125">
        <v>2</v>
      </c>
      <c r="AX14" s="151">
        <f t="shared" si="17"/>
        <v>2</v>
      </c>
      <c r="AY14" s="26">
        <v>0</v>
      </c>
      <c r="AZ14" s="57">
        <v>2</v>
      </c>
      <c r="BA14" s="57">
        <f t="shared" si="18"/>
        <v>-2</v>
      </c>
      <c r="BB14" s="128">
        <v>0</v>
      </c>
      <c r="BC14" s="151">
        <f t="shared" si="19"/>
        <v>0</v>
      </c>
      <c r="BD14" s="26">
        <v>0</v>
      </c>
      <c r="BE14" s="57">
        <v>5</v>
      </c>
      <c r="BF14" s="57">
        <f t="shared" si="20"/>
        <v>-5</v>
      </c>
      <c r="BG14" s="57">
        <v>0</v>
      </c>
      <c r="BH14" s="151">
        <f t="shared" si="21"/>
        <v>0</v>
      </c>
      <c r="BI14" s="26">
        <v>18</v>
      </c>
      <c r="BJ14" s="57">
        <v>13</v>
      </c>
      <c r="BK14" s="57">
        <f t="shared" si="22"/>
        <v>5</v>
      </c>
      <c r="BL14" s="128">
        <v>0</v>
      </c>
      <c r="BM14" s="151">
        <f t="shared" si="23"/>
        <v>18</v>
      </c>
      <c r="BN14" s="100"/>
      <c r="BO14" s="102"/>
      <c r="BP14" s="102">
        <f t="shared" si="24"/>
        <v>0</v>
      </c>
      <c r="BQ14" s="102"/>
      <c r="BR14" s="102"/>
      <c r="BS14" s="102"/>
      <c r="BT14" s="102">
        <f t="shared" si="25"/>
        <v>0</v>
      </c>
      <c r="BU14" s="102"/>
      <c r="BV14" s="102"/>
      <c r="BW14" s="102"/>
      <c r="BX14" s="102">
        <f t="shared" si="26"/>
        <v>0</v>
      </c>
      <c r="BY14" s="102"/>
      <c r="BZ14" s="102"/>
      <c r="CA14" s="102"/>
      <c r="CB14" s="105">
        <f t="shared" si="27"/>
        <v>0</v>
      </c>
      <c r="CC14" s="102"/>
    </row>
    <row r="15" customHeight="1" spans="1:81">
      <c r="A15" s="116">
        <v>13</v>
      </c>
      <c r="B15" s="34" t="s">
        <v>16</v>
      </c>
      <c r="C15" s="710" t="s">
        <v>83</v>
      </c>
      <c r="D15" s="711" t="s">
        <v>84</v>
      </c>
      <c r="E15" s="17">
        <f t="shared" si="0"/>
        <v>0</v>
      </c>
      <c r="F15" s="18">
        <f t="shared" si="1"/>
        <v>0</v>
      </c>
      <c r="G15" s="35">
        <f t="shared" si="2"/>
        <v>0</v>
      </c>
      <c r="H15" s="19">
        <f t="shared" si="3"/>
        <v>0</v>
      </c>
      <c r="I15" s="55">
        <f t="shared" si="28"/>
        <v>0</v>
      </c>
      <c r="J15" s="56">
        <f t="shared" si="29"/>
        <v>0</v>
      </c>
      <c r="K15" s="26">
        <v>0</v>
      </c>
      <c r="L15" s="57"/>
      <c r="M15" s="57">
        <f t="shared" ref="M15:M25" si="32">K15-L15</f>
        <v>0</v>
      </c>
      <c r="N15" s="128">
        <v>0</v>
      </c>
      <c r="O15" s="151">
        <f t="shared" si="31"/>
        <v>0</v>
      </c>
      <c r="P15" s="26">
        <v>0</v>
      </c>
      <c r="Q15" s="57">
        <v>0</v>
      </c>
      <c r="R15" s="57">
        <f t="shared" si="4"/>
        <v>0</v>
      </c>
      <c r="S15" s="128">
        <v>0</v>
      </c>
      <c r="T15" s="151">
        <f t="shared" si="5"/>
        <v>0</v>
      </c>
      <c r="U15" s="26">
        <v>0</v>
      </c>
      <c r="V15" s="57">
        <v>0</v>
      </c>
      <c r="W15" s="57">
        <f t="shared" si="6"/>
        <v>0</v>
      </c>
      <c r="X15" s="128">
        <v>0</v>
      </c>
      <c r="Y15" s="151">
        <f t="shared" si="7"/>
        <v>0</v>
      </c>
      <c r="Z15" s="26">
        <v>0</v>
      </c>
      <c r="AA15" s="57">
        <v>0</v>
      </c>
      <c r="AB15" s="57">
        <f t="shared" si="8"/>
        <v>0</v>
      </c>
      <c r="AC15" s="128">
        <v>0</v>
      </c>
      <c r="AD15" s="151">
        <f t="shared" si="9"/>
        <v>0</v>
      </c>
      <c r="AE15" s="26">
        <v>0</v>
      </c>
      <c r="AF15" s="57">
        <v>0</v>
      </c>
      <c r="AG15" s="57">
        <f t="shared" si="10"/>
        <v>0</v>
      </c>
      <c r="AH15" s="128">
        <v>0</v>
      </c>
      <c r="AI15" s="151">
        <f t="shared" si="11"/>
        <v>0</v>
      </c>
      <c r="AJ15" s="26">
        <v>0</v>
      </c>
      <c r="AK15" s="57">
        <v>0</v>
      </c>
      <c r="AL15" s="57">
        <f t="shared" si="12"/>
        <v>0</v>
      </c>
      <c r="AM15" s="128">
        <v>0</v>
      </c>
      <c r="AN15" s="151">
        <f t="shared" si="13"/>
        <v>0</v>
      </c>
      <c r="AO15" s="26">
        <v>0</v>
      </c>
      <c r="AP15" s="57">
        <v>0</v>
      </c>
      <c r="AQ15" s="57">
        <f t="shared" si="14"/>
        <v>0</v>
      </c>
      <c r="AR15" s="128">
        <v>0</v>
      </c>
      <c r="AS15" s="151">
        <f t="shared" si="15"/>
        <v>0</v>
      </c>
      <c r="AT15" s="26">
        <v>0</v>
      </c>
      <c r="AU15" s="57">
        <v>0</v>
      </c>
      <c r="AV15" s="57">
        <f t="shared" si="16"/>
        <v>0</v>
      </c>
      <c r="AW15" s="128">
        <v>0</v>
      </c>
      <c r="AX15" s="151">
        <f t="shared" si="17"/>
        <v>0</v>
      </c>
      <c r="AY15" s="26">
        <v>0</v>
      </c>
      <c r="AZ15" s="57">
        <v>0</v>
      </c>
      <c r="BA15" s="57">
        <f t="shared" si="18"/>
        <v>0</v>
      </c>
      <c r="BB15" s="128">
        <v>0</v>
      </c>
      <c r="BC15" s="151">
        <f t="shared" si="19"/>
        <v>0</v>
      </c>
      <c r="BD15" s="26">
        <v>0</v>
      </c>
      <c r="BE15" s="57">
        <v>0</v>
      </c>
      <c r="BF15" s="57">
        <f t="shared" si="20"/>
        <v>0</v>
      </c>
      <c r="BG15" s="128">
        <v>0</v>
      </c>
      <c r="BH15" s="151">
        <f t="shared" si="21"/>
        <v>0</v>
      </c>
      <c r="BI15" s="26">
        <v>0</v>
      </c>
      <c r="BJ15" s="57">
        <v>0</v>
      </c>
      <c r="BK15" s="57">
        <f t="shared" si="22"/>
        <v>0</v>
      </c>
      <c r="BL15" s="128">
        <v>0</v>
      </c>
      <c r="BM15" s="151">
        <f t="shared" si="23"/>
        <v>0</v>
      </c>
      <c r="BN15" s="100"/>
      <c r="BO15" s="102"/>
      <c r="BP15" s="102">
        <f t="shared" si="24"/>
        <v>0</v>
      </c>
      <c r="BQ15" s="102"/>
      <c r="BR15" s="102"/>
      <c r="BS15" s="102"/>
      <c r="BT15" s="102">
        <f t="shared" si="25"/>
        <v>0</v>
      </c>
      <c r="BU15" s="102"/>
      <c r="BV15" s="102"/>
      <c r="BW15" s="102"/>
      <c r="BX15" s="102">
        <f t="shared" si="26"/>
        <v>0</v>
      </c>
      <c r="BY15" s="102"/>
      <c r="BZ15" s="102"/>
      <c r="CA15" s="102"/>
      <c r="CB15" s="105">
        <f t="shared" si="27"/>
        <v>0</v>
      </c>
      <c r="CC15" s="57"/>
    </row>
    <row r="16" customHeight="1" spans="1:81">
      <c r="A16" s="13">
        <v>14</v>
      </c>
      <c r="B16" s="34" t="s">
        <v>17</v>
      </c>
      <c r="C16" s="24">
        <v>8</v>
      </c>
      <c r="D16" s="111">
        <v>12</v>
      </c>
      <c r="E16" s="17">
        <f t="shared" si="0"/>
        <v>56</v>
      </c>
      <c r="F16" s="18">
        <f t="shared" si="1"/>
        <v>49</v>
      </c>
      <c r="G16" s="35">
        <f t="shared" si="2"/>
        <v>7</v>
      </c>
      <c r="H16" s="19">
        <f t="shared" si="3"/>
        <v>0</v>
      </c>
      <c r="I16" s="55">
        <f t="shared" si="28"/>
        <v>56</v>
      </c>
      <c r="J16" s="56">
        <f t="shared" si="29"/>
        <v>7</v>
      </c>
      <c r="K16" s="26">
        <v>14</v>
      </c>
      <c r="L16" s="57">
        <v>9</v>
      </c>
      <c r="M16" s="57">
        <f t="shared" si="32"/>
        <v>5</v>
      </c>
      <c r="N16" s="128">
        <v>0</v>
      </c>
      <c r="O16" s="151">
        <f t="shared" si="31"/>
        <v>14</v>
      </c>
      <c r="P16" s="26">
        <v>0</v>
      </c>
      <c r="Q16" s="57">
        <v>1</v>
      </c>
      <c r="R16" s="57">
        <f t="shared" si="4"/>
        <v>-1</v>
      </c>
      <c r="S16" s="57">
        <v>0</v>
      </c>
      <c r="T16" s="151">
        <f t="shared" si="5"/>
        <v>0</v>
      </c>
      <c r="U16" s="26">
        <v>0</v>
      </c>
      <c r="V16" s="57">
        <v>3</v>
      </c>
      <c r="W16" s="57">
        <f t="shared" si="6"/>
        <v>-3</v>
      </c>
      <c r="X16" s="57">
        <v>0</v>
      </c>
      <c r="Y16" s="151">
        <f t="shared" si="7"/>
        <v>0</v>
      </c>
      <c r="Z16" s="26">
        <v>0</v>
      </c>
      <c r="AA16" s="57">
        <v>1</v>
      </c>
      <c r="AB16" s="57">
        <f t="shared" si="8"/>
        <v>-1</v>
      </c>
      <c r="AC16" s="57">
        <v>0</v>
      </c>
      <c r="AD16" s="151">
        <f t="shared" si="9"/>
        <v>0</v>
      </c>
      <c r="AE16" s="26">
        <v>0</v>
      </c>
      <c r="AF16" s="57">
        <v>2</v>
      </c>
      <c r="AG16" s="57">
        <f t="shared" si="10"/>
        <v>-2</v>
      </c>
      <c r="AH16" s="57">
        <v>0</v>
      </c>
      <c r="AI16" s="151">
        <f t="shared" si="11"/>
        <v>0</v>
      </c>
      <c r="AJ16" s="26">
        <v>0</v>
      </c>
      <c r="AK16" s="57">
        <v>5</v>
      </c>
      <c r="AL16" s="57">
        <f t="shared" si="12"/>
        <v>-5</v>
      </c>
      <c r="AM16" s="57">
        <v>0</v>
      </c>
      <c r="AN16" s="151">
        <f t="shared" si="13"/>
        <v>0</v>
      </c>
      <c r="AO16" s="26">
        <v>0</v>
      </c>
      <c r="AP16" s="57">
        <v>2</v>
      </c>
      <c r="AQ16" s="57">
        <f t="shared" si="14"/>
        <v>-2</v>
      </c>
      <c r="AR16" s="57">
        <v>0</v>
      </c>
      <c r="AS16" s="151">
        <f t="shared" si="15"/>
        <v>0</v>
      </c>
      <c r="AT16" s="26">
        <v>0</v>
      </c>
      <c r="AU16" s="57">
        <v>2</v>
      </c>
      <c r="AV16" s="57">
        <f t="shared" si="16"/>
        <v>-2</v>
      </c>
      <c r="AW16" s="57">
        <v>0</v>
      </c>
      <c r="AX16" s="151">
        <f t="shared" si="17"/>
        <v>0</v>
      </c>
      <c r="AY16" s="26">
        <v>0</v>
      </c>
      <c r="AZ16" s="57">
        <v>2</v>
      </c>
      <c r="BA16" s="57">
        <f t="shared" si="18"/>
        <v>-2</v>
      </c>
      <c r="BB16" s="128">
        <v>0</v>
      </c>
      <c r="BC16" s="151">
        <f t="shared" si="19"/>
        <v>0</v>
      </c>
      <c r="BD16" s="26">
        <v>14</v>
      </c>
      <c r="BE16" s="57">
        <v>5</v>
      </c>
      <c r="BF16" s="57">
        <f t="shared" si="20"/>
        <v>9</v>
      </c>
      <c r="BG16" s="128">
        <v>0</v>
      </c>
      <c r="BH16" s="151">
        <f t="shared" si="21"/>
        <v>14</v>
      </c>
      <c r="BI16" s="26">
        <v>28</v>
      </c>
      <c r="BJ16" s="57">
        <v>17</v>
      </c>
      <c r="BK16" s="57">
        <f t="shared" si="22"/>
        <v>11</v>
      </c>
      <c r="BL16" s="128">
        <v>0</v>
      </c>
      <c r="BM16" s="151">
        <f t="shared" si="23"/>
        <v>28</v>
      </c>
      <c r="BN16" s="100"/>
      <c r="BO16" s="102"/>
      <c r="BP16" s="102">
        <f t="shared" si="24"/>
        <v>0</v>
      </c>
      <c r="BQ16" s="102"/>
      <c r="BR16" s="102"/>
      <c r="BS16" s="102"/>
      <c r="BT16" s="102">
        <f t="shared" si="25"/>
        <v>0</v>
      </c>
      <c r="BU16" s="102"/>
      <c r="BV16" s="102"/>
      <c r="BW16" s="102"/>
      <c r="BX16" s="102">
        <f t="shared" si="26"/>
        <v>0</v>
      </c>
      <c r="BY16" s="102"/>
      <c r="BZ16" s="102"/>
      <c r="CA16" s="102"/>
      <c r="CB16" s="105">
        <f t="shared" si="27"/>
        <v>0</v>
      </c>
      <c r="CC16" s="57"/>
    </row>
    <row r="17" customHeight="1" spans="1:81">
      <c r="A17" s="116">
        <v>15</v>
      </c>
      <c r="B17" s="34" t="s">
        <v>18</v>
      </c>
      <c r="C17" s="24">
        <v>8</v>
      </c>
      <c r="D17" s="111">
        <v>20</v>
      </c>
      <c r="E17" s="17">
        <f t="shared" si="0"/>
        <v>89</v>
      </c>
      <c r="F17" s="18">
        <f t="shared" si="1"/>
        <v>360</v>
      </c>
      <c r="G17" s="35">
        <f t="shared" si="2"/>
        <v>-271</v>
      </c>
      <c r="H17" s="19">
        <f t="shared" si="3"/>
        <v>271</v>
      </c>
      <c r="I17" s="55">
        <f t="shared" si="28"/>
        <v>360</v>
      </c>
      <c r="J17" s="56">
        <f t="shared" si="29"/>
        <v>0</v>
      </c>
      <c r="K17" s="26">
        <v>0</v>
      </c>
      <c r="L17" s="57">
        <v>35</v>
      </c>
      <c r="M17" s="57">
        <f t="shared" si="32"/>
        <v>-35</v>
      </c>
      <c r="N17" s="57">
        <v>0</v>
      </c>
      <c r="O17" s="151">
        <f t="shared" si="31"/>
        <v>0</v>
      </c>
      <c r="P17" s="26">
        <v>0</v>
      </c>
      <c r="Q17" s="57">
        <v>6</v>
      </c>
      <c r="R17" s="57">
        <f t="shared" si="4"/>
        <v>-6</v>
      </c>
      <c r="S17" s="57">
        <v>0</v>
      </c>
      <c r="T17" s="151">
        <f t="shared" si="5"/>
        <v>0</v>
      </c>
      <c r="U17" s="26">
        <v>0</v>
      </c>
      <c r="V17" s="57">
        <v>6</v>
      </c>
      <c r="W17" s="57">
        <f t="shared" si="6"/>
        <v>-6</v>
      </c>
      <c r="X17" s="57">
        <v>0</v>
      </c>
      <c r="Y17" s="151">
        <f t="shared" si="7"/>
        <v>0</v>
      </c>
      <c r="Z17" s="26">
        <v>0</v>
      </c>
      <c r="AA17" s="57">
        <v>2</v>
      </c>
      <c r="AB17" s="57">
        <f t="shared" si="8"/>
        <v>-2</v>
      </c>
      <c r="AC17" s="57">
        <v>0</v>
      </c>
      <c r="AD17" s="151">
        <f t="shared" si="9"/>
        <v>0</v>
      </c>
      <c r="AE17" s="26">
        <v>0</v>
      </c>
      <c r="AF17" s="57">
        <v>5</v>
      </c>
      <c r="AG17" s="57">
        <f t="shared" si="10"/>
        <v>-5</v>
      </c>
      <c r="AH17" s="57">
        <v>0</v>
      </c>
      <c r="AI17" s="151">
        <f t="shared" si="11"/>
        <v>0</v>
      </c>
      <c r="AJ17" s="26">
        <v>74</v>
      </c>
      <c r="AK17" s="57">
        <v>18</v>
      </c>
      <c r="AL17" s="57">
        <f t="shared" si="12"/>
        <v>56</v>
      </c>
      <c r="AM17" s="57">
        <v>0</v>
      </c>
      <c r="AN17" s="151">
        <f t="shared" si="13"/>
        <v>74</v>
      </c>
      <c r="AO17" s="26">
        <v>0</v>
      </c>
      <c r="AP17" s="57">
        <v>6</v>
      </c>
      <c r="AQ17" s="57">
        <f t="shared" si="14"/>
        <v>-6</v>
      </c>
      <c r="AR17" s="57">
        <v>0</v>
      </c>
      <c r="AS17" s="151">
        <f t="shared" si="15"/>
        <v>0</v>
      </c>
      <c r="AT17" s="26">
        <v>0</v>
      </c>
      <c r="AU17" s="57">
        <v>5</v>
      </c>
      <c r="AV17" s="57">
        <f t="shared" si="16"/>
        <v>-5</v>
      </c>
      <c r="AW17" s="57">
        <v>0</v>
      </c>
      <c r="AX17" s="151">
        <f t="shared" si="17"/>
        <v>0</v>
      </c>
      <c r="AY17" s="26">
        <v>0</v>
      </c>
      <c r="AZ17" s="57">
        <v>11</v>
      </c>
      <c r="BA17" s="57">
        <f t="shared" si="18"/>
        <v>-11</v>
      </c>
      <c r="BB17" s="128">
        <v>60</v>
      </c>
      <c r="BC17" s="151">
        <f t="shared" si="19"/>
        <v>60</v>
      </c>
      <c r="BD17" s="26">
        <v>0</v>
      </c>
      <c r="BE17" s="57">
        <v>24</v>
      </c>
      <c r="BF17" s="57">
        <f t="shared" si="20"/>
        <v>-24</v>
      </c>
      <c r="BG17" s="57">
        <v>0</v>
      </c>
      <c r="BH17" s="151">
        <f t="shared" si="21"/>
        <v>0</v>
      </c>
      <c r="BI17" s="26">
        <v>15</v>
      </c>
      <c r="BJ17" s="57">
        <v>242</v>
      </c>
      <c r="BK17" s="57">
        <f t="shared" si="22"/>
        <v>-227</v>
      </c>
      <c r="BL17" s="125">
        <v>211</v>
      </c>
      <c r="BM17" s="151">
        <f t="shared" si="23"/>
        <v>226</v>
      </c>
      <c r="BN17" s="100"/>
      <c r="BO17" s="102"/>
      <c r="BP17" s="102">
        <f t="shared" si="24"/>
        <v>0</v>
      </c>
      <c r="BQ17" s="102"/>
      <c r="BR17" s="102"/>
      <c r="BS17" s="102"/>
      <c r="BT17" s="102">
        <f t="shared" si="25"/>
        <v>0</v>
      </c>
      <c r="BU17" s="102"/>
      <c r="BV17" s="102"/>
      <c r="BW17" s="102"/>
      <c r="BX17" s="102">
        <f t="shared" si="26"/>
        <v>0</v>
      </c>
      <c r="BY17" s="102"/>
      <c r="BZ17" s="102"/>
      <c r="CA17" s="102"/>
      <c r="CB17" s="105">
        <f t="shared" si="27"/>
        <v>0</v>
      </c>
      <c r="CC17" s="57"/>
    </row>
    <row r="18" customHeight="1" spans="1:81">
      <c r="A18" s="13">
        <v>16</v>
      </c>
      <c r="B18" s="34" t="s">
        <v>19</v>
      </c>
      <c r="C18" s="24">
        <v>8</v>
      </c>
      <c r="D18" s="111">
        <v>30</v>
      </c>
      <c r="E18" s="17">
        <f t="shared" si="0"/>
        <v>23</v>
      </c>
      <c r="F18" s="18">
        <f t="shared" si="1"/>
        <v>148</v>
      </c>
      <c r="G18" s="35">
        <f t="shared" si="2"/>
        <v>-125</v>
      </c>
      <c r="H18" s="19">
        <f t="shared" si="3"/>
        <v>125</v>
      </c>
      <c r="I18" s="55">
        <f t="shared" si="28"/>
        <v>148</v>
      </c>
      <c r="J18" s="56">
        <f t="shared" si="29"/>
        <v>0</v>
      </c>
      <c r="K18" s="66">
        <v>23</v>
      </c>
      <c r="L18" s="67">
        <v>49</v>
      </c>
      <c r="M18" s="57">
        <f t="shared" si="32"/>
        <v>-26</v>
      </c>
      <c r="N18" s="125">
        <v>26</v>
      </c>
      <c r="O18" s="151">
        <f t="shared" si="31"/>
        <v>49</v>
      </c>
      <c r="P18" s="66">
        <v>0</v>
      </c>
      <c r="Q18" s="67">
        <v>4</v>
      </c>
      <c r="R18" s="57">
        <f t="shared" si="4"/>
        <v>-4</v>
      </c>
      <c r="S18" s="125">
        <v>4</v>
      </c>
      <c r="T18" s="151">
        <f t="shared" si="5"/>
        <v>4</v>
      </c>
      <c r="U18" s="66">
        <v>0</v>
      </c>
      <c r="V18" s="67">
        <v>5</v>
      </c>
      <c r="W18" s="57">
        <f t="shared" si="6"/>
        <v>-5</v>
      </c>
      <c r="X18" s="125">
        <v>5</v>
      </c>
      <c r="Y18" s="151">
        <f t="shared" si="7"/>
        <v>5</v>
      </c>
      <c r="Z18" s="66">
        <v>0</v>
      </c>
      <c r="AA18" s="67">
        <v>2</v>
      </c>
      <c r="AB18" s="57">
        <f t="shared" si="8"/>
        <v>-2</v>
      </c>
      <c r="AC18" s="125">
        <v>2</v>
      </c>
      <c r="AD18" s="151">
        <f t="shared" si="9"/>
        <v>2</v>
      </c>
      <c r="AE18" s="66">
        <v>0</v>
      </c>
      <c r="AF18" s="67">
        <v>5</v>
      </c>
      <c r="AG18" s="57">
        <f t="shared" si="10"/>
        <v>-5</v>
      </c>
      <c r="AH18" s="125">
        <v>5</v>
      </c>
      <c r="AI18" s="151">
        <f t="shared" si="11"/>
        <v>5</v>
      </c>
      <c r="AJ18" s="66">
        <v>0</v>
      </c>
      <c r="AK18" s="67">
        <v>12</v>
      </c>
      <c r="AL18" s="57">
        <f t="shared" si="12"/>
        <v>-12</v>
      </c>
      <c r="AM18" s="125">
        <v>12</v>
      </c>
      <c r="AN18" s="151">
        <f t="shared" si="13"/>
        <v>12</v>
      </c>
      <c r="AO18" s="66">
        <v>0</v>
      </c>
      <c r="AP18" s="67">
        <v>5</v>
      </c>
      <c r="AQ18" s="57">
        <f t="shared" si="14"/>
        <v>-5</v>
      </c>
      <c r="AR18" s="125">
        <v>5</v>
      </c>
      <c r="AS18" s="151">
        <f t="shared" si="15"/>
        <v>5</v>
      </c>
      <c r="AT18" s="66">
        <v>0</v>
      </c>
      <c r="AU18" s="67">
        <v>6</v>
      </c>
      <c r="AV18" s="57">
        <f t="shared" si="16"/>
        <v>-6</v>
      </c>
      <c r="AW18" s="125">
        <v>6</v>
      </c>
      <c r="AX18" s="151">
        <f t="shared" si="17"/>
        <v>6</v>
      </c>
      <c r="AY18" s="66">
        <v>0</v>
      </c>
      <c r="AZ18" s="67">
        <v>6</v>
      </c>
      <c r="BA18" s="57">
        <f t="shared" si="18"/>
        <v>-6</v>
      </c>
      <c r="BB18" s="125">
        <v>6</v>
      </c>
      <c r="BC18" s="151">
        <f t="shared" si="19"/>
        <v>6</v>
      </c>
      <c r="BD18" s="66">
        <v>0</v>
      </c>
      <c r="BE18" s="67">
        <v>17</v>
      </c>
      <c r="BF18" s="57">
        <f t="shared" si="20"/>
        <v>-17</v>
      </c>
      <c r="BG18" s="125">
        <v>17</v>
      </c>
      <c r="BH18" s="151">
        <f t="shared" si="21"/>
        <v>17</v>
      </c>
      <c r="BI18" s="66">
        <v>0</v>
      </c>
      <c r="BJ18" s="67">
        <v>37</v>
      </c>
      <c r="BK18" s="57">
        <f t="shared" si="22"/>
        <v>-37</v>
      </c>
      <c r="BL18" s="125">
        <v>37</v>
      </c>
      <c r="BM18" s="151">
        <f t="shared" si="23"/>
        <v>37</v>
      </c>
      <c r="BN18" s="164"/>
      <c r="BO18" s="64"/>
      <c r="BP18" s="102">
        <f t="shared" si="24"/>
        <v>0</v>
      </c>
      <c r="BQ18" s="102"/>
      <c r="BR18" s="64"/>
      <c r="BS18" s="64"/>
      <c r="BT18" s="102">
        <f t="shared" si="25"/>
        <v>0</v>
      </c>
      <c r="BU18" s="102"/>
      <c r="BV18" s="64"/>
      <c r="BW18" s="64"/>
      <c r="BX18" s="102">
        <f t="shared" si="26"/>
        <v>0</v>
      </c>
      <c r="BY18" s="102"/>
      <c r="BZ18" s="64"/>
      <c r="CA18" s="64"/>
      <c r="CB18" s="106">
        <f t="shared" si="27"/>
        <v>0</v>
      </c>
      <c r="CC18" s="57"/>
    </row>
    <row r="19" customHeight="1" spans="1:81">
      <c r="A19" s="116">
        <v>17</v>
      </c>
      <c r="B19" s="34" t="s">
        <v>20</v>
      </c>
      <c r="C19" s="24">
        <v>8</v>
      </c>
      <c r="D19" s="111">
        <v>30</v>
      </c>
      <c r="E19" s="17">
        <f t="shared" si="0"/>
        <v>0</v>
      </c>
      <c r="F19" s="18">
        <f t="shared" si="1"/>
        <v>337</v>
      </c>
      <c r="G19" s="35">
        <f t="shared" si="2"/>
        <v>-337</v>
      </c>
      <c r="H19" s="19">
        <f t="shared" si="3"/>
        <v>337</v>
      </c>
      <c r="I19" s="55">
        <f t="shared" si="28"/>
        <v>337</v>
      </c>
      <c r="J19" s="56">
        <f t="shared" si="29"/>
        <v>0</v>
      </c>
      <c r="K19" s="66">
        <v>0</v>
      </c>
      <c r="L19" s="67">
        <v>109</v>
      </c>
      <c r="M19" s="57">
        <f t="shared" si="32"/>
        <v>-109</v>
      </c>
      <c r="N19" s="125">
        <v>109</v>
      </c>
      <c r="O19" s="151">
        <f t="shared" si="31"/>
        <v>109</v>
      </c>
      <c r="P19" s="66">
        <v>0</v>
      </c>
      <c r="Q19" s="67">
        <v>13</v>
      </c>
      <c r="R19" s="57">
        <f t="shared" si="4"/>
        <v>-13</v>
      </c>
      <c r="S19" s="125">
        <v>13</v>
      </c>
      <c r="T19" s="151">
        <f t="shared" si="5"/>
        <v>13</v>
      </c>
      <c r="U19" s="66">
        <v>0</v>
      </c>
      <c r="V19" s="67">
        <v>17</v>
      </c>
      <c r="W19" s="57">
        <f t="shared" si="6"/>
        <v>-17</v>
      </c>
      <c r="X19" s="125">
        <v>17</v>
      </c>
      <c r="Y19" s="151">
        <f t="shared" si="7"/>
        <v>17</v>
      </c>
      <c r="Z19" s="66">
        <v>0</v>
      </c>
      <c r="AA19" s="67">
        <v>4</v>
      </c>
      <c r="AB19" s="57">
        <f t="shared" si="8"/>
        <v>-4</v>
      </c>
      <c r="AC19" s="125">
        <v>4</v>
      </c>
      <c r="AD19" s="151">
        <f t="shared" si="9"/>
        <v>4</v>
      </c>
      <c r="AE19" s="66">
        <v>0</v>
      </c>
      <c r="AF19" s="67">
        <v>3</v>
      </c>
      <c r="AG19" s="57">
        <f t="shared" si="10"/>
        <v>-3</v>
      </c>
      <c r="AH19" s="125">
        <v>3</v>
      </c>
      <c r="AI19" s="151">
        <f t="shared" si="11"/>
        <v>3</v>
      </c>
      <c r="AJ19" s="66">
        <v>0</v>
      </c>
      <c r="AK19" s="67">
        <v>37</v>
      </c>
      <c r="AL19" s="57">
        <f t="shared" si="12"/>
        <v>-37</v>
      </c>
      <c r="AM19" s="125">
        <v>37</v>
      </c>
      <c r="AN19" s="151">
        <f t="shared" si="13"/>
        <v>37</v>
      </c>
      <c r="AO19" s="66">
        <v>0</v>
      </c>
      <c r="AP19" s="67">
        <v>15</v>
      </c>
      <c r="AQ19" s="57">
        <f t="shared" si="14"/>
        <v>-15</v>
      </c>
      <c r="AR19" s="125">
        <v>15</v>
      </c>
      <c r="AS19" s="151">
        <f t="shared" si="15"/>
        <v>15</v>
      </c>
      <c r="AT19" s="66">
        <v>0</v>
      </c>
      <c r="AU19" s="67">
        <v>26</v>
      </c>
      <c r="AV19" s="57">
        <f t="shared" si="16"/>
        <v>-26</v>
      </c>
      <c r="AW19" s="125">
        <v>26</v>
      </c>
      <c r="AX19" s="151">
        <f t="shared" si="17"/>
        <v>26</v>
      </c>
      <c r="AY19" s="66">
        <v>0</v>
      </c>
      <c r="AZ19" s="67">
        <v>19</v>
      </c>
      <c r="BA19" s="57">
        <f t="shared" si="18"/>
        <v>-19</v>
      </c>
      <c r="BB19" s="125">
        <v>19</v>
      </c>
      <c r="BC19" s="151">
        <f t="shared" si="19"/>
        <v>19</v>
      </c>
      <c r="BD19" s="66">
        <v>0</v>
      </c>
      <c r="BE19" s="67">
        <v>52</v>
      </c>
      <c r="BF19" s="57">
        <f t="shared" si="20"/>
        <v>-52</v>
      </c>
      <c r="BG19" s="125">
        <v>52</v>
      </c>
      <c r="BH19" s="151">
        <f t="shared" si="21"/>
        <v>52</v>
      </c>
      <c r="BI19" s="66">
        <v>0</v>
      </c>
      <c r="BJ19" s="67">
        <v>42</v>
      </c>
      <c r="BK19" s="57">
        <f t="shared" si="22"/>
        <v>-42</v>
      </c>
      <c r="BL19" s="125">
        <v>42</v>
      </c>
      <c r="BM19" s="151">
        <f t="shared" si="23"/>
        <v>42</v>
      </c>
      <c r="BN19" s="164"/>
      <c r="BO19" s="64"/>
      <c r="BP19" s="102">
        <f t="shared" si="24"/>
        <v>0</v>
      </c>
      <c r="BQ19" s="102"/>
      <c r="BR19" s="64"/>
      <c r="BS19" s="64"/>
      <c r="BT19" s="102">
        <f t="shared" si="25"/>
        <v>0</v>
      </c>
      <c r="BU19" s="102"/>
      <c r="BV19" s="64"/>
      <c r="BW19" s="64"/>
      <c r="BX19" s="102">
        <f t="shared" si="26"/>
        <v>0</v>
      </c>
      <c r="BY19" s="102"/>
      <c r="BZ19" s="64"/>
      <c r="CA19" s="64"/>
      <c r="CB19" s="105">
        <f t="shared" si="27"/>
        <v>0</v>
      </c>
      <c r="CC19" s="57"/>
    </row>
    <row r="20" customHeight="1" spans="1:81">
      <c r="A20" s="13">
        <v>18</v>
      </c>
      <c r="B20" s="34" t="s">
        <v>21</v>
      </c>
      <c r="C20" s="24">
        <v>8</v>
      </c>
      <c r="D20" s="111">
        <v>20</v>
      </c>
      <c r="E20" s="17">
        <f t="shared" si="0"/>
        <v>15</v>
      </c>
      <c r="F20" s="18">
        <f t="shared" si="1"/>
        <v>67</v>
      </c>
      <c r="G20" s="35">
        <f t="shared" si="2"/>
        <v>-52</v>
      </c>
      <c r="H20" s="19">
        <f t="shared" si="3"/>
        <v>52</v>
      </c>
      <c r="I20" s="55">
        <f t="shared" si="28"/>
        <v>67</v>
      </c>
      <c r="J20" s="56">
        <f t="shared" si="29"/>
        <v>0</v>
      </c>
      <c r="K20" s="31">
        <v>15</v>
      </c>
      <c r="L20" s="69">
        <v>11</v>
      </c>
      <c r="M20" s="57">
        <f t="shared" si="32"/>
        <v>4</v>
      </c>
      <c r="N20" s="128">
        <v>0</v>
      </c>
      <c r="O20" s="151">
        <f t="shared" si="31"/>
        <v>15</v>
      </c>
      <c r="P20" s="31">
        <v>0</v>
      </c>
      <c r="Q20" s="69">
        <v>2</v>
      </c>
      <c r="R20" s="57">
        <f t="shared" si="4"/>
        <v>-2</v>
      </c>
      <c r="S20" s="125">
        <v>2</v>
      </c>
      <c r="T20" s="151">
        <f t="shared" si="5"/>
        <v>2</v>
      </c>
      <c r="U20" s="31">
        <v>0</v>
      </c>
      <c r="V20" s="69">
        <v>3</v>
      </c>
      <c r="W20" s="57">
        <f t="shared" si="6"/>
        <v>-3</v>
      </c>
      <c r="X20" s="125">
        <v>3</v>
      </c>
      <c r="Y20" s="151">
        <f t="shared" si="7"/>
        <v>3</v>
      </c>
      <c r="Z20" s="31">
        <v>0</v>
      </c>
      <c r="AA20" s="69">
        <v>1</v>
      </c>
      <c r="AB20" s="57">
        <f t="shared" si="8"/>
        <v>-1</v>
      </c>
      <c r="AC20" s="128">
        <v>0</v>
      </c>
      <c r="AD20" s="151">
        <f t="shared" si="9"/>
        <v>0</v>
      </c>
      <c r="AE20" s="31">
        <v>0</v>
      </c>
      <c r="AF20" s="69">
        <v>2</v>
      </c>
      <c r="AG20" s="57">
        <f t="shared" si="10"/>
        <v>-2</v>
      </c>
      <c r="AH20" s="125">
        <v>2</v>
      </c>
      <c r="AI20" s="151">
        <f t="shared" si="11"/>
        <v>2</v>
      </c>
      <c r="AJ20" s="31">
        <v>0</v>
      </c>
      <c r="AK20" s="69">
        <v>5</v>
      </c>
      <c r="AL20" s="57">
        <f t="shared" si="12"/>
        <v>-5</v>
      </c>
      <c r="AM20" s="125">
        <v>5</v>
      </c>
      <c r="AN20" s="151">
        <f t="shared" si="13"/>
        <v>5</v>
      </c>
      <c r="AO20" s="31">
        <v>0</v>
      </c>
      <c r="AP20" s="69">
        <v>2</v>
      </c>
      <c r="AQ20" s="57">
        <f t="shared" si="14"/>
        <v>-2</v>
      </c>
      <c r="AR20" s="125">
        <v>2</v>
      </c>
      <c r="AS20" s="151">
        <f t="shared" si="15"/>
        <v>2</v>
      </c>
      <c r="AT20" s="31">
        <v>0</v>
      </c>
      <c r="AU20" s="69">
        <v>2</v>
      </c>
      <c r="AV20" s="57">
        <f t="shared" si="16"/>
        <v>-2</v>
      </c>
      <c r="AW20" s="125">
        <v>2</v>
      </c>
      <c r="AX20" s="151">
        <f t="shared" si="17"/>
        <v>2</v>
      </c>
      <c r="AY20" s="31">
        <v>0</v>
      </c>
      <c r="AZ20" s="69">
        <v>3</v>
      </c>
      <c r="BA20" s="57">
        <f t="shared" si="18"/>
        <v>-3</v>
      </c>
      <c r="BB20" s="128">
        <v>0</v>
      </c>
      <c r="BC20" s="151">
        <f t="shared" si="19"/>
        <v>0</v>
      </c>
      <c r="BD20" s="31">
        <v>0</v>
      </c>
      <c r="BE20" s="69">
        <v>6</v>
      </c>
      <c r="BF20" s="57">
        <f t="shared" si="20"/>
        <v>-6</v>
      </c>
      <c r="BG20" s="125">
        <v>6</v>
      </c>
      <c r="BH20" s="151">
        <f t="shared" si="21"/>
        <v>6</v>
      </c>
      <c r="BI20" s="31">
        <v>0</v>
      </c>
      <c r="BJ20" s="69">
        <v>30</v>
      </c>
      <c r="BK20" s="57">
        <f t="shared" si="22"/>
        <v>-30</v>
      </c>
      <c r="BL20" s="125">
        <v>30</v>
      </c>
      <c r="BM20" s="151">
        <f t="shared" si="23"/>
        <v>30</v>
      </c>
      <c r="BN20" s="137"/>
      <c r="BO20" s="138"/>
      <c r="BP20" s="102">
        <f t="shared" si="24"/>
        <v>0</v>
      </c>
      <c r="BQ20" s="102"/>
      <c r="BR20" s="138"/>
      <c r="BS20" s="138"/>
      <c r="BT20" s="102">
        <f t="shared" si="25"/>
        <v>0</v>
      </c>
      <c r="BU20" s="102"/>
      <c r="BV20" s="138"/>
      <c r="BW20" s="138"/>
      <c r="BX20" s="102">
        <f t="shared" si="26"/>
        <v>0</v>
      </c>
      <c r="BY20" s="102"/>
      <c r="BZ20" s="138"/>
      <c r="CA20" s="138"/>
      <c r="CB20" s="105">
        <f t="shared" si="27"/>
        <v>0</v>
      </c>
      <c r="CC20" s="57"/>
    </row>
    <row r="21" customHeight="1" spans="1:81">
      <c r="A21" s="116">
        <v>19</v>
      </c>
      <c r="B21" s="34" t="s">
        <v>22</v>
      </c>
      <c r="C21" s="29">
        <v>8</v>
      </c>
      <c r="D21" s="114">
        <v>30</v>
      </c>
      <c r="E21" s="17">
        <f t="shared" si="0"/>
        <v>0</v>
      </c>
      <c r="F21" s="18">
        <f t="shared" si="1"/>
        <v>44</v>
      </c>
      <c r="G21" s="35">
        <f t="shared" si="2"/>
        <v>-44</v>
      </c>
      <c r="H21" s="19">
        <f t="shared" si="3"/>
        <v>44</v>
      </c>
      <c r="I21" s="55">
        <f t="shared" si="28"/>
        <v>44</v>
      </c>
      <c r="J21" s="56">
        <f t="shared" si="29"/>
        <v>0</v>
      </c>
      <c r="K21" s="31">
        <v>0</v>
      </c>
      <c r="L21" s="69">
        <v>13</v>
      </c>
      <c r="M21" s="57">
        <f t="shared" si="32"/>
        <v>-13</v>
      </c>
      <c r="N21" s="125">
        <v>13</v>
      </c>
      <c r="O21" s="151">
        <f t="shared" si="31"/>
        <v>13</v>
      </c>
      <c r="P21" s="31">
        <v>0</v>
      </c>
      <c r="Q21" s="69">
        <v>1</v>
      </c>
      <c r="R21" s="57">
        <f t="shared" si="4"/>
        <v>-1</v>
      </c>
      <c r="S21" s="125">
        <v>1</v>
      </c>
      <c r="T21" s="151">
        <f t="shared" si="5"/>
        <v>1</v>
      </c>
      <c r="U21" s="31">
        <v>0</v>
      </c>
      <c r="V21" s="69">
        <v>1</v>
      </c>
      <c r="W21" s="57">
        <f t="shared" si="6"/>
        <v>-1</v>
      </c>
      <c r="X21" s="128">
        <v>0</v>
      </c>
      <c r="Y21" s="151">
        <f t="shared" si="7"/>
        <v>0</v>
      </c>
      <c r="Z21" s="31">
        <v>0</v>
      </c>
      <c r="AA21" s="69">
        <v>1</v>
      </c>
      <c r="AB21" s="57">
        <f t="shared" si="8"/>
        <v>-1</v>
      </c>
      <c r="AC21" s="128">
        <v>0</v>
      </c>
      <c r="AD21" s="151">
        <f t="shared" si="9"/>
        <v>0</v>
      </c>
      <c r="AE21" s="31">
        <v>0</v>
      </c>
      <c r="AF21" s="69">
        <v>1</v>
      </c>
      <c r="AG21" s="57">
        <f t="shared" si="10"/>
        <v>-1</v>
      </c>
      <c r="AH21" s="128">
        <v>0</v>
      </c>
      <c r="AI21" s="151">
        <f t="shared" si="11"/>
        <v>0</v>
      </c>
      <c r="AJ21" s="31">
        <v>0</v>
      </c>
      <c r="AK21" s="69">
        <v>3</v>
      </c>
      <c r="AL21" s="57">
        <f t="shared" si="12"/>
        <v>-3</v>
      </c>
      <c r="AM21" s="128">
        <v>0</v>
      </c>
      <c r="AN21" s="151">
        <f t="shared" si="13"/>
        <v>0</v>
      </c>
      <c r="AO21" s="31">
        <v>0</v>
      </c>
      <c r="AP21" s="69">
        <v>2</v>
      </c>
      <c r="AQ21" s="57">
        <f t="shared" si="14"/>
        <v>-2</v>
      </c>
      <c r="AR21" s="128">
        <v>0</v>
      </c>
      <c r="AS21" s="151">
        <f t="shared" si="15"/>
        <v>0</v>
      </c>
      <c r="AT21" s="31">
        <v>0</v>
      </c>
      <c r="AU21" s="69">
        <v>2</v>
      </c>
      <c r="AV21" s="57">
        <f t="shared" si="16"/>
        <v>-2</v>
      </c>
      <c r="AW21" s="128">
        <v>0</v>
      </c>
      <c r="AX21" s="151">
        <f t="shared" si="17"/>
        <v>0</v>
      </c>
      <c r="AY21" s="31">
        <v>0</v>
      </c>
      <c r="AZ21" s="69">
        <v>2</v>
      </c>
      <c r="BA21" s="57">
        <f t="shared" si="18"/>
        <v>-2</v>
      </c>
      <c r="BB21" s="128">
        <v>0</v>
      </c>
      <c r="BC21" s="151">
        <f t="shared" si="19"/>
        <v>0</v>
      </c>
      <c r="BD21" s="31">
        <v>0</v>
      </c>
      <c r="BE21" s="69">
        <v>4</v>
      </c>
      <c r="BF21" s="57">
        <f t="shared" si="20"/>
        <v>-4</v>
      </c>
      <c r="BG21" s="128">
        <v>0</v>
      </c>
      <c r="BH21" s="151">
        <f t="shared" si="21"/>
        <v>0</v>
      </c>
      <c r="BI21" s="31">
        <v>0</v>
      </c>
      <c r="BJ21" s="69">
        <v>14</v>
      </c>
      <c r="BK21" s="57">
        <f t="shared" si="22"/>
        <v>-14</v>
      </c>
      <c r="BL21" s="128">
        <v>30</v>
      </c>
      <c r="BM21" s="151">
        <f t="shared" si="23"/>
        <v>30</v>
      </c>
      <c r="BN21" s="137"/>
      <c r="BO21" s="138"/>
      <c r="BP21" s="57">
        <f t="shared" si="24"/>
        <v>0</v>
      </c>
      <c r="BQ21" s="57"/>
      <c r="BR21" s="138"/>
      <c r="BS21" s="138"/>
      <c r="BT21" s="57">
        <f t="shared" si="25"/>
        <v>0</v>
      </c>
      <c r="BU21" s="57"/>
      <c r="BV21" s="138"/>
      <c r="BW21" s="138"/>
      <c r="BX21" s="57">
        <f t="shared" si="26"/>
        <v>0</v>
      </c>
      <c r="BY21" s="57"/>
      <c r="BZ21" s="138"/>
      <c r="CA21" s="138"/>
      <c r="CB21" s="106">
        <f t="shared" si="27"/>
        <v>0</v>
      </c>
      <c r="CC21" s="57"/>
    </row>
    <row r="22" customHeight="1" spans="1:81">
      <c r="A22" s="13">
        <v>20</v>
      </c>
      <c r="B22" s="38" t="s">
        <v>23</v>
      </c>
      <c r="C22" s="119">
        <v>15</v>
      </c>
      <c r="D22" s="120">
        <v>120</v>
      </c>
      <c r="E22" s="17">
        <f t="shared" si="0"/>
        <v>220</v>
      </c>
      <c r="F22" s="18">
        <f t="shared" si="1"/>
        <v>323</v>
      </c>
      <c r="G22" s="35">
        <f t="shared" si="2"/>
        <v>-103</v>
      </c>
      <c r="H22" s="19">
        <f t="shared" si="3"/>
        <v>103</v>
      </c>
      <c r="I22" s="55">
        <f t="shared" si="28"/>
        <v>323</v>
      </c>
      <c r="J22" s="56">
        <f t="shared" si="29"/>
        <v>0</v>
      </c>
      <c r="K22" s="31">
        <v>0</v>
      </c>
      <c r="L22" s="69">
        <v>72</v>
      </c>
      <c r="M22" s="57">
        <f t="shared" si="32"/>
        <v>-72</v>
      </c>
      <c r="N22" s="128">
        <v>15</v>
      </c>
      <c r="O22" s="151">
        <f t="shared" si="31"/>
        <v>15</v>
      </c>
      <c r="P22" s="31">
        <v>20</v>
      </c>
      <c r="Q22" s="69">
        <v>11</v>
      </c>
      <c r="R22" s="57">
        <f t="shared" si="4"/>
        <v>9</v>
      </c>
      <c r="S22" s="128">
        <v>0</v>
      </c>
      <c r="T22" s="151">
        <f t="shared" si="5"/>
        <v>20</v>
      </c>
      <c r="U22" s="31">
        <v>0</v>
      </c>
      <c r="V22" s="69">
        <v>13</v>
      </c>
      <c r="W22" s="57">
        <f t="shared" si="6"/>
        <v>-13</v>
      </c>
      <c r="X22" s="125">
        <v>13</v>
      </c>
      <c r="Y22" s="151">
        <f t="shared" si="7"/>
        <v>13</v>
      </c>
      <c r="Z22" s="31">
        <v>0</v>
      </c>
      <c r="AA22" s="69">
        <v>4</v>
      </c>
      <c r="AB22" s="57">
        <f t="shared" si="8"/>
        <v>-4</v>
      </c>
      <c r="AC22" s="125">
        <v>4</v>
      </c>
      <c r="AD22" s="151">
        <f t="shared" si="9"/>
        <v>4</v>
      </c>
      <c r="AE22" s="31">
        <v>0</v>
      </c>
      <c r="AF22" s="69">
        <v>9</v>
      </c>
      <c r="AG22" s="57">
        <f t="shared" si="10"/>
        <v>-9</v>
      </c>
      <c r="AH22" s="125">
        <v>9</v>
      </c>
      <c r="AI22" s="151">
        <f t="shared" si="11"/>
        <v>9</v>
      </c>
      <c r="AJ22" s="31">
        <v>0</v>
      </c>
      <c r="AK22" s="69">
        <v>15</v>
      </c>
      <c r="AL22" s="57">
        <f t="shared" si="12"/>
        <v>-15</v>
      </c>
      <c r="AM22" s="128">
        <v>15</v>
      </c>
      <c r="AN22" s="151">
        <f t="shared" si="13"/>
        <v>15</v>
      </c>
      <c r="AO22" s="31">
        <v>0</v>
      </c>
      <c r="AP22" s="69">
        <v>12</v>
      </c>
      <c r="AQ22" s="57">
        <f t="shared" si="14"/>
        <v>-12</v>
      </c>
      <c r="AR22" s="125">
        <v>15</v>
      </c>
      <c r="AS22" s="151">
        <f t="shared" si="15"/>
        <v>15</v>
      </c>
      <c r="AT22" s="31">
        <v>0</v>
      </c>
      <c r="AU22" s="69">
        <v>14</v>
      </c>
      <c r="AV22" s="57">
        <f t="shared" si="16"/>
        <v>-14</v>
      </c>
      <c r="AW22" s="125">
        <v>14</v>
      </c>
      <c r="AX22" s="151">
        <f t="shared" si="17"/>
        <v>14</v>
      </c>
      <c r="AY22" s="31">
        <v>0</v>
      </c>
      <c r="AZ22" s="69">
        <v>18</v>
      </c>
      <c r="BA22" s="57">
        <f t="shared" si="18"/>
        <v>-18</v>
      </c>
      <c r="BB22" s="128">
        <v>18</v>
      </c>
      <c r="BC22" s="151">
        <f t="shared" si="19"/>
        <v>18</v>
      </c>
      <c r="BD22" s="31">
        <v>40</v>
      </c>
      <c r="BE22" s="69">
        <v>32</v>
      </c>
      <c r="BF22" s="57">
        <f t="shared" si="20"/>
        <v>8</v>
      </c>
      <c r="BG22" s="128">
        <v>0</v>
      </c>
      <c r="BH22" s="151">
        <f t="shared" si="21"/>
        <v>40</v>
      </c>
      <c r="BI22" s="31">
        <v>160</v>
      </c>
      <c r="BJ22" s="69">
        <v>123</v>
      </c>
      <c r="BK22" s="57">
        <f t="shared" si="22"/>
        <v>37</v>
      </c>
      <c r="BL22" s="128">
        <v>0</v>
      </c>
      <c r="BM22" s="151">
        <f t="shared" si="23"/>
        <v>160</v>
      </c>
      <c r="BN22" s="141"/>
      <c r="BO22" s="142"/>
      <c r="BP22" s="57">
        <f t="shared" si="24"/>
        <v>0</v>
      </c>
      <c r="BQ22" s="57"/>
      <c r="BR22" s="142"/>
      <c r="BS22" s="142"/>
      <c r="BT22" s="57">
        <f t="shared" si="25"/>
        <v>0</v>
      </c>
      <c r="BU22" s="57"/>
      <c r="BV22" s="142"/>
      <c r="BW22" s="142"/>
      <c r="BX22" s="57">
        <f t="shared" si="26"/>
        <v>0</v>
      </c>
      <c r="BY22" s="57"/>
      <c r="BZ22" s="142"/>
      <c r="CA22" s="142"/>
      <c r="CB22" s="106">
        <f t="shared" si="27"/>
        <v>0</v>
      </c>
      <c r="CC22" s="57"/>
    </row>
    <row r="23" ht="120" customHeight="1" spans="1:81">
      <c r="A23" s="116">
        <v>21</v>
      </c>
      <c r="B23" s="34" t="s">
        <v>24</v>
      </c>
      <c r="C23" s="39">
        <v>6</v>
      </c>
      <c r="D23" s="121">
        <v>9</v>
      </c>
      <c r="E23" s="17">
        <f t="shared" si="0"/>
        <v>0</v>
      </c>
      <c r="F23" s="18">
        <f t="shared" si="1"/>
        <v>19</v>
      </c>
      <c r="G23" s="35">
        <f t="shared" si="2"/>
        <v>-19</v>
      </c>
      <c r="H23" s="19">
        <f t="shared" si="3"/>
        <v>19</v>
      </c>
      <c r="I23" s="55">
        <f t="shared" si="28"/>
        <v>19</v>
      </c>
      <c r="J23" s="56">
        <f t="shared" si="29"/>
        <v>0</v>
      </c>
      <c r="K23" s="31">
        <v>0</v>
      </c>
      <c r="L23" s="69">
        <v>3</v>
      </c>
      <c r="M23" s="57">
        <f t="shared" si="32"/>
        <v>-3</v>
      </c>
      <c r="N23" s="125">
        <v>3</v>
      </c>
      <c r="O23" s="151">
        <f t="shared" si="31"/>
        <v>3</v>
      </c>
      <c r="P23" s="31">
        <v>0</v>
      </c>
      <c r="Q23" s="69">
        <v>1</v>
      </c>
      <c r="R23" s="57">
        <f t="shared" si="4"/>
        <v>-1</v>
      </c>
      <c r="S23" s="125">
        <v>1</v>
      </c>
      <c r="T23" s="151">
        <f t="shared" si="5"/>
        <v>1</v>
      </c>
      <c r="U23" s="31">
        <v>0</v>
      </c>
      <c r="V23" s="69">
        <v>1</v>
      </c>
      <c r="W23" s="57">
        <f t="shared" si="6"/>
        <v>-1</v>
      </c>
      <c r="X23" s="125">
        <v>1</v>
      </c>
      <c r="Y23" s="151">
        <f t="shared" si="7"/>
        <v>1</v>
      </c>
      <c r="Z23" s="31">
        <v>0</v>
      </c>
      <c r="AA23" s="69">
        <v>1</v>
      </c>
      <c r="AB23" s="57">
        <f t="shared" si="8"/>
        <v>-1</v>
      </c>
      <c r="AC23" s="125">
        <v>1</v>
      </c>
      <c r="AD23" s="151">
        <f t="shared" si="9"/>
        <v>1</v>
      </c>
      <c r="AE23" s="31">
        <v>0</v>
      </c>
      <c r="AF23" s="69">
        <v>1</v>
      </c>
      <c r="AG23" s="57">
        <f t="shared" si="10"/>
        <v>-1</v>
      </c>
      <c r="AH23" s="125">
        <v>1</v>
      </c>
      <c r="AI23" s="151">
        <f t="shared" si="11"/>
        <v>1</v>
      </c>
      <c r="AJ23" s="31">
        <v>0</v>
      </c>
      <c r="AK23" s="69">
        <v>2</v>
      </c>
      <c r="AL23" s="57">
        <f t="shared" si="12"/>
        <v>-2</v>
      </c>
      <c r="AM23" s="125">
        <v>2</v>
      </c>
      <c r="AN23" s="151">
        <f t="shared" si="13"/>
        <v>2</v>
      </c>
      <c r="AO23" s="31">
        <v>0</v>
      </c>
      <c r="AP23" s="69">
        <v>1</v>
      </c>
      <c r="AQ23" s="57">
        <f t="shared" si="14"/>
        <v>-1</v>
      </c>
      <c r="AR23" s="125">
        <v>1</v>
      </c>
      <c r="AS23" s="151">
        <f t="shared" si="15"/>
        <v>1</v>
      </c>
      <c r="AT23" s="31">
        <v>0</v>
      </c>
      <c r="AU23" s="69">
        <v>1</v>
      </c>
      <c r="AV23" s="57">
        <f t="shared" si="16"/>
        <v>-1</v>
      </c>
      <c r="AW23" s="125">
        <v>1</v>
      </c>
      <c r="AX23" s="151">
        <f t="shared" si="17"/>
        <v>1</v>
      </c>
      <c r="AY23" s="31">
        <v>0</v>
      </c>
      <c r="AZ23" s="69">
        <v>1</v>
      </c>
      <c r="BA23" s="57">
        <f t="shared" si="18"/>
        <v>-1</v>
      </c>
      <c r="BB23" s="125">
        <v>1</v>
      </c>
      <c r="BC23" s="151">
        <f t="shared" si="19"/>
        <v>1</v>
      </c>
      <c r="BD23" s="31">
        <v>0</v>
      </c>
      <c r="BE23" s="69">
        <v>2</v>
      </c>
      <c r="BF23" s="57">
        <f t="shared" si="20"/>
        <v>-2</v>
      </c>
      <c r="BG23" s="125">
        <v>2</v>
      </c>
      <c r="BH23" s="151">
        <f t="shared" si="21"/>
        <v>2</v>
      </c>
      <c r="BI23" s="31">
        <v>0</v>
      </c>
      <c r="BJ23" s="69">
        <v>5</v>
      </c>
      <c r="BK23" s="57">
        <f t="shared" si="22"/>
        <v>-5</v>
      </c>
      <c r="BL23" s="125">
        <v>5</v>
      </c>
      <c r="BM23" s="151">
        <f t="shared" si="23"/>
        <v>5</v>
      </c>
      <c r="BN23" s="141"/>
      <c r="BO23" s="142"/>
      <c r="BP23" s="57">
        <f t="shared" si="24"/>
        <v>0</v>
      </c>
      <c r="BQ23" s="57"/>
      <c r="BR23" s="142"/>
      <c r="BS23" s="142"/>
      <c r="BT23" s="57">
        <f t="shared" si="25"/>
        <v>0</v>
      </c>
      <c r="BU23" s="57"/>
      <c r="BV23" s="142"/>
      <c r="BW23" s="142"/>
      <c r="BX23" s="57">
        <f t="shared" si="26"/>
        <v>0</v>
      </c>
      <c r="BY23" s="57"/>
      <c r="BZ23" s="142"/>
      <c r="CA23" s="142"/>
      <c r="CB23" s="106">
        <f t="shared" si="27"/>
        <v>0</v>
      </c>
      <c r="CC23" s="57"/>
    </row>
    <row r="24" ht="120" customHeight="1" spans="1:81">
      <c r="A24" s="13">
        <v>22</v>
      </c>
      <c r="B24" s="34" t="s">
        <v>25</v>
      </c>
      <c r="C24" s="119">
        <v>8</v>
      </c>
      <c r="D24" s="120">
        <v>15</v>
      </c>
      <c r="E24" s="17">
        <f t="shared" si="0"/>
        <v>0</v>
      </c>
      <c r="F24" s="18">
        <f t="shared" si="1"/>
        <v>43</v>
      </c>
      <c r="G24" s="35">
        <f t="shared" si="2"/>
        <v>-43</v>
      </c>
      <c r="H24" s="19">
        <f t="shared" si="3"/>
        <v>43</v>
      </c>
      <c r="I24" s="55">
        <f t="shared" si="28"/>
        <v>43</v>
      </c>
      <c r="J24" s="56">
        <f t="shared" si="29"/>
        <v>0</v>
      </c>
      <c r="K24" s="31">
        <v>0</v>
      </c>
      <c r="L24" s="69">
        <v>7</v>
      </c>
      <c r="M24" s="57">
        <f t="shared" si="32"/>
        <v>-7</v>
      </c>
      <c r="N24" s="125">
        <v>7</v>
      </c>
      <c r="O24" s="151">
        <f t="shared" si="31"/>
        <v>7</v>
      </c>
      <c r="P24" s="31">
        <v>0</v>
      </c>
      <c r="Q24" s="69">
        <v>2</v>
      </c>
      <c r="R24" s="57">
        <f t="shared" si="4"/>
        <v>-2</v>
      </c>
      <c r="S24" s="125">
        <v>2</v>
      </c>
      <c r="T24" s="151">
        <f t="shared" si="5"/>
        <v>2</v>
      </c>
      <c r="U24" s="31">
        <v>0</v>
      </c>
      <c r="V24" s="69">
        <v>2</v>
      </c>
      <c r="W24" s="57">
        <f t="shared" si="6"/>
        <v>-2</v>
      </c>
      <c r="X24" s="125">
        <v>2</v>
      </c>
      <c r="Y24" s="151">
        <f t="shared" si="7"/>
        <v>2</v>
      </c>
      <c r="Z24" s="31">
        <v>0</v>
      </c>
      <c r="AA24" s="69">
        <v>1</v>
      </c>
      <c r="AB24" s="57">
        <f t="shared" si="8"/>
        <v>-1</v>
      </c>
      <c r="AC24" s="125">
        <v>1</v>
      </c>
      <c r="AD24" s="151">
        <f t="shared" si="9"/>
        <v>1</v>
      </c>
      <c r="AE24" s="31">
        <v>0</v>
      </c>
      <c r="AF24" s="69">
        <v>2</v>
      </c>
      <c r="AG24" s="57">
        <f t="shared" si="10"/>
        <v>-2</v>
      </c>
      <c r="AH24" s="125">
        <v>2</v>
      </c>
      <c r="AI24" s="151">
        <f t="shared" si="11"/>
        <v>2</v>
      </c>
      <c r="AJ24" s="31">
        <v>0</v>
      </c>
      <c r="AK24" s="69">
        <v>5</v>
      </c>
      <c r="AL24" s="57">
        <f t="shared" si="12"/>
        <v>-5</v>
      </c>
      <c r="AM24" s="125">
        <v>5</v>
      </c>
      <c r="AN24" s="151">
        <f t="shared" si="13"/>
        <v>5</v>
      </c>
      <c r="AO24" s="31">
        <v>0</v>
      </c>
      <c r="AP24" s="69">
        <v>2</v>
      </c>
      <c r="AQ24" s="57">
        <f t="shared" si="14"/>
        <v>-2</v>
      </c>
      <c r="AR24" s="125">
        <v>2</v>
      </c>
      <c r="AS24" s="151">
        <f t="shared" si="15"/>
        <v>2</v>
      </c>
      <c r="AT24" s="31">
        <v>0</v>
      </c>
      <c r="AU24" s="69">
        <v>2</v>
      </c>
      <c r="AV24" s="57">
        <f t="shared" si="16"/>
        <v>-2</v>
      </c>
      <c r="AW24" s="125">
        <v>2</v>
      </c>
      <c r="AX24" s="151">
        <f t="shared" si="17"/>
        <v>2</v>
      </c>
      <c r="AY24" s="31">
        <v>0</v>
      </c>
      <c r="AZ24" s="69">
        <v>3</v>
      </c>
      <c r="BA24" s="57">
        <f t="shared" si="18"/>
        <v>-3</v>
      </c>
      <c r="BB24" s="125">
        <v>3</v>
      </c>
      <c r="BC24" s="151">
        <f t="shared" si="19"/>
        <v>3</v>
      </c>
      <c r="BD24" s="31">
        <v>0</v>
      </c>
      <c r="BE24" s="69">
        <v>4</v>
      </c>
      <c r="BF24" s="57">
        <f t="shared" si="20"/>
        <v>-4</v>
      </c>
      <c r="BG24" s="125">
        <v>4</v>
      </c>
      <c r="BH24" s="151">
        <f t="shared" si="21"/>
        <v>4</v>
      </c>
      <c r="BI24" s="31">
        <v>0</v>
      </c>
      <c r="BJ24" s="69">
        <v>13</v>
      </c>
      <c r="BK24" s="57">
        <f t="shared" si="22"/>
        <v>-13</v>
      </c>
      <c r="BL24" s="125">
        <v>13</v>
      </c>
      <c r="BM24" s="151">
        <f t="shared" si="23"/>
        <v>13</v>
      </c>
      <c r="BN24" s="141"/>
      <c r="BO24" s="142"/>
      <c r="BP24" s="57">
        <f t="shared" si="24"/>
        <v>0</v>
      </c>
      <c r="BQ24" s="57"/>
      <c r="BR24" s="142"/>
      <c r="BS24" s="142"/>
      <c r="BT24" s="57">
        <f t="shared" si="25"/>
        <v>0</v>
      </c>
      <c r="BU24" s="57"/>
      <c r="BV24" s="142"/>
      <c r="BW24" s="142"/>
      <c r="BX24" s="57">
        <f t="shared" si="26"/>
        <v>0</v>
      </c>
      <c r="BY24" s="57"/>
      <c r="BZ24" s="142"/>
      <c r="CA24" s="142"/>
      <c r="CB24" s="106">
        <f t="shared" si="27"/>
        <v>0</v>
      </c>
      <c r="CC24" s="57"/>
    </row>
    <row r="25" ht="120" customHeight="1" spans="1:81">
      <c r="A25" s="116">
        <v>23</v>
      </c>
      <c r="B25" s="34" t="s">
        <v>26</v>
      </c>
      <c r="C25" s="39">
        <v>8</v>
      </c>
      <c r="D25" s="122">
        <v>15</v>
      </c>
      <c r="E25" s="17">
        <f t="shared" si="0"/>
        <v>0</v>
      </c>
      <c r="F25" s="18">
        <f t="shared" si="1"/>
        <v>62</v>
      </c>
      <c r="G25" s="35">
        <f t="shared" si="2"/>
        <v>-62</v>
      </c>
      <c r="H25" s="19">
        <f t="shared" si="3"/>
        <v>62</v>
      </c>
      <c r="I25" s="55">
        <f t="shared" si="28"/>
        <v>62</v>
      </c>
      <c r="J25" s="56">
        <f t="shared" si="29"/>
        <v>0</v>
      </c>
      <c r="K25" s="31">
        <v>0</v>
      </c>
      <c r="L25" s="69">
        <v>11</v>
      </c>
      <c r="M25" s="57">
        <f t="shared" si="32"/>
        <v>-11</v>
      </c>
      <c r="N25" s="125">
        <v>11</v>
      </c>
      <c r="O25" s="151">
        <f t="shared" si="31"/>
        <v>11</v>
      </c>
      <c r="P25" s="31">
        <v>0</v>
      </c>
      <c r="Q25" s="69">
        <v>2</v>
      </c>
      <c r="R25" s="57">
        <f t="shared" si="4"/>
        <v>-2</v>
      </c>
      <c r="S25" s="125">
        <v>2</v>
      </c>
      <c r="T25" s="151">
        <f t="shared" si="5"/>
        <v>2</v>
      </c>
      <c r="U25" s="31">
        <v>0</v>
      </c>
      <c r="V25" s="69">
        <v>1</v>
      </c>
      <c r="W25" s="57">
        <f t="shared" si="6"/>
        <v>-1</v>
      </c>
      <c r="X25" s="125">
        <v>1</v>
      </c>
      <c r="Y25" s="151">
        <f t="shared" si="7"/>
        <v>1</v>
      </c>
      <c r="Z25" s="31">
        <v>0</v>
      </c>
      <c r="AA25" s="69">
        <v>1</v>
      </c>
      <c r="AB25" s="57">
        <f t="shared" si="8"/>
        <v>-1</v>
      </c>
      <c r="AC25" s="125">
        <v>1</v>
      </c>
      <c r="AD25" s="151">
        <f t="shared" si="9"/>
        <v>1</v>
      </c>
      <c r="AE25" s="31">
        <v>0</v>
      </c>
      <c r="AF25" s="69">
        <v>1</v>
      </c>
      <c r="AG25" s="57">
        <f t="shared" si="10"/>
        <v>-1</v>
      </c>
      <c r="AH25" s="125">
        <v>1</v>
      </c>
      <c r="AI25" s="151">
        <f t="shared" si="11"/>
        <v>1</v>
      </c>
      <c r="AJ25" s="31">
        <v>0</v>
      </c>
      <c r="AK25" s="69">
        <v>2</v>
      </c>
      <c r="AL25" s="57">
        <f t="shared" si="12"/>
        <v>-2</v>
      </c>
      <c r="AM25" s="125">
        <v>2</v>
      </c>
      <c r="AN25" s="151">
        <f t="shared" si="13"/>
        <v>2</v>
      </c>
      <c r="AO25" s="31">
        <v>0</v>
      </c>
      <c r="AP25" s="69">
        <v>1</v>
      </c>
      <c r="AQ25" s="57">
        <f t="shared" si="14"/>
        <v>-1</v>
      </c>
      <c r="AR25" s="128">
        <v>0</v>
      </c>
      <c r="AS25" s="151">
        <f t="shared" si="15"/>
        <v>0</v>
      </c>
      <c r="AT25" s="31">
        <v>0</v>
      </c>
      <c r="AU25" s="69">
        <v>9</v>
      </c>
      <c r="AV25" s="57">
        <f t="shared" si="16"/>
        <v>-9</v>
      </c>
      <c r="AW25" s="125">
        <v>9</v>
      </c>
      <c r="AX25" s="151">
        <f t="shared" si="17"/>
        <v>9</v>
      </c>
      <c r="AY25" s="31">
        <v>0</v>
      </c>
      <c r="AZ25" s="69">
        <v>3</v>
      </c>
      <c r="BA25" s="57">
        <f t="shared" si="18"/>
        <v>-3</v>
      </c>
      <c r="BB25" s="128">
        <v>15</v>
      </c>
      <c r="BC25" s="151">
        <f t="shared" si="19"/>
        <v>15</v>
      </c>
      <c r="BD25" s="31">
        <v>0</v>
      </c>
      <c r="BE25" s="69">
        <v>5</v>
      </c>
      <c r="BF25" s="57">
        <f t="shared" si="20"/>
        <v>-5</v>
      </c>
      <c r="BG25" s="125">
        <v>5</v>
      </c>
      <c r="BH25" s="151">
        <f t="shared" si="21"/>
        <v>5</v>
      </c>
      <c r="BI25" s="31">
        <v>0</v>
      </c>
      <c r="BJ25" s="69">
        <v>26</v>
      </c>
      <c r="BK25" s="57">
        <f t="shared" si="22"/>
        <v>-26</v>
      </c>
      <c r="BL25" s="128">
        <v>15</v>
      </c>
      <c r="BM25" s="151">
        <f t="shared" si="23"/>
        <v>15</v>
      </c>
      <c r="BN25" s="141"/>
      <c r="BO25" s="142"/>
      <c r="BP25" s="57">
        <f t="shared" si="24"/>
        <v>0</v>
      </c>
      <c r="BQ25" s="57"/>
      <c r="BR25" s="142"/>
      <c r="BS25" s="142"/>
      <c r="BT25" s="57">
        <f t="shared" si="25"/>
        <v>0</v>
      </c>
      <c r="BU25" s="57"/>
      <c r="BV25" s="142"/>
      <c r="BW25" s="142"/>
      <c r="BX25" s="57">
        <f t="shared" si="26"/>
        <v>0</v>
      </c>
      <c r="BY25" s="57"/>
      <c r="BZ25" s="142"/>
      <c r="CA25" s="142"/>
      <c r="CB25" s="106">
        <f t="shared" si="27"/>
        <v>0</v>
      </c>
      <c r="CC25" s="57"/>
    </row>
    <row r="26" ht="77.4" customHeight="1" spans="1:81">
      <c r="A26" s="13">
        <v>24</v>
      </c>
      <c r="B26" s="123" t="s">
        <v>175</v>
      </c>
      <c r="C26" s="117">
        <v>15</v>
      </c>
      <c r="D26" s="118">
        <v>30</v>
      </c>
      <c r="E26" s="17">
        <f t="shared" ref="E26:E30" si="33">K26+P26+U26+Z26+AE26+AJ26+AO26+AT26+AY26+BD26+BI26+BN26+BR26+BV26+BZ26</f>
        <v>0</v>
      </c>
      <c r="F26" s="18">
        <f t="shared" ref="F26:F30" si="34">L26+Q26+V26+AA26+AF26+AK26+AP26+AU26+AZ26+BE26+BJ26+BO26+BS26+BW26+CA26</f>
        <v>0</v>
      </c>
      <c r="G26" s="35">
        <f t="shared" ref="G26:G30" si="35">M26+R26+W26+AB26+AG26+AL26+AQ26+AV26+BA26+BF26+BK26+BP26+BT26+BX26+CB26</f>
        <v>0</v>
      </c>
      <c r="H26" s="19">
        <f t="shared" ref="H26:H30" si="36">N26+S26+X26+AC26+AH26+AM26+AR26+AW26+BB26+BG26+BL26+BQ26+BU26+BY26+CC26</f>
        <v>0</v>
      </c>
      <c r="I26" s="55">
        <f t="shared" si="28"/>
        <v>0</v>
      </c>
      <c r="J26" s="56">
        <f t="shared" si="29"/>
        <v>0</v>
      </c>
      <c r="K26" s="26">
        <v>0</v>
      </c>
      <c r="L26" s="57">
        <v>0</v>
      </c>
      <c r="M26" s="57">
        <v>0</v>
      </c>
      <c r="N26" s="128">
        <v>0</v>
      </c>
      <c r="O26" s="151">
        <f t="shared" si="31"/>
        <v>0</v>
      </c>
      <c r="P26" s="26">
        <v>0</v>
      </c>
      <c r="Q26" s="57">
        <v>0</v>
      </c>
      <c r="R26" s="57">
        <f t="shared" si="4"/>
        <v>0</v>
      </c>
      <c r="S26" s="24">
        <v>0</v>
      </c>
      <c r="T26" s="151">
        <f t="shared" si="5"/>
        <v>0</v>
      </c>
      <c r="U26" s="26">
        <v>0</v>
      </c>
      <c r="V26" s="57">
        <v>0</v>
      </c>
      <c r="W26" s="57">
        <f t="shared" si="6"/>
        <v>0</v>
      </c>
      <c r="X26" s="24">
        <v>0</v>
      </c>
      <c r="Y26" s="151">
        <f t="shared" si="7"/>
        <v>0</v>
      </c>
      <c r="Z26" s="26">
        <v>0</v>
      </c>
      <c r="AA26" s="57">
        <v>0</v>
      </c>
      <c r="AB26" s="57">
        <f t="shared" si="8"/>
        <v>0</v>
      </c>
      <c r="AC26" s="24">
        <v>0</v>
      </c>
      <c r="AD26" s="151">
        <f t="shared" si="9"/>
        <v>0</v>
      </c>
      <c r="AE26" s="26">
        <v>0</v>
      </c>
      <c r="AF26" s="57">
        <v>0</v>
      </c>
      <c r="AG26" s="57">
        <f t="shared" si="10"/>
        <v>0</v>
      </c>
      <c r="AH26" s="24">
        <v>0</v>
      </c>
      <c r="AI26" s="151">
        <f t="shared" si="11"/>
        <v>0</v>
      </c>
      <c r="AJ26" s="26">
        <v>0</v>
      </c>
      <c r="AK26" s="57">
        <v>0</v>
      </c>
      <c r="AL26" s="57">
        <f t="shared" si="12"/>
        <v>0</v>
      </c>
      <c r="AM26" s="24">
        <v>0</v>
      </c>
      <c r="AN26" s="151">
        <f t="shared" si="13"/>
        <v>0</v>
      </c>
      <c r="AO26" s="26">
        <v>0</v>
      </c>
      <c r="AP26" s="57">
        <v>0</v>
      </c>
      <c r="AQ26" s="57">
        <f t="shared" si="14"/>
        <v>0</v>
      </c>
      <c r="AR26" s="24">
        <v>0</v>
      </c>
      <c r="AS26" s="151">
        <f t="shared" si="15"/>
        <v>0</v>
      </c>
      <c r="AT26" s="26">
        <v>0</v>
      </c>
      <c r="AU26" s="57">
        <v>0</v>
      </c>
      <c r="AV26" s="57">
        <f t="shared" si="16"/>
        <v>0</v>
      </c>
      <c r="AW26" s="24">
        <v>0</v>
      </c>
      <c r="AX26" s="151">
        <f t="shared" si="17"/>
        <v>0</v>
      </c>
      <c r="AY26" s="26">
        <v>0</v>
      </c>
      <c r="AZ26" s="57">
        <v>0</v>
      </c>
      <c r="BA26" s="57">
        <f t="shared" si="18"/>
        <v>0</v>
      </c>
      <c r="BB26" s="24">
        <v>0</v>
      </c>
      <c r="BC26" s="151">
        <f t="shared" si="19"/>
        <v>0</v>
      </c>
      <c r="BD26" s="26">
        <v>0</v>
      </c>
      <c r="BE26" s="57">
        <v>0</v>
      </c>
      <c r="BF26" s="57">
        <f t="shared" si="20"/>
        <v>0</v>
      </c>
      <c r="BG26" s="24">
        <v>0</v>
      </c>
      <c r="BH26" s="151">
        <f t="shared" si="21"/>
        <v>0</v>
      </c>
      <c r="BI26" s="26">
        <v>0</v>
      </c>
      <c r="BJ26" s="57">
        <v>0</v>
      </c>
      <c r="BK26" s="57">
        <f t="shared" si="22"/>
        <v>0</v>
      </c>
      <c r="BL26" s="24">
        <v>0</v>
      </c>
      <c r="BM26" s="151">
        <f t="shared" si="23"/>
        <v>0</v>
      </c>
      <c r="BN26" s="100"/>
      <c r="BO26" s="102"/>
      <c r="BP26" s="102">
        <f t="shared" si="24"/>
        <v>0</v>
      </c>
      <c r="BQ26" s="102"/>
      <c r="BR26" s="102"/>
      <c r="BS26" s="102"/>
      <c r="BT26" s="102">
        <f t="shared" si="25"/>
        <v>0</v>
      </c>
      <c r="BU26" s="102"/>
      <c r="BV26" s="102"/>
      <c r="BW26" s="102"/>
      <c r="BX26" s="102">
        <f t="shared" si="26"/>
        <v>0</v>
      </c>
      <c r="BY26" s="102"/>
      <c r="BZ26" s="102"/>
      <c r="CA26" s="102"/>
      <c r="CB26" s="102">
        <f t="shared" si="27"/>
        <v>0</v>
      </c>
      <c r="CC26" s="106"/>
    </row>
    <row r="27" customHeight="1" spans="1:81">
      <c r="A27" s="116">
        <v>25</v>
      </c>
      <c r="B27" s="21" t="s">
        <v>28</v>
      </c>
      <c r="C27" s="24">
        <v>10</v>
      </c>
      <c r="D27" s="111">
        <v>15</v>
      </c>
      <c r="E27" s="17">
        <f t="shared" si="33"/>
        <v>0</v>
      </c>
      <c r="F27" s="18">
        <f t="shared" si="34"/>
        <v>22</v>
      </c>
      <c r="G27" s="35">
        <f t="shared" si="35"/>
        <v>-22</v>
      </c>
      <c r="H27" s="19">
        <f t="shared" si="36"/>
        <v>22</v>
      </c>
      <c r="I27" s="55">
        <f t="shared" si="28"/>
        <v>22</v>
      </c>
      <c r="J27" s="56">
        <f t="shared" si="29"/>
        <v>0</v>
      </c>
      <c r="K27" s="26">
        <v>0</v>
      </c>
      <c r="L27" s="57">
        <v>4</v>
      </c>
      <c r="M27" s="57">
        <f t="shared" ref="M27:M30" si="37">K27-L27</f>
        <v>-4</v>
      </c>
      <c r="N27" s="125">
        <v>4</v>
      </c>
      <c r="O27" s="151">
        <f t="shared" si="31"/>
        <v>4</v>
      </c>
      <c r="P27" s="26">
        <v>0</v>
      </c>
      <c r="Q27" s="57">
        <v>1</v>
      </c>
      <c r="R27" s="57">
        <f t="shared" si="4"/>
        <v>-1</v>
      </c>
      <c r="S27" s="125">
        <v>1</v>
      </c>
      <c r="T27" s="151">
        <f t="shared" si="5"/>
        <v>1</v>
      </c>
      <c r="U27" s="26">
        <v>0</v>
      </c>
      <c r="V27" s="57">
        <v>1</v>
      </c>
      <c r="W27" s="57">
        <f t="shared" si="6"/>
        <v>-1</v>
      </c>
      <c r="X27" s="125">
        <v>1</v>
      </c>
      <c r="Y27" s="151">
        <f t="shared" si="7"/>
        <v>1</v>
      </c>
      <c r="Z27" s="26">
        <v>0</v>
      </c>
      <c r="AA27" s="57">
        <v>1</v>
      </c>
      <c r="AB27" s="57">
        <f t="shared" si="8"/>
        <v>-1</v>
      </c>
      <c r="AC27" s="125">
        <v>1</v>
      </c>
      <c r="AD27" s="151">
        <f t="shared" si="9"/>
        <v>1</v>
      </c>
      <c r="AE27" s="26">
        <v>0</v>
      </c>
      <c r="AF27" s="57">
        <v>1</v>
      </c>
      <c r="AG27" s="57">
        <f t="shared" si="10"/>
        <v>-1</v>
      </c>
      <c r="AH27" s="125">
        <v>1</v>
      </c>
      <c r="AI27" s="151">
        <f t="shared" si="11"/>
        <v>1</v>
      </c>
      <c r="AJ27" s="26">
        <v>0</v>
      </c>
      <c r="AK27" s="57">
        <v>2</v>
      </c>
      <c r="AL27" s="57">
        <f t="shared" si="12"/>
        <v>-2</v>
      </c>
      <c r="AM27" s="125">
        <v>2</v>
      </c>
      <c r="AN27" s="151">
        <f t="shared" si="13"/>
        <v>2</v>
      </c>
      <c r="AO27" s="26">
        <v>0</v>
      </c>
      <c r="AP27" s="57">
        <v>1</v>
      </c>
      <c r="AQ27" s="57">
        <f t="shared" si="14"/>
        <v>-1</v>
      </c>
      <c r="AR27" s="125">
        <v>1</v>
      </c>
      <c r="AS27" s="151">
        <f t="shared" si="15"/>
        <v>1</v>
      </c>
      <c r="AT27" s="26">
        <v>0</v>
      </c>
      <c r="AU27" s="57">
        <v>1</v>
      </c>
      <c r="AV27" s="57">
        <f t="shared" si="16"/>
        <v>-1</v>
      </c>
      <c r="AW27" s="125">
        <v>1</v>
      </c>
      <c r="AX27" s="151">
        <f t="shared" si="17"/>
        <v>1</v>
      </c>
      <c r="AY27" s="26">
        <v>0</v>
      </c>
      <c r="AZ27" s="57">
        <v>1</v>
      </c>
      <c r="BA27" s="57">
        <f t="shared" si="18"/>
        <v>-1</v>
      </c>
      <c r="BB27" s="125">
        <v>1</v>
      </c>
      <c r="BC27" s="151">
        <f t="shared" si="19"/>
        <v>1</v>
      </c>
      <c r="BD27" s="26">
        <v>0</v>
      </c>
      <c r="BE27" s="57">
        <v>2</v>
      </c>
      <c r="BF27" s="57">
        <f t="shared" si="20"/>
        <v>-2</v>
      </c>
      <c r="BG27" s="125">
        <v>2</v>
      </c>
      <c r="BH27" s="151">
        <f t="shared" si="21"/>
        <v>2</v>
      </c>
      <c r="BI27" s="26">
        <v>0</v>
      </c>
      <c r="BJ27" s="57">
        <v>7</v>
      </c>
      <c r="BK27" s="57">
        <f t="shared" si="22"/>
        <v>-7</v>
      </c>
      <c r="BL27" s="125">
        <v>7</v>
      </c>
      <c r="BM27" s="151">
        <f t="shared" si="23"/>
        <v>7</v>
      </c>
      <c r="BN27" s="100"/>
      <c r="BO27" s="102"/>
      <c r="BP27" s="102">
        <f t="shared" si="24"/>
        <v>0</v>
      </c>
      <c r="BQ27" s="102"/>
      <c r="BR27" s="102"/>
      <c r="BS27" s="102"/>
      <c r="BT27" s="102">
        <f t="shared" si="25"/>
        <v>0</v>
      </c>
      <c r="BU27" s="102"/>
      <c r="BV27" s="102"/>
      <c r="BW27" s="102"/>
      <c r="BX27" s="102">
        <f t="shared" si="26"/>
        <v>0</v>
      </c>
      <c r="BY27" s="102"/>
      <c r="BZ27" s="102"/>
      <c r="CA27" s="102"/>
      <c r="CB27" s="102">
        <f t="shared" si="27"/>
        <v>0</v>
      </c>
      <c r="CC27" s="106"/>
    </row>
    <row r="28" ht="81" customHeight="1" spans="1:81">
      <c r="A28" s="13">
        <v>26</v>
      </c>
      <c r="B28" s="21" t="s">
        <v>29</v>
      </c>
      <c r="C28" s="24">
        <v>4</v>
      </c>
      <c r="D28" s="111">
        <v>6</v>
      </c>
      <c r="E28" s="17">
        <f t="shared" si="33"/>
        <v>0</v>
      </c>
      <c r="F28" s="18">
        <f t="shared" si="34"/>
        <v>0</v>
      </c>
      <c r="G28" s="35">
        <f t="shared" si="35"/>
        <v>0</v>
      </c>
      <c r="H28" s="19">
        <f t="shared" si="36"/>
        <v>0</v>
      </c>
      <c r="I28" s="55">
        <f t="shared" si="28"/>
        <v>0</v>
      </c>
      <c r="J28" s="56">
        <f t="shared" si="29"/>
        <v>0</v>
      </c>
      <c r="K28" s="26">
        <v>0</v>
      </c>
      <c r="L28" s="57">
        <v>0</v>
      </c>
      <c r="M28" s="57">
        <f t="shared" si="37"/>
        <v>0</v>
      </c>
      <c r="N28" s="128">
        <v>0</v>
      </c>
      <c r="O28" s="151">
        <f t="shared" si="31"/>
        <v>0</v>
      </c>
      <c r="P28" s="26">
        <v>0</v>
      </c>
      <c r="Q28" s="57">
        <v>0</v>
      </c>
      <c r="R28" s="57">
        <f t="shared" si="4"/>
        <v>0</v>
      </c>
      <c r="S28" s="24">
        <v>0</v>
      </c>
      <c r="T28" s="151">
        <f t="shared" si="5"/>
        <v>0</v>
      </c>
      <c r="U28" s="26">
        <v>0</v>
      </c>
      <c r="V28" s="57">
        <v>0</v>
      </c>
      <c r="W28" s="57">
        <f t="shared" si="6"/>
        <v>0</v>
      </c>
      <c r="X28" s="24">
        <v>0</v>
      </c>
      <c r="Y28" s="151">
        <f t="shared" si="7"/>
        <v>0</v>
      </c>
      <c r="Z28" s="26">
        <v>0</v>
      </c>
      <c r="AA28" s="57"/>
      <c r="AB28" s="57">
        <f t="shared" si="8"/>
        <v>0</v>
      </c>
      <c r="AC28" s="24"/>
      <c r="AD28" s="151">
        <f t="shared" si="9"/>
        <v>0</v>
      </c>
      <c r="AE28" s="26">
        <v>0</v>
      </c>
      <c r="AF28" s="57">
        <v>0</v>
      </c>
      <c r="AG28" s="57">
        <f t="shared" si="10"/>
        <v>0</v>
      </c>
      <c r="AH28" s="24">
        <v>0</v>
      </c>
      <c r="AI28" s="151">
        <f t="shared" si="11"/>
        <v>0</v>
      </c>
      <c r="AJ28" s="26">
        <v>0</v>
      </c>
      <c r="AK28" s="57"/>
      <c r="AL28" s="57">
        <f t="shared" si="12"/>
        <v>0</v>
      </c>
      <c r="AM28" s="24">
        <v>0</v>
      </c>
      <c r="AN28" s="151">
        <f t="shared" si="13"/>
        <v>0</v>
      </c>
      <c r="AO28" s="26">
        <v>0</v>
      </c>
      <c r="AP28" s="57"/>
      <c r="AQ28" s="57">
        <f t="shared" si="14"/>
        <v>0</v>
      </c>
      <c r="AR28" s="24"/>
      <c r="AS28" s="151">
        <f t="shared" si="15"/>
        <v>0</v>
      </c>
      <c r="AT28" s="26">
        <v>0</v>
      </c>
      <c r="AU28" s="57"/>
      <c r="AV28" s="57">
        <f t="shared" si="16"/>
        <v>0</v>
      </c>
      <c r="AW28" s="24"/>
      <c r="AX28" s="151">
        <f t="shared" si="17"/>
        <v>0</v>
      </c>
      <c r="AY28" s="26">
        <v>0</v>
      </c>
      <c r="AZ28" s="57"/>
      <c r="BA28" s="57">
        <f t="shared" si="18"/>
        <v>0</v>
      </c>
      <c r="BB28" s="24"/>
      <c r="BC28" s="151">
        <f t="shared" si="19"/>
        <v>0</v>
      </c>
      <c r="BD28" s="26">
        <v>0</v>
      </c>
      <c r="BE28" s="57"/>
      <c r="BF28" s="57">
        <f t="shared" si="20"/>
        <v>0</v>
      </c>
      <c r="BG28" s="24"/>
      <c r="BH28" s="151">
        <f t="shared" si="21"/>
        <v>0</v>
      </c>
      <c r="BI28" s="26">
        <v>0</v>
      </c>
      <c r="BJ28" s="57"/>
      <c r="BK28" s="57">
        <f t="shared" si="22"/>
        <v>0</v>
      </c>
      <c r="BL28" s="24"/>
      <c r="BM28" s="151">
        <f t="shared" si="23"/>
        <v>0</v>
      </c>
      <c r="BN28" s="100"/>
      <c r="BO28" s="102"/>
      <c r="BP28" s="102">
        <f t="shared" si="24"/>
        <v>0</v>
      </c>
      <c r="BQ28" s="102"/>
      <c r="BR28" s="102"/>
      <c r="BS28" s="102"/>
      <c r="BT28" s="102">
        <f t="shared" si="25"/>
        <v>0</v>
      </c>
      <c r="BU28" s="102"/>
      <c r="BV28" s="102"/>
      <c r="BW28" s="102"/>
      <c r="BX28" s="102">
        <f t="shared" si="26"/>
        <v>0</v>
      </c>
      <c r="BY28" s="102"/>
      <c r="BZ28" s="102"/>
      <c r="CA28" s="102"/>
      <c r="CB28" s="102">
        <f t="shared" si="27"/>
        <v>0</v>
      </c>
      <c r="CC28" s="106"/>
    </row>
    <row r="29" ht="72" customHeight="1" spans="1:81">
      <c r="A29" s="116">
        <v>27</v>
      </c>
      <c r="B29" s="21" t="s">
        <v>30</v>
      </c>
      <c r="C29" s="24">
        <v>6</v>
      </c>
      <c r="D29" s="111">
        <v>10</v>
      </c>
      <c r="E29" s="17">
        <f t="shared" si="33"/>
        <v>4</v>
      </c>
      <c r="F29" s="18">
        <f t="shared" si="34"/>
        <v>20</v>
      </c>
      <c r="G29" s="35">
        <f t="shared" si="35"/>
        <v>-16</v>
      </c>
      <c r="H29" s="19">
        <f t="shared" si="36"/>
        <v>16</v>
      </c>
      <c r="I29" s="55">
        <f t="shared" si="28"/>
        <v>20</v>
      </c>
      <c r="J29" s="56">
        <f t="shared" si="29"/>
        <v>0</v>
      </c>
      <c r="K29" s="66">
        <v>0</v>
      </c>
      <c r="L29" s="67">
        <v>3</v>
      </c>
      <c r="M29" s="57">
        <f t="shared" si="37"/>
        <v>-3</v>
      </c>
      <c r="N29" s="125">
        <v>3</v>
      </c>
      <c r="O29" s="151">
        <f t="shared" si="31"/>
        <v>3</v>
      </c>
      <c r="P29" s="66">
        <v>0</v>
      </c>
      <c r="Q29" s="67">
        <v>1</v>
      </c>
      <c r="R29" s="57">
        <f t="shared" si="4"/>
        <v>-1</v>
      </c>
      <c r="S29" s="125">
        <v>1</v>
      </c>
      <c r="T29" s="151">
        <f t="shared" si="5"/>
        <v>1</v>
      </c>
      <c r="U29" s="66">
        <v>0</v>
      </c>
      <c r="V29" s="67">
        <v>1</v>
      </c>
      <c r="W29" s="57">
        <f t="shared" si="6"/>
        <v>-1</v>
      </c>
      <c r="X29" s="125">
        <v>1</v>
      </c>
      <c r="Y29" s="151">
        <f t="shared" si="7"/>
        <v>1</v>
      </c>
      <c r="Z29" s="66">
        <v>0</v>
      </c>
      <c r="AA29" s="67">
        <v>1</v>
      </c>
      <c r="AB29" s="57">
        <f t="shared" si="8"/>
        <v>-1</v>
      </c>
      <c r="AC29" s="125">
        <v>1</v>
      </c>
      <c r="AD29" s="151">
        <f t="shared" si="9"/>
        <v>1</v>
      </c>
      <c r="AE29" s="66">
        <v>0</v>
      </c>
      <c r="AF29" s="67">
        <v>1</v>
      </c>
      <c r="AG29" s="57">
        <f t="shared" si="10"/>
        <v>-1</v>
      </c>
      <c r="AH29" s="125">
        <v>1</v>
      </c>
      <c r="AI29" s="151">
        <f t="shared" si="11"/>
        <v>1</v>
      </c>
      <c r="AJ29" s="66">
        <v>0</v>
      </c>
      <c r="AK29" s="67">
        <v>2</v>
      </c>
      <c r="AL29" s="57">
        <f t="shared" si="12"/>
        <v>-2</v>
      </c>
      <c r="AM29" s="125">
        <v>2</v>
      </c>
      <c r="AN29" s="151">
        <f t="shared" si="13"/>
        <v>2</v>
      </c>
      <c r="AO29" s="66">
        <v>0</v>
      </c>
      <c r="AP29" s="67">
        <v>1</v>
      </c>
      <c r="AQ29" s="57">
        <f t="shared" si="14"/>
        <v>-1</v>
      </c>
      <c r="AR29" s="125">
        <v>1</v>
      </c>
      <c r="AS29" s="151">
        <f t="shared" si="15"/>
        <v>1</v>
      </c>
      <c r="AT29" s="66">
        <v>0</v>
      </c>
      <c r="AU29" s="67">
        <v>1</v>
      </c>
      <c r="AV29" s="57">
        <f t="shared" si="16"/>
        <v>-1</v>
      </c>
      <c r="AW29" s="125">
        <v>1</v>
      </c>
      <c r="AX29" s="151">
        <f t="shared" si="17"/>
        <v>1</v>
      </c>
      <c r="AY29" s="66">
        <v>0</v>
      </c>
      <c r="AZ29" s="67">
        <v>1</v>
      </c>
      <c r="BA29" s="57">
        <f t="shared" si="18"/>
        <v>-1</v>
      </c>
      <c r="BB29" s="125">
        <v>1</v>
      </c>
      <c r="BC29" s="151">
        <f t="shared" si="19"/>
        <v>1</v>
      </c>
      <c r="BD29" s="66">
        <v>0</v>
      </c>
      <c r="BE29" s="67">
        <v>2</v>
      </c>
      <c r="BF29" s="57">
        <f t="shared" si="20"/>
        <v>-2</v>
      </c>
      <c r="BG29" s="125">
        <v>2</v>
      </c>
      <c r="BH29" s="151">
        <f t="shared" si="21"/>
        <v>2</v>
      </c>
      <c r="BI29" s="66">
        <v>4</v>
      </c>
      <c r="BJ29" s="67">
        <v>6</v>
      </c>
      <c r="BK29" s="57">
        <f t="shared" si="22"/>
        <v>-2</v>
      </c>
      <c r="BL29" s="125">
        <v>2</v>
      </c>
      <c r="BM29" s="151">
        <f t="shared" si="23"/>
        <v>6</v>
      </c>
      <c r="BN29" s="164"/>
      <c r="BO29" s="103"/>
      <c r="BP29" s="102">
        <f t="shared" si="24"/>
        <v>0</v>
      </c>
      <c r="BQ29" s="102"/>
      <c r="BR29" s="103"/>
      <c r="BS29" s="103"/>
      <c r="BT29" s="102">
        <f t="shared" si="25"/>
        <v>0</v>
      </c>
      <c r="BU29" s="102"/>
      <c r="BV29" s="103"/>
      <c r="BW29" s="103"/>
      <c r="BX29" s="102">
        <f t="shared" si="26"/>
        <v>0</v>
      </c>
      <c r="BY29" s="102"/>
      <c r="BZ29" s="103"/>
      <c r="CA29" s="103"/>
      <c r="CB29" s="102">
        <f t="shared" si="27"/>
        <v>0</v>
      </c>
      <c r="CC29" s="106"/>
    </row>
    <row r="30" ht="78" customHeight="1" spans="1:81">
      <c r="A30" s="13">
        <v>28</v>
      </c>
      <c r="B30" s="21" t="s">
        <v>31</v>
      </c>
      <c r="C30" s="24">
        <v>6</v>
      </c>
      <c r="D30" s="111">
        <v>10</v>
      </c>
      <c r="E30" s="45">
        <f t="shared" si="33"/>
        <v>10</v>
      </c>
      <c r="F30" s="46">
        <f t="shared" si="34"/>
        <v>25</v>
      </c>
      <c r="G30" s="47">
        <f t="shared" si="35"/>
        <v>-15</v>
      </c>
      <c r="H30" s="124">
        <f t="shared" si="36"/>
        <v>15</v>
      </c>
      <c r="I30" s="154">
        <f t="shared" si="28"/>
        <v>25</v>
      </c>
      <c r="J30" s="72">
        <f t="shared" si="29"/>
        <v>0</v>
      </c>
      <c r="K30" s="73">
        <v>10</v>
      </c>
      <c r="L30" s="74">
        <v>5</v>
      </c>
      <c r="M30" s="75">
        <f t="shared" si="37"/>
        <v>5</v>
      </c>
      <c r="N30" s="155">
        <v>0</v>
      </c>
      <c r="O30" s="156">
        <f t="shared" si="31"/>
        <v>10</v>
      </c>
      <c r="P30" s="73">
        <v>0</v>
      </c>
      <c r="Q30" s="74">
        <v>1</v>
      </c>
      <c r="R30" s="75">
        <f t="shared" si="4"/>
        <v>-1</v>
      </c>
      <c r="S30" s="129">
        <v>1</v>
      </c>
      <c r="T30" s="156">
        <f t="shared" si="5"/>
        <v>1</v>
      </c>
      <c r="U30" s="73">
        <v>0</v>
      </c>
      <c r="V30" s="74">
        <v>1</v>
      </c>
      <c r="W30" s="75">
        <f t="shared" si="6"/>
        <v>-1</v>
      </c>
      <c r="X30" s="129">
        <v>1</v>
      </c>
      <c r="Y30" s="156">
        <f t="shared" si="7"/>
        <v>1</v>
      </c>
      <c r="Z30" s="73">
        <v>0</v>
      </c>
      <c r="AA30" s="74">
        <v>1</v>
      </c>
      <c r="AB30" s="75">
        <f t="shared" si="8"/>
        <v>-1</v>
      </c>
      <c r="AC30" s="129">
        <v>1</v>
      </c>
      <c r="AD30" s="156">
        <f t="shared" si="9"/>
        <v>1</v>
      </c>
      <c r="AE30" s="73">
        <v>0</v>
      </c>
      <c r="AF30" s="74">
        <v>1</v>
      </c>
      <c r="AG30" s="75">
        <f t="shared" si="10"/>
        <v>-1</v>
      </c>
      <c r="AH30" s="129">
        <v>1</v>
      </c>
      <c r="AI30" s="156">
        <f t="shared" si="11"/>
        <v>1</v>
      </c>
      <c r="AJ30" s="73">
        <v>0</v>
      </c>
      <c r="AK30" s="74">
        <v>2</v>
      </c>
      <c r="AL30" s="75">
        <f t="shared" si="12"/>
        <v>-2</v>
      </c>
      <c r="AM30" s="43">
        <v>8</v>
      </c>
      <c r="AN30" s="156">
        <f t="shared" si="13"/>
        <v>8</v>
      </c>
      <c r="AO30" s="73">
        <v>0</v>
      </c>
      <c r="AP30" s="74">
        <v>1</v>
      </c>
      <c r="AQ30" s="75">
        <f t="shared" si="14"/>
        <v>-1</v>
      </c>
      <c r="AR30" s="129">
        <v>1</v>
      </c>
      <c r="AS30" s="156">
        <f t="shared" si="15"/>
        <v>1</v>
      </c>
      <c r="AT30" s="73">
        <v>0</v>
      </c>
      <c r="AU30" s="74">
        <v>1</v>
      </c>
      <c r="AV30" s="75">
        <f t="shared" si="16"/>
        <v>-1</v>
      </c>
      <c r="AW30" s="129">
        <v>1</v>
      </c>
      <c r="AX30" s="156">
        <f t="shared" si="17"/>
        <v>1</v>
      </c>
      <c r="AY30" s="73">
        <v>0</v>
      </c>
      <c r="AZ30" s="74">
        <v>1</v>
      </c>
      <c r="BA30" s="75">
        <f t="shared" si="18"/>
        <v>-1</v>
      </c>
      <c r="BB30" s="129">
        <v>1</v>
      </c>
      <c r="BC30" s="156">
        <f t="shared" si="19"/>
        <v>1</v>
      </c>
      <c r="BD30" s="73">
        <v>0</v>
      </c>
      <c r="BE30" s="74">
        <v>3</v>
      </c>
      <c r="BF30" s="75">
        <f t="shared" si="20"/>
        <v>-3</v>
      </c>
      <c r="BG30" s="75">
        <v>0</v>
      </c>
      <c r="BH30" s="156">
        <f t="shared" si="21"/>
        <v>0</v>
      </c>
      <c r="BI30" s="73">
        <v>0</v>
      </c>
      <c r="BJ30" s="74">
        <v>8</v>
      </c>
      <c r="BK30" s="75">
        <f t="shared" si="22"/>
        <v>-8</v>
      </c>
      <c r="BL30" s="75">
        <v>0</v>
      </c>
      <c r="BM30" s="156">
        <f t="shared" si="23"/>
        <v>0</v>
      </c>
      <c r="BN30" s="165"/>
      <c r="BO30" s="166"/>
      <c r="BP30" s="102">
        <f t="shared" si="24"/>
        <v>0</v>
      </c>
      <c r="BQ30" s="102"/>
      <c r="BR30" s="166"/>
      <c r="BS30" s="166"/>
      <c r="BT30" s="102">
        <f t="shared" si="25"/>
        <v>0</v>
      </c>
      <c r="BU30" s="102"/>
      <c r="BV30" s="166"/>
      <c r="BW30" s="166"/>
      <c r="BX30" s="102">
        <f t="shared" si="26"/>
        <v>0</v>
      </c>
      <c r="BY30" s="102"/>
      <c r="BZ30" s="166"/>
      <c r="CA30" s="166"/>
      <c r="CB30" s="102">
        <f t="shared" si="27"/>
        <v>0</v>
      </c>
      <c r="CC30" s="106"/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R15" activePane="bottomRight" state="frozen"/>
      <selection activeCell="AX22" sqref="AX22"/>
      <pageMargins left="0.7" right="0.7" top="0.75" bottom="0.75" header="0.3" footer="0.3"/>
      <pageSetup paperSize="9" orientation="portrait"/>
      <headerFooter/>
    </customSheetView>
    <customSheetView guid="{DDA466F2-DEC4-4899-BCA4-70679764665E}" scale="70">
      <pane xSplit="9" ySplit="2" topLeftCell="J9" activePane="bottomRight" state="frozen"/>
      <selection activeCell="A20" sqref="$A20:$XFD20"/>
      <pageMargins left="0.7" right="0.7" top="0.75" bottom="0.75" header="0.3" footer="0.3"/>
      <headerFooter/>
    </customSheetView>
    <customSheetView guid="{136E5025-050C-49A9-AAF7-FBD1E192C728}" scale="70">
      <pane xSplit="9" ySplit="2" topLeftCell="J3" activePane="bottomRight" state="frozen"/>
      <selection activeCell="E25" sqref="E25:H30"/>
      <pageMargins left="0.7" right="0.7" top="0.75" bottom="0.75" header="0.3" footer="0.3"/>
      <headerFooter/>
    </customSheetView>
    <customSheetView guid="{1F1E3F11-2EEF-4BC4-A39B-8CB5D2CF0C2F}" scale="70">
      <selection activeCell="A1" sqref="A1:D1"/>
      <pageMargins left="0.7" right="0.7" top="0.75" bottom="0.75" header="0.3" footer="0.3"/>
      <headerFooter/>
    </customSheetView>
    <customSheetView guid="{FE079330-EA52-4CE0-9E5A-80865C54CE2C}" scale="70">
      <pane xSplit="9" ySplit="2" topLeftCell="J3" activePane="bottomRight" state="frozen"/>
      <selection activeCell="AX16" sqref="AX16"/>
      <pageMargins left="0.7" right="0.7" top="0.75" bottom="0.75" header="0.3" footer="0.3"/>
      <headerFooter/>
    </customSheetView>
    <customSheetView guid="{F2E46030-49F3-46E6-9036-40A255D924CC}" scale="70">
      <selection activeCell="A1" sqref="A1:D1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Q1"/>
    <mergeCell ref="BR1:BU1"/>
    <mergeCell ref="BV1:BY1"/>
    <mergeCell ref="BZ1:CC1"/>
    <mergeCell ref="J1:J2"/>
  </mergeCells>
  <pageMargins left="0.7" right="0.7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D31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29" sqref="B29"/>
    </sheetView>
  </sheetViews>
  <sheetFormatPr defaultColWidth="9" defaultRowHeight="52.95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9" width="5.66666666666667" customWidth="1"/>
    <col min="10" max="10" width="14.1047619047619" customWidth="1"/>
    <col min="11" max="12" width="5" customWidth="1"/>
    <col min="13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5" width="5" customWidth="1"/>
    <col min="56" max="56" width="5.88571428571429" customWidth="1"/>
    <col min="57" max="57" width="5.33333333333333" customWidth="1"/>
    <col min="58" max="62" width="5.43809523809524" customWidth="1"/>
    <col min="63" max="64" width="5.55238095238095" customWidth="1"/>
    <col min="65" max="69" width="5.43809523809524" customWidth="1"/>
    <col min="70" max="70" width="6.66666666666667" customWidth="1"/>
    <col min="71" max="72" width="5.88571428571429" customWidth="1"/>
    <col min="73" max="74" width="5.43809523809524" customWidth="1"/>
    <col min="75" max="76" width="6.1047619047619" customWidth="1"/>
    <col min="77" max="78" width="5.43809523809524" customWidth="1"/>
    <col min="79" max="80" width="5.88571428571429" customWidth="1"/>
  </cols>
  <sheetData>
    <row r="1" customHeight="1" spans="1:80">
      <c r="A1" s="7" t="s">
        <v>44</v>
      </c>
      <c r="B1" s="7"/>
      <c r="C1" s="7"/>
      <c r="D1" s="107"/>
      <c r="E1" s="52" t="s">
        <v>361</v>
      </c>
      <c r="F1" s="52"/>
      <c r="G1" s="52"/>
      <c r="H1" s="52"/>
      <c r="I1" s="52"/>
      <c r="J1" s="50" t="s">
        <v>46</v>
      </c>
      <c r="K1" s="51" t="s">
        <v>362</v>
      </c>
      <c r="L1" s="51"/>
      <c r="M1" s="51"/>
      <c r="N1" s="51"/>
      <c r="O1" s="51"/>
      <c r="P1" s="51" t="s">
        <v>363</v>
      </c>
      <c r="Q1" s="51"/>
      <c r="R1" s="51"/>
      <c r="S1" s="51"/>
      <c r="T1" s="51"/>
      <c r="U1" s="99" t="s">
        <v>364</v>
      </c>
      <c r="V1" s="99"/>
      <c r="W1" s="99"/>
      <c r="X1" s="99"/>
      <c r="Y1" s="99"/>
      <c r="Z1" s="99" t="s">
        <v>365</v>
      </c>
      <c r="AA1" s="99"/>
      <c r="AB1" s="99"/>
      <c r="AC1" s="99"/>
      <c r="AD1" s="99"/>
      <c r="AE1" s="99" t="s">
        <v>366</v>
      </c>
      <c r="AF1" s="99"/>
      <c r="AG1" s="99"/>
      <c r="AH1" s="99"/>
      <c r="AI1" s="99"/>
      <c r="AJ1" s="99" t="s">
        <v>367</v>
      </c>
      <c r="AK1" s="99"/>
      <c r="AL1" s="99"/>
      <c r="AM1" s="99"/>
      <c r="AN1" s="99"/>
      <c r="AO1" s="51" t="s">
        <v>368</v>
      </c>
      <c r="AP1" s="51"/>
      <c r="AQ1" s="51"/>
      <c r="AR1" s="51"/>
      <c r="AS1" s="51"/>
      <c r="AT1" s="51" t="s">
        <v>369</v>
      </c>
      <c r="AU1" s="51"/>
      <c r="AV1" s="51"/>
      <c r="AW1" s="51"/>
      <c r="AX1" s="51"/>
      <c r="AY1" s="51" t="s">
        <v>370</v>
      </c>
      <c r="AZ1" s="51"/>
      <c r="BA1" s="51"/>
      <c r="BB1" s="51"/>
      <c r="BC1" s="51"/>
      <c r="BD1" s="99" t="s">
        <v>371</v>
      </c>
      <c r="BE1" s="99"/>
      <c r="BF1" s="99"/>
      <c r="BG1" s="99"/>
      <c r="BH1" s="99"/>
      <c r="BI1" s="131" t="s">
        <v>113</v>
      </c>
      <c r="BJ1" s="51"/>
      <c r="BK1" s="51"/>
      <c r="BL1" s="51"/>
      <c r="BM1" s="99" t="s">
        <v>114</v>
      </c>
      <c r="BN1" s="99"/>
      <c r="BO1" s="99"/>
      <c r="BP1" s="99"/>
      <c r="BQ1" s="99" t="s">
        <v>99</v>
      </c>
      <c r="BR1" s="99"/>
      <c r="BS1" s="99"/>
      <c r="BT1" s="99"/>
      <c r="BU1" s="146" t="s">
        <v>82</v>
      </c>
      <c r="BV1" s="147"/>
      <c r="BW1" s="147"/>
      <c r="BX1" s="131"/>
      <c r="BY1" s="146" t="s">
        <v>61</v>
      </c>
      <c r="BZ1" s="147"/>
      <c r="CA1" s="147"/>
      <c r="CB1" s="131"/>
    </row>
    <row r="2" customHeight="1" spans="1:80">
      <c r="A2" s="10" t="s">
        <v>1</v>
      </c>
      <c r="B2" s="10" t="s">
        <v>62</v>
      </c>
      <c r="C2" s="12" t="s">
        <v>63</v>
      </c>
      <c r="D2" s="108" t="s">
        <v>64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50"/>
      <c r="K2" s="53" t="s">
        <v>35</v>
      </c>
      <c r="L2" s="53" t="s">
        <v>36</v>
      </c>
      <c r="M2" s="53" t="s">
        <v>37</v>
      </c>
      <c r="N2" s="53" t="s">
        <v>38</v>
      </c>
      <c r="O2" s="53" t="s">
        <v>39</v>
      </c>
      <c r="P2" s="53" t="s">
        <v>35</v>
      </c>
      <c r="Q2" s="53" t="s">
        <v>36</v>
      </c>
      <c r="R2" s="53" t="s">
        <v>37</v>
      </c>
      <c r="S2" s="53" t="s">
        <v>38</v>
      </c>
      <c r="T2" s="53" t="s">
        <v>39</v>
      </c>
      <c r="U2" s="53" t="s">
        <v>35</v>
      </c>
      <c r="V2" s="53" t="s">
        <v>36</v>
      </c>
      <c r="W2" s="53" t="s">
        <v>37</v>
      </c>
      <c r="X2" s="53" t="s">
        <v>38</v>
      </c>
      <c r="Y2" s="53" t="s">
        <v>39</v>
      </c>
      <c r="Z2" s="53" t="s">
        <v>35</v>
      </c>
      <c r="AA2" s="53" t="s">
        <v>36</v>
      </c>
      <c r="AB2" s="53" t="s">
        <v>37</v>
      </c>
      <c r="AC2" s="53" t="s">
        <v>38</v>
      </c>
      <c r="AD2" s="53" t="s">
        <v>39</v>
      </c>
      <c r="AE2" s="53" t="s">
        <v>35</v>
      </c>
      <c r="AF2" s="53" t="s">
        <v>36</v>
      </c>
      <c r="AG2" s="53" t="s">
        <v>37</v>
      </c>
      <c r="AH2" s="53" t="s">
        <v>38</v>
      </c>
      <c r="AI2" s="53" t="s">
        <v>39</v>
      </c>
      <c r="AJ2" s="53" t="s">
        <v>35</v>
      </c>
      <c r="AK2" s="53" t="s">
        <v>36</v>
      </c>
      <c r="AL2" s="53" t="s">
        <v>37</v>
      </c>
      <c r="AM2" s="53" t="s">
        <v>38</v>
      </c>
      <c r="AN2" s="53" t="s">
        <v>39</v>
      </c>
      <c r="AO2" s="53" t="s">
        <v>35</v>
      </c>
      <c r="AP2" s="53" t="s">
        <v>36</v>
      </c>
      <c r="AQ2" s="53" t="s">
        <v>37</v>
      </c>
      <c r="AR2" s="53" t="s">
        <v>38</v>
      </c>
      <c r="AS2" s="53" t="s">
        <v>39</v>
      </c>
      <c r="AT2" s="53" t="s">
        <v>35</v>
      </c>
      <c r="AU2" s="53" t="s">
        <v>36</v>
      </c>
      <c r="AV2" s="53" t="s">
        <v>37</v>
      </c>
      <c r="AW2" s="53" t="s">
        <v>38</v>
      </c>
      <c r="AX2" s="53" t="s">
        <v>39</v>
      </c>
      <c r="AY2" s="53" t="s">
        <v>35</v>
      </c>
      <c r="AZ2" s="53" t="s">
        <v>36</v>
      </c>
      <c r="BA2" s="53" t="s">
        <v>37</v>
      </c>
      <c r="BB2" s="53" t="s">
        <v>38</v>
      </c>
      <c r="BC2" s="53" t="s">
        <v>39</v>
      </c>
      <c r="BD2" s="53" t="s">
        <v>35</v>
      </c>
      <c r="BE2" s="53" t="s">
        <v>36</v>
      </c>
      <c r="BF2" s="53" t="s">
        <v>37</v>
      </c>
      <c r="BG2" s="53" t="s">
        <v>38</v>
      </c>
      <c r="BH2" s="53" t="s">
        <v>39</v>
      </c>
      <c r="BI2" s="132" t="s">
        <v>35</v>
      </c>
      <c r="BJ2" s="53" t="s">
        <v>36</v>
      </c>
      <c r="BK2" s="53" t="s">
        <v>37</v>
      </c>
      <c r="BL2" s="53" t="s">
        <v>38</v>
      </c>
      <c r="BM2" s="53" t="s">
        <v>35</v>
      </c>
      <c r="BN2" s="53" t="s">
        <v>36</v>
      </c>
      <c r="BO2" s="53" t="s">
        <v>37</v>
      </c>
      <c r="BP2" s="53" t="s">
        <v>38</v>
      </c>
      <c r="BQ2" s="53" t="s">
        <v>35</v>
      </c>
      <c r="BR2" s="53" t="s">
        <v>36</v>
      </c>
      <c r="BS2" s="53" t="s">
        <v>37</v>
      </c>
      <c r="BT2" s="53" t="s">
        <v>38</v>
      </c>
      <c r="BU2" s="148" t="s">
        <v>35</v>
      </c>
      <c r="BV2" s="10" t="s">
        <v>36</v>
      </c>
      <c r="BW2" s="149" t="s">
        <v>37</v>
      </c>
      <c r="BX2" s="149" t="s">
        <v>38</v>
      </c>
      <c r="BY2" s="10" t="s">
        <v>35</v>
      </c>
      <c r="BZ2" s="10" t="s">
        <v>36</v>
      </c>
      <c r="CA2" s="149" t="s">
        <v>37</v>
      </c>
      <c r="CB2" s="10" t="s">
        <v>38</v>
      </c>
    </row>
    <row r="3" ht="120" customHeight="1" spans="1:82">
      <c r="A3" s="13">
        <v>1</v>
      </c>
      <c r="B3" s="14" t="s">
        <v>66</v>
      </c>
      <c r="C3" s="15">
        <v>10</v>
      </c>
      <c r="D3" s="109">
        <v>40</v>
      </c>
      <c r="E3" s="17">
        <f t="shared" ref="E3:E25" si="0">K3+P3+U3+Z3+AE3+AJ3+AO3+AT3+AY3+BD3+BI3+BM3+BQ3+BU3+BY3</f>
        <v>0</v>
      </c>
      <c r="F3" s="18">
        <f t="shared" ref="F3:F25" si="1">L3+Q3+V3+AA3+AF3+AK3+AP3+AU3+AZ3+BE3+BJ3+BN3+BR3+BV3+BZ3</f>
        <v>62</v>
      </c>
      <c r="G3" s="19">
        <f t="shared" ref="G3:G25" si="2">M3+R3+W3+AB3+AG3+AL3+AQ3+AV3+BA3+BF3+BK3+BO3+BS3+BW3+CA3</f>
        <v>-62</v>
      </c>
      <c r="H3" s="19">
        <f t="shared" ref="H3:H25" si="3">N3+S3+X3+AC3+AH3+AM3+AR3+AW3+BB3+BG3+BL3+BP3+BT3+BX3+CB3</f>
        <v>62</v>
      </c>
      <c r="I3" s="55">
        <f>SUM(O3+T3+Y3+AD3+AI3+AN3+AS3+AX3+BC3+BH3)</f>
        <v>62</v>
      </c>
      <c r="J3" s="56">
        <f>E3+H3-F3</f>
        <v>0</v>
      </c>
      <c r="K3" s="26">
        <v>0</v>
      </c>
      <c r="L3" s="57">
        <v>5</v>
      </c>
      <c r="M3" s="57">
        <f>K3-L3</f>
        <v>-5</v>
      </c>
      <c r="N3" s="125">
        <v>5</v>
      </c>
      <c r="O3" s="126">
        <f>SUM(K3+N3)</f>
        <v>5</v>
      </c>
      <c r="P3" s="26">
        <v>0</v>
      </c>
      <c r="Q3" s="57">
        <v>4</v>
      </c>
      <c r="R3" s="57">
        <f t="shared" ref="R3:R30" si="4">P3-Q3</f>
        <v>-4</v>
      </c>
      <c r="S3" s="125">
        <v>4</v>
      </c>
      <c r="T3" s="126">
        <f t="shared" ref="T3:T30" si="5">SUM(P3+S3)</f>
        <v>4</v>
      </c>
      <c r="U3" s="26">
        <v>0</v>
      </c>
      <c r="V3" s="57">
        <v>4</v>
      </c>
      <c r="W3" s="57">
        <f t="shared" ref="W3:W30" si="6">U3-V3</f>
        <v>-4</v>
      </c>
      <c r="X3" s="125">
        <v>4</v>
      </c>
      <c r="Y3" s="126">
        <f t="shared" ref="Y3:Y30" si="7">SUM(U3+X3)</f>
        <v>4</v>
      </c>
      <c r="Z3" s="26">
        <v>0</v>
      </c>
      <c r="AA3" s="57">
        <v>5</v>
      </c>
      <c r="AB3" s="57">
        <f t="shared" ref="AB3:AB30" si="8">Z3-AA3</f>
        <v>-5</v>
      </c>
      <c r="AC3" s="125">
        <v>5</v>
      </c>
      <c r="AD3" s="126">
        <f t="shared" ref="AD3:AD30" si="9">SUM(Z3+AC3)</f>
        <v>5</v>
      </c>
      <c r="AE3" s="26">
        <v>0</v>
      </c>
      <c r="AF3" s="57">
        <v>3</v>
      </c>
      <c r="AG3" s="57">
        <f t="shared" ref="AG3:AG30" si="10">AE3-AF3</f>
        <v>-3</v>
      </c>
      <c r="AH3" s="125">
        <v>3</v>
      </c>
      <c r="AI3" s="126">
        <f t="shared" ref="AI3:AI30" si="11">SUM(AE3+AH3)</f>
        <v>3</v>
      </c>
      <c r="AJ3" s="26">
        <v>0</v>
      </c>
      <c r="AK3" s="57">
        <v>3</v>
      </c>
      <c r="AL3" s="57">
        <f t="shared" ref="AL3:AL30" si="12">AJ3-AK3</f>
        <v>-3</v>
      </c>
      <c r="AM3" s="125">
        <v>3</v>
      </c>
      <c r="AN3" s="126">
        <f t="shared" ref="AN3:AN30" si="13">SUM(AJ3+AM3)</f>
        <v>3</v>
      </c>
      <c r="AO3" s="26">
        <v>0</v>
      </c>
      <c r="AP3" s="57">
        <v>5</v>
      </c>
      <c r="AQ3" s="57">
        <f t="shared" ref="AQ3:AQ30" si="14">AO3-AP3</f>
        <v>-5</v>
      </c>
      <c r="AR3" s="125">
        <v>5</v>
      </c>
      <c r="AS3" s="126">
        <f t="shared" ref="AS3:AS30" si="15">SUM(AO3+AR3)</f>
        <v>5</v>
      </c>
      <c r="AT3" s="26">
        <v>0</v>
      </c>
      <c r="AU3" s="57">
        <v>2</v>
      </c>
      <c r="AV3" s="57">
        <f t="shared" ref="AV3:AV30" si="16">AT3-AU3</f>
        <v>-2</v>
      </c>
      <c r="AW3" s="125">
        <v>2</v>
      </c>
      <c r="AX3" s="126">
        <f t="shared" ref="AX3:AX30" si="17">SUM(AT3+AW3)</f>
        <v>2</v>
      </c>
      <c r="AY3" s="26">
        <v>0</v>
      </c>
      <c r="AZ3" s="57">
        <v>3</v>
      </c>
      <c r="BA3" s="57">
        <f t="shared" ref="BA3:BA30" si="18">AY3-AZ3</f>
        <v>-3</v>
      </c>
      <c r="BB3" s="125">
        <v>3</v>
      </c>
      <c r="BC3" s="126">
        <f t="shared" ref="BC3:BC30" si="19">SUM(AY3+BB3)</f>
        <v>3</v>
      </c>
      <c r="BD3" s="26">
        <v>0</v>
      </c>
      <c r="BE3" s="57">
        <v>28</v>
      </c>
      <c r="BF3" s="57">
        <f t="shared" ref="BF3:BF30" si="20">BD3-BE3</f>
        <v>-28</v>
      </c>
      <c r="BG3" s="128">
        <v>28</v>
      </c>
      <c r="BH3" s="126">
        <f t="shared" ref="BH3:BH30" si="21">SUM(BD3+BG3)</f>
        <v>28</v>
      </c>
      <c r="BI3" s="133"/>
      <c r="BJ3" s="57"/>
      <c r="BK3" s="57">
        <f t="shared" ref="BK3:BK30" si="22">BI3-BJ3</f>
        <v>0</v>
      </c>
      <c r="BL3" s="57"/>
      <c r="BM3" s="57"/>
      <c r="BN3" s="57"/>
      <c r="BO3" s="57">
        <f t="shared" ref="BO3:BO30" si="23">BM3-BN3</f>
        <v>0</v>
      </c>
      <c r="BP3" s="57"/>
      <c r="BQ3" s="57"/>
      <c r="BR3" s="57"/>
      <c r="BS3" s="57">
        <f t="shared" ref="BS3:BS30" si="24">BQ3-BR3</f>
        <v>0</v>
      </c>
      <c r="BT3" s="57"/>
      <c r="BU3" s="102"/>
      <c r="BV3" s="102"/>
      <c r="BW3" s="102">
        <f t="shared" ref="BW3:BW30" si="25">BU3-BV3</f>
        <v>0</v>
      </c>
      <c r="BX3" s="102"/>
      <c r="BY3" s="102"/>
      <c r="BZ3" s="102"/>
      <c r="CA3" s="105">
        <f t="shared" ref="CA3:CA30" si="26">BY3-BZ3</f>
        <v>0</v>
      </c>
      <c r="CB3" s="102"/>
      <c r="CC3" s="145"/>
      <c r="CD3" s="145"/>
    </row>
    <row r="4" customHeight="1" spans="1:82">
      <c r="A4" s="13">
        <v>2</v>
      </c>
      <c r="B4" s="21" t="s">
        <v>67</v>
      </c>
      <c r="C4" s="710" t="s">
        <v>42</v>
      </c>
      <c r="D4" s="711" t="s">
        <v>42</v>
      </c>
      <c r="E4" s="17">
        <f t="shared" si="0"/>
        <v>0</v>
      </c>
      <c r="F4" s="18">
        <f t="shared" si="1"/>
        <v>82</v>
      </c>
      <c r="G4" s="19">
        <f t="shared" si="2"/>
        <v>-82</v>
      </c>
      <c r="H4" s="19">
        <f t="shared" si="3"/>
        <v>82</v>
      </c>
      <c r="I4" s="55">
        <f t="shared" ref="I4:I30" si="27">SUM(O4+T4+Y4+AD4+AI4+AN4+AS4+AX4+BC4+BH4)</f>
        <v>82</v>
      </c>
      <c r="J4" s="56">
        <f t="shared" ref="J4:J30" si="28">E4+H4-F4</f>
        <v>0</v>
      </c>
      <c r="K4" s="26">
        <v>0</v>
      </c>
      <c r="L4" s="57">
        <v>6</v>
      </c>
      <c r="M4" s="57">
        <f t="shared" ref="M4:M12" si="29">K4-L4</f>
        <v>-6</v>
      </c>
      <c r="N4" s="57">
        <v>6</v>
      </c>
      <c r="O4" s="126">
        <f t="shared" ref="O4:O30" si="30">SUM(K4+N4)</f>
        <v>6</v>
      </c>
      <c r="P4" s="26">
        <v>0</v>
      </c>
      <c r="Q4" s="57">
        <v>5</v>
      </c>
      <c r="R4" s="57">
        <f t="shared" si="4"/>
        <v>-5</v>
      </c>
      <c r="S4" s="125">
        <v>5</v>
      </c>
      <c r="T4" s="126">
        <f t="shared" si="5"/>
        <v>5</v>
      </c>
      <c r="U4" s="26">
        <v>0</v>
      </c>
      <c r="V4" s="57">
        <v>5</v>
      </c>
      <c r="W4" s="57">
        <f t="shared" si="6"/>
        <v>-5</v>
      </c>
      <c r="X4" s="125">
        <v>5</v>
      </c>
      <c r="Y4" s="126">
        <f t="shared" si="7"/>
        <v>5</v>
      </c>
      <c r="Z4" s="26">
        <v>0</v>
      </c>
      <c r="AA4" s="57">
        <v>6</v>
      </c>
      <c r="AB4" s="57">
        <f t="shared" si="8"/>
        <v>-6</v>
      </c>
      <c r="AC4" s="125">
        <v>6</v>
      </c>
      <c r="AD4" s="126">
        <f t="shared" si="9"/>
        <v>6</v>
      </c>
      <c r="AE4" s="26">
        <v>0</v>
      </c>
      <c r="AF4" s="57">
        <v>4</v>
      </c>
      <c r="AG4" s="57">
        <f t="shared" si="10"/>
        <v>-4</v>
      </c>
      <c r="AH4" s="125">
        <v>4</v>
      </c>
      <c r="AI4" s="126">
        <f t="shared" si="11"/>
        <v>4</v>
      </c>
      <c r="AJ4" s="26">
        <v>0</v>
      </c>
      <c r="AK4" s="57">
        <v>3</v>
      </c>
      <c r="AL4" s="57">
        <f t="shared" si="12"/>
        <v>-3</v>
      </c>
      <c r="AM4" s="125">
        <v>3</v>
      </c>
      <c r="AN4" s="126">
        <f t="shared" si="13"/>
        <v>3</v>
      </c>
      <c r="AO4" s="26">
        <v>0</v>
      </c>
      <c r="AP4" s="57">
        <v>7</v>
      </c>
      <c r="AQ4" s="57">
        <f t="shared" si="14"/>
        <v>-7</v>
      </c>
      <c r="AR4" s="57">
        <v>7</v>
      </c>
      <c r="AS4" s="126">
        <f t="shared" si="15"/>
        <v>7</v>
      </c>
      <c r="AT4" s="26">
        <v>0</v>
      </c>
      <c r="AU4" s="57">
        <v>3</v>
      </c>
      <c r="AV4" s="57">
        <f t="shared" si="16"/>
        <v>-3</v>
      </c>
      <c r="AW4" s="57">
        <v>3</v>
      </c>
      <c r="AX4" s="126">
        <f t="shared" si="17"/>
        <v>3</v>
      </c>
      <c r="AY4" s="26">
        <v>0</v>
      </c>
      <c r="AZ4" s="57">
        <v>4</v>
      </c>
      <c r="BA4" s="57">
        <f t="shared" si="18"/>
        <v>-4</v>
      </c>
      <c r="BB4" s="57">
        <v>4</v>
      </c>
      <c r="BC4" s="126">
        <f t="shared" si="19"/>
        <v>4</v>
      </c>
      <c r="BD4" s="26">
        <v>0</v>
      </c>
      <c r="BE4" s="57">
        <v>39</v>
      </c>
      <c r="BF4" s="57">
        <f t="shared" si="20"/>
        <v>-39</v>
      </c>
      <c r="BG4" s="128">
        <v>39</v>
      </c>
      <c r="BH4" s="126">
        <f t="shared" si="21"/>
        <v>39</v>
      </c>
      <c r="BI4" s="133"/>
      <c r="BJ4" s="57"/>
      <c r="BK4" s="57">
        <f t="shared" si="22"/>
        <v>0</v>
      </c>
      <c r="BL4" s="57"/>
      <c r="BM4" s="57"/>
      <c r="BN4" s="57"/>
      <c r="BO4" s="57">
        <f t="shared" si="23"/>
        <v>0</v>
      </c>
      <c r="BP4" s="57"/>
      <c r="BQ4" s="57"/>
      <c r="BR4" s="57"/>
      <c r="BS4" s="57">
        <f t="shared" si="24"/>
        <v>0</v>
      </c>
      <c r="BT4" s="57"/>
      <c r="BU4" s="102"/>
      <c r="BV4" s="102"/>
      <c r="BW4" s="102">
        <f t="shared" si="25"/>
        <v>0</v>
      </c>
      <c r="BX4" s="102"/>
      <c r="BY4" s="102"/>
      <c r="BZ4" s="102"/>
      <c r="CA4" s="105">
        <f t="shared" si="26"/>
        <v>0</v>
      </c>
      <c r="CB4" s="57"/>
      <c r="CC4" s="145"/>
      <c r="CD4" s="145"/>
    </row>
    <row r="5" customHeight="1" spans="1:82">
      <c r="A5" s="13">
        <v>3</v>
      </c>
      <c r="B5" s="21" t="s">
        <v>6</v>
      </c>
      <c r="C5" s="24">
        <v>4</v>
      </c>
      <c r="D5" s="111">
        <v>35</v>
      </c>
      <c r="E5" s="17">
        <f t="shared" si="0"/>
        <v>221</v>
      </c>
      <c r="F5" s="18">
        <f t="shared" si="1"/>
        <v>256</v>
      </c>
      <c r="G5" s="19">
        <f t="shared" si="2"/>
        <v>-35</v>
      </c>
      <c r="H5" s="19">
        <f t="shared" si="3"/>
        <v>77</v>
      </c>
      <c r="I5" s="55">
        <f t="shared" si="27"/>
        <v>298</v>
      </c>
      <c r="J5" s="56">
        <f t="shared" si="28"/>
        <v>42</v>
      </c>
      <c r="K5" s="26">
        <v>24</v>
      </c>
      <c r="L5" s="57">
        <v>19</v>
      </c>
      <c r="M5" s="57">
        <f t="shared" si="29"/>
        <v>5</v>
      </c>
      <c r="N5" s="57">
        <v>0</v>
      </c>
      <c r="O5" s="126">
        <f t="shared" si="30"/>
        <v>24</v>
      </c>
      <c r="P5" s="26">
        <v>5</v>
      </c>
      <c r="Q5" s="57">
        <v>12</v>
      </c>
      <c r="R5" s="57">
        <f t="shared" si="4"/>
        <v>-7</v>
      </c>
      <c r="S5" s="57">
        <v>7</v>
      </c>
      <c r="T5" s="126">
        <f t="shared" si="5"/>
        <v>12</v>
      </c>
      <c r="U5" s="26">
        <v>0</v>
      </c>
      <c r="V5" s="57">
        <v>15</v>
      </c>
      <c r="W5" s="57">
        <f t="shared" si="6"/>
        <v>-15</v>
      </c>
      <c r="X5" s="125">
        <v>15</v>
      </c>
      <c r="Y5" s="126">
        <f t="shared" si="7"/>
        <v>15</v>
      </c>
      <c r="Z5" s="26">
        <v>0</v>
      </c>
      <c r="AA5" s="57">
        <v>21</v>
      </c>
      <c r="AB5" s="57">
        <f t="shared" si="8"/>
        <v>-21</v>
      </c>
      <c r="AC5" s="125">
        <v>21</v>
      </c>
      <c r="AD5" s="126">
        <f t="shared" si="9"/>
        <v>21</v>
      </c>
      <c r="AE5" s="26">
        <v>13</v>
      </c>
      <c r="AF5" s="57">
        <v>12</v>
      </c>
      <c r="AG5" s="57">
        <f t="shared" si="10"/>
        <v>1</v>
      </c>
      <c r="AH5" s="57">
        <v>0</v>
      </c>
      <c r="AI5" s="126">
        <f t="shared" si="11"/>
        <v>13</v>
      </c>
      <c r="AJ5" s="26">
        <v>0</v>
      </c>
      <c r="AK5" s="57">
        <v>11</v>
      </c>
      <c r="AL5" s="57">
        <f t="shared" si="12"/>
        <v>-11</v>
      </c>
      <c r="AM5" s="57">
        <v>11</v>
      </c>
      <c r="AN5" s="126">
        <f t="shared" si="13"/>
        <v>11</v>
      </c>
      <c r="AO5" s="26">
        <v>41</v>
      </c>
      <c r="AP5" s="57">
        <v>25</v>
      </c>
      <c r="AQ5" s="57">
        <f t="shared" si="14"/>
        <v>16</v>
      </c>
      <c r="AR5" s="57">
        <v>0</v>
      </c>
      <c r="AS5" s="126">
        <f t="shared" si="15"/>
        <v>41</v>
      </c>
      <c r="AT5" s="62">
        <v>29</v>
      </c>
      <c r="AU5" s="57">
        <v>9</v>
      </c>
      <c r="AV5" s="57">
        <f t="shared" si="16"/>
        <v>20</v>
      </c>
      <c r="AW5" s="125">
        <v>0</v>
      </c>
      <c r="AX5" s="126">
        <f t="shared" si="17"/>
        <v>29</v>
      </c>
      <c r="AY5" s="26">
        <v>0</v>
      </c>
      <c r="AZ5" s="57">
        <v>9</v>
      </c>
      <c r="BA5" s="57">
        <f t="shared" si="18"/>
        <v>-9</v>
      </c>
      <c r="BB5" s="57">
        <v>9</v>
      </c>
      <c r="BC5" s="126">
        <f t="shared" si="19"/>
        <v>9</v>
      </c>
      <c r="BD5" s="26">
        <v>109</v>
      </c>
      <c r="BE5" s="57">
        <v>123</v>
      </c>
      <c r="BF5" s="57">
        <f t="shared" si="20"/>
        <v>-14</v>
      </c>
      <c r="BG5" s="125">
        <v>14</v>
      </c>
      <c r="BH5" s="126">
        <f t="shared" si="21"/>
        <v>123</v>
      </c>
      <c r="BI5" s="133"/>
      <c r="BJ5" s="57"/>
      <c r="BK5" s="57">
        <f t="shared" si="22"/>
        <v>0</v>
      </c>
      <c r="BL5" s="57"/>
      <c r="BM5" s="57"/>
      <c r="BN5" s="57"/>
      <c r="BO5" s="57">
        <f t="shared" si="23"/>
        <v>0</v>
      </c>
      <c r="BP5" s="57"/>
      <c r="BQ5" s="57"/>
      <c r="BR5" s="57"/>
      <c r="BS5" s="57">
        <f t="shared" si="24"/>
        <v>0</v>
      </c>
      <c r="BT5" s="57"/>
      <c r="BU5" s="102"/>
      <c r="BV5" s="102"/>
      <c r="BW5" s="102">
        <f t="shared" si="25"/>
        <v>0</v>
      </c>
      <c r="BX5" s="102"/>
      <c r="BY5" s="102"/>
      <c r="BZ5" s="102"/>
      <c r="CA5" s="105">
        <f t="shared" si="26"/>
        <v>0</v>
      </c>
      <c r="CB5" s="57"/>
      <c r="CC5" s="145"/>
      <c r="CD5" s="145"/>
    </row>
    <row r="6" customHeight="1" spans="1:82">
      <c r="A6" s="13">
        <v>4</v>
      </c>
      <c r="B6" s="21" t="s">
        <v>7</v>
      </c>
      <c r="C6" s="24">
        <v>8</v>
      </c>
      <c r="D6" s="111">
        <v>25</v>
      </c>
      <c r="E6" s="17">
        <f t="shared" si="0"/>
        <v>207</v>
      </c>
      <c r="F6" s="18">
        <f t="shared" si="1"/>
        <v>191</v>
      </c>
      <c r="G6" s="19">
        <f t="shared" si="2"/>
        <v>16</v>
      </c>
      <c r="H6" s="19">
        <f t="shared" si="3"/>
        <v>44</v>
      </c>
      <c r="I6" s="55">
        <f t="shared" si="27"/>
        <v>251</v>
      </c>
      <c r="J6" s="56">
        <f t="shared" si="28"/>
        <v>60</v>
      </c>
      <c r="K6" s="26">
        <v>23</v>
      </c>
      <c r="L6" s="57">
        <v>15</v>
      </c>
      <c r="M6" s="57">
        <f t="shared" si="29"/>
        <v>8</v>
      </c>
      <c r="N6" s="57">
        <v>0</v>
      </c>
      <c r="O6" s="126">
        <f t="shared" si="30"/>
        <v>23</v>
      </c>
      <c r="P6" s="26">
        <v>8</v>
      </c>
      <c r="Q6" s="57">
        <v>11</v>
      </c>
      <c r="R6" s="57">
        <f t="shared" si="4"/>
        <v>-3</v>
      </c>
      <c r="S6" s="57">
        <v>3</v>
      </c>
      <c r="T6" s="126">
        <f t="shared" si="5"/>
        <v>11</v>
      </c>
      <c r="U6" s="26">
        <v>0</v>
      </c>
      <c r="V6" s="57">
        <v>11</v>
      </c>
      <c r="W6" s="57">
        <f t="shared" si="6"/>
        <v>-11</v>
      </c>
      <c r="X6" s="125">
        <v>11</v>
      </c>
      <c r="Y6" s="126">
        <f t="shared" si="7"/>
        <v>11</v>
      </c>
      <c r="Z6" s="26">
        <v>0</v>
      </c>
      <c r="AA6" s="57">
        <v>14</v>
      </c>
      <c r="AB6" s="57">
        <f t="shared" si="8"/>
        <v>-14</v>
      </c>
      <c r="AC6" s="125">
        <v>14</v>
      </c>
      <c r="AD6" s="126">
        <f t="shared" si="9"/>
        <v>14</v>
      </c>
      <c r="AE6" s="26">
        <v>9</v>
      </c>
      <c r="AF6" s="57">
        <v>9</v>
      </c>
      <c r="AG6" s="57">
        <f t="shared" si="10"/>
        <v>0</v>
      </c>
      <c r="AH6" s="57">
        <v>0</v>
      </c>
      <c r="AI6" s="126">
        <f t="shared" si="11"/>
        <v>9</v>
      </c>
      <c r="AJ6" s="26">
        <v>0</v>
      </c>
      <c r="AK6" s="57">
        <v>7</v>
      </c>
      <c r="AL6" s="57">
        <f t="shared" si="12"/>
        <v>-7</v>
      </c>
      <c r="AM6" s="125">
        <v>7</v>
      </c>
      <c r="AN6" s="126">
        <f t="shared" si="13"/>
        <v>7</v>
      </c>
      <c r="AO6" s="26">
        <v>40</v>
      </c>
      <c r="AP6" s="57">
        <v>18</v>
      </c>
      <c r="AQ6" s="57">
        <f t="shared" si="14"/>
        <v>22</v>
      </c>
      <c r="AR6" s="57">
        <v>0</v>
      </c>
      <c r="AS6" s="126">
        <f t="shared" si="15"/>
        <v>40</v>
      </c>
      <c r="AT6" s="62">
        <v>28</v>
      </c>
      <c r="AU6" s="57">
        <v>7</v>
      </c>
      <c r="AV6" s="57">
        <f t="shared" si="16"/>
        <v>21</v>
      </c>
      <c r="AW6" s="125">
        <v>0</v>
      </c>
      <c r="AX6" s="126">
        <f t="shared" si="17"/>
        <v>28</v>
      </c>
      <c r="AY6" s="26">
        <v>0</v>
      </c>
      <c r="AZ6" s="57">
        <v>9</v>
      </c>
      <c r="BA6" s="57">
        <f t="shared" si="18"/>
        <v>-9</v>
      </c>
      <c r="BB6" s="57">
        <v>9</v>
      </c>
      <c r="BC6" s="126">
        <f t="shared" si="19"/>
        <v>9</v>
      </c>
      <c r="BD6" s="26">
        <v>99</v>
      </c>
      <c r="BE6" s="57">
        <v>90</v>
      </c>
      <c r="BF6" s="57">
        <f t="shared" si="20"/>
        <v>9</v>
      </c>
      <c r="BG6" s="57">
        <v>0</v>
      </c>
      <c r="BH6" s="126">
        <f t="shared" si="21"/>
        <v>99</v>
      </c>
      <c r="BI6" s="133"/>
      <c r="BJ6" s="57"/>
      <c r="BK6" s="57">
        <f t="shared" si="22"/>
        <v>0</v>
      </c>
      <c r="BL6" s="57"/>
      <c r="BM6" s="57"/>
      <c r="BN6" s="57"/>
      <c r="BO6" s="57">
        <f t="shared" si="23"/>
        <v>0</v>
      </c>
      <c r="BP6" s="57"/>
      <c r="BQ6" s="57"/>
      <c r="BR6" s="57"/>
      <c r="BS6" s="57">
        <f t="shared" si="24"/>
        <v>0</v>
      </c>
      <c r="BT6" s="57"/>
      <c r="BU6" s="102"/>
      <c r="BV6" s="102"/>
      <c r="BW6" s="102">
        <f t="shared" si="25"/>
        <v>0</v>
      </c>
      <c r="BX6" s="102"/>
      <c r="BY6" s="102"/>
      <c r="BZ6" s="102"/>
      <c r="CA6" s="105">
        <f t="shared" si="26"/>
        <v>0</v>
      </c>
      <c r="CB6" s="57"/>
      <c r="CC6" s="145"/>
      <c r="CD6" s="145"/>
    </row>
    <row r="7" customHeight="1" spans="1:82">
      <c r="A7" s="24">
        <v>5</v>
      </c>
      <c r="B7" s="21" t="s">
        <v>8</v>
      </c>
      <c r="C7" s="24">
        <v>20</v>
      </c>
      <c r="D7" s="111">
        <v>50</v>
      </c>
      <c r="E7" s="17">
        <f t="shared" si="0"/>
        <v>299</v>
      </c>
      <c r="F7" s="18">
        <f t="shared" si="1"/>
        <v>323</v>
      </c>
      <c r="G7" s="19">
        <f t="shared" si="2"/>
        <v>-24</v>
      </c>
      <c r="H7" s="19">
        <f t="shared" si="3"/>
        <v>79</v>
      </c>
      <c r="I7" s="55">
        <f t="shared" si="27"/>
        <v>378</v>
      </c>
      <c r="J7" s="56">
        <f t="shared" si="28"/>
        <v>55</v>
      </c>
      <c r="K7" s="66">
        <v>35</v>
      </c>
      <c r="L7" s="67">
        <v>25</v>
      </c>
      <c r="M7" s="57">
        <f t="shared" si="29"/>
        <v>10</v>
      </c>
      <c r="N7" s="57">
        <v>0</v>
      </c>
      <c r="O7" s="126">
        <f t="shared" si="30"/>
        <v>35</v>
      </c>
      <c r="P7" s="66">
        <v>6</v>
      </c>
      <c r="Q7" s="67">
        <v>15</v>
      </c>
      <c r="R7" s="57">
        <f t="shared" si="4"/>
        <v>-9</v>
      </c>
      <c r="S7" s="57">
        <v>9</v>
      </c>
      <c r="T7" s="126">
        <f t="shared" si="5"/>
        <v>15</v>
      </c>
      <c r="U7" s="66">
        <v>0</v>
      </c>
      <c r="V7" s="67">
        <v>18</v>
      </c>
      <c r="W7" s="57">
        <f t="shared" si="6"/>
        <v>-18</v>
      </c>
      <c r="X7" s="125">
        <v>18</v>
      </c>
      <c r="Y7" s="126">
        <f t="shared" si="7"/>
        <v>18</v>
      </c>
      <c r="Z7" s="66">
        <v>0</v>
      </c>
      <c r="AA7" s="67">
        <v>25</v>
      </c>
      <c r="AB7" s="57">
        <f t="shared" si="8"/>
        <v>-25</v>
      </c>
      <c r="AC7" s="125">
        <v>25</v>
      </c>
      <c r="AD7" s="126">
        <f t="shared" si="9"/>
        <v>25</v>
      </c>
      <c r="AE7" s="66">
        <v>26</v>
      </c>
      <c r="AF7" s="67">
        <v>15</v>
      </c>
      <c r="AG7" s="57">
        <f t="shared" si="10"/>
        <v>11</v>
      </c>
      <c r="AH7" s="57">
        <v>0</v>
      </c>
      <c r="AI7" s="126">
        <f t="shared" si="11"/>
        <v>26</v>
      </c>
      <c r="AJ7" s="66">
        <v>0</v>
      </c>
      <c r="AK7" s="67">
        <v>14</v>
      </c>
      <c r="AL7" s="57">
        <f t="shared" si="12"/>
        <v>-14</v>
      </c>
      <c r="AM7" s="57">
        <v>14</v>
      </c>
      <c r="AN7" s="126">
        <f t="shared" si="13"/>
        <v>14</v>
      </c>
      <c r="AO7" s="66">
        <v>45</v>
      </c>
      <c r="AP7" s="67">
        <v>30</v>
      </c>
      <c r="AQ7" s="57">
        <f t="shared" si="14"/>
        <v>15</v>
      </c>
      <c r="AR7" s="57">
        <v>0</v>
      </c>
      <c r="AS7" s="126">
        <f t="shared" si="15"/>
        <v>45</v>
      </c>
      <c r="AT7" s="130">
        <v>31</v>
      </c>
      <c r="AU7" s="67">
        <v>12</v>
      </c>
      <c r="AV7" s="57">
        <f t="shared" si="16"/>
        <v>19</v>
      </c>
      <c r="AW7" s="125">
        <v>0</v>
      </c>
      <c r="AX7" s="126">
        <f t="shared" si="17"/>
        <v>31</v>
      </c>
      <c r="AY7" s="66">
        <v>0</v>
      </c>
      <c r="AZ7" s="67">
        <v>12</v>
      </c>
      <c r="BA7" s="57">
        <f t="shared" si="18"/>
        <v>-12</v>
      </c>
      <c r="BB7" s="57">
        <v>12</v>
      </c>
      <c r="BC7" s="126">
        <f t="shared" si="19"/>
        <v>12</v>
      </c>
      <c r="BD7" s="66">
        <v>156</v>
      </c>
      <c r="BE7" s="67">
        <v>157</v>
      </c>
      <c r="BF7" s="57">
        <f t="shared" si="20"/>
        <v>-1</v>
      </c>
      <c r="BG7" s="125">
        <v>1</v>
      </c>
      <c r="BH7" s="126">
        <f t="shared" si="21"/>
        <v>157</v>
      </c>
      <c r="BI7" s="134"/>
      <c r="BJ7" s="103"/>
      <c r="BK7" s="57">
        <f t="shared" si="22"/>
        <v>0</v>
      </c>
      <c r="BL7" s="57"/>
      <c r="BM7" s="103"/>
      <c r="BN7" s="103"/>
      <c r="BO7" s="57">
        <f t="shared" si="23"/>
        <v>0</v>
      </c>
      <c r="BP7" s="57"/>
      <c r="BQ7" s="103"/>
      <c r="BR7" s="103"/>
      <c r="BS7" s="57">
        <f t="shared" si="24"/>
        <v>0</v>
      </c>
      <c r="BT7" s="57"/>
      <c r="BU7" s="103"/>
      <c r="BV7" s="103"/>
      <c r="BW7" s="102">
        <f t="shared" si="25"/>
        <v>0</v>
      </c>
      <c r="BX7" s="102"/>
      <c r="BY7" s="103"/>
      <c r="BZ7" s="103"/>
      <c r="CA7" s="105">
        <f t="shared" si="26"/>
        <v>0</v>
      </c>
      <c r="CB7" s="57"/>
      <c r="CC7" s="145"/>
      <c r="CD7" s="145"/>
    </row>
    <row r="8" customHeight="1" spans="1:82">
      <c r="A8" s="26">
        <v>6</v>
      </c>
      <c r="B8" s="21" t="s">
        <v>9</v>
      </c>
      <c r="C8" s="24">
        <v>8</v>
      </c>
      <c r="D8" s="111">
        <v>35</v>
      </c>
      <c r="E8" s="17">
        <f t="shared" si="0"/>
        <v>290</v>
      </c>
      <c r="F8" s="18">
        <f t="shared" si="1"/>
        <v>233</v>
      </c>
      <c r="G8" s="19">
        <f t="shared" si="2"/>
        <v>57</v>
      </c>
      <c r="H8" s="19">
        <f t="shared" si="3"/>
        <v>54</v>
      </c>
      <c r="I8" s="55">
        <f t="shared" si="27"/>
        <v>344</v>
      </c>
      <c r="J8" s="56">
        <f t="shared" si="28"/>
        <v>111</v>
      </c>
      <c r="K8" s="66">
        <v>32</v>
      </c>
      <c r="L8" s="67">
        <v>18</v>
      </c>
      <c r="M8" s="57">
        <f t="shared" si="29"/>
        <v>14</v>
      </c>
      <c r="N8" s="57">
        <v>0</v>
      </c>
      <c r="O8" s="126">
        <f t="shared" si="30"/>
        <v>32</v>
      </c>
      <c r="P8" s="66">
        <v>8</v>
      </c>
      <c r="Q8" s="67">
        <v>12</v>
      </c>
      <c r="R8" s="57">
        <f t="shared" si="4"/>
        <v>-4</v>
      </c>
      <c r="S8" s="57">
        <v>4</v>
      </c>
      <c r="T8" s="126">
        <f t="shared" si="5"/>
        <v>12</v>
      </c>
      <c r="U8" s="66">
        <v>0</v>
      </c>
      <c r="V8" s="67">
        <v>13</v>
      </c>
      <c r="W8" s="57">
        <f t="shared" si="6"/>
        <v>-13</v>
      </c>
      <c r="X8" s="125">
        <v>13</v>
      </c>
      <c r="Y8" s="126">
        <f t="shared" si="7"/>
        <v>13</v>
      </c>
      <c r="Z8" s="66">
        <v>0</v>
      </c>
      <c r="AA8" s="67">
        <v>18</v>
      </c>
      <c r="AB8" s="57">
        <f t="shared" si="8"/>
        <v>-18</v>
      </c>
      <c r="AC8" s="125">
        <v>18</v>
      </c>
      <c r="AD8" s="126">
        <f t="shared" si="9"/>
        <v>18</v>
      </c>
      <c r="AE8" s="66">
        <v>17</v>
      </c>
      <c r="AF8" s="67">
        <v>11</v>
      </c>
      <c r="AG8" s="57">
        <f t="shared" si="10"/>
        <v>6</v>
      </c>
      <c r="AH8" s="57">
        <v>0</v>
      </c>
      <c r="AI8" s="126">
        <f t="shared" si="11"/>
        <v>17</v>
      </c>
      <c r="AJ8" s="66">
        <v>0</v>
      </c>
      <c r="AK8" s="67">
        <v>10</v>
      </c>
      <c r="AL8" s="57">
        <f t="shared" si="12"/>
        <v>-10</v>
      </c>
      <c r="AM8" s="57">
        <v>10</v>
      </c>
      <c r="AN8" s="126">
        <f t="shared" si="13"/>
        <v>10</v>
      </c>
      <c r="AO8" s="66">
        <v>46</v>
      </c>
      <c r="AP8" s="67">
        <v>22</v>
      </c>
      <c r="AQ8" s="57">
        <f t="shared" si="14"/>
        <v>24</v>
      </c>
      <c r="AR8" s="57">
        <v>0</v>
      </c>
      <c r="AS8" s="126">
        <f t="shared" si="15"/>
        <v>46</v>
      </c>
      <c r="AT8" s="130">
        <v>52</v>
      </c>
      <c r="AU8" s="67">
        <v>9</v>
      </c>
      <c r="AV8" s="57">
        <f t="shared" si="16"/>
        <v>43</v>
      </c>
      <c r="AW8" s="125">
        <v>0</v>
      </c>
      <c r="AX8" s="126">
        <f t="shared" si="17"/>
        <v>52</v>
      </c>
      <c r="AY8" s="66">
        <v>0</v>
      </c>
      <c r="AZ8" s="67">
        <v>9</v>
      </c>
      <c r="BA8" s="57">
        <f t="shared" si="18"/>
        <v>-9</v>
      </c>
      <c r="BB8" s="57">
        <v>9</v>
      </c>
      <c r="BC8" s="126">
        <f t="shared" si="19"/>
        <v>9</v>
      </c>
      <c r="BD8" s="66">
        <v>135</v>
      </c>
      <c r="BE8" s="67">
        <v>111</v>
      </c>
      <c r="BF8" s="57">
        <f t="shared" si="20"/>
        <v>24</v>
      </c>
      <c r="BG8" s="57">
        <v>0</v>
      </c>
      <c r="BH8" s="126">
        <f t="shared" si="21"/>
        <v>135</v>
      </c>
      <c r="BI8" s="134"/>
      <c r="BJ8" s="103"/>
      <c r="BK8" s="57">
        <f t="shared" si="22"/>
        <v>0</v>
      </c>
      <c r="BL8" s="57"/>
      <c r="BM8" s="103"/>
      <c r="BN8" s="103"/>
      <c r="BO8" s="57">
        <f t="shared" si="23"/>
        <v>0</v>
      </c>
      <c r="BP8" s="57"/>
      <c r="BQ8" s="103"/>
      <c r="BR8" s="103"/>
      <c r="BS8" s="57">
        <f t="shared" si="24"/>
        <v>0</v>
      </c>
      <c r="BT8" s="57"/>
      <c r="BU8" s="103"/>
      <c r="BV8" s="103"/>
      <c r="BW8" s="102">
        <f t="shared" si="25"/>
        <v>0</v>
      </c>
      <c r="BX8" s="102"/>
      <c r="BY8" s="103"/>
      <c r="BZ8" s="103"/>
      <c r="CA8" s="105">
        <f t="shared" si="26"/>
        <v>0</v>
      </c>
      <c r="CB8" s="57"/>
      <c r="CC8" s="145"/>
      <c r="CD8" s="145"/>
    </row>
    <row r="9" customHeight="1" spans="1:82">
      <c r="A9" s="112">
        <v>7</v>
      </c>
      <c r="B9" s="21" t="s">
        <v>10</v>
      </c>
      <c r="C9" s="24">
        <v>8</v>
      </c>
      <c r="D9" s="111">
        <v>30</v>
      </c>
      <c r="E9" s="17">
        <f t="shared" si="0"/>
        <v>99</v>
      </c>
      <c r="F9" s="18">
        <f t="shared" si="1"/>
        <v>119</v>
      </c>
      <c r="G9" s="19">
        <f t="shared" si="2"/>
        <v>-20</v>
      </c>
      <c r="H9" s="19">
        <f t="shared" si="3"/>
        <v>44</v>
      </c>
      <c r="I9" s="55">
        <f t="shared" si="27"/>
        <v>143</v>
      </c>
      <c r="J9" s="56">
        <f t="shared" si="28"/>
        <v>24</v>
      </c>
      <c r="K9" s="127">
        <v>9</v>
      </c>
      <c r="L9" s="69">
        <v>8</v>
      </c>
      <c r="M9" s="57">
        <f t="shared" si="29"/>
        <v>1</v>
      </c>
      <c r="N9" s="57">
        <v>0</v>
      </c>
      <c r="O9" s="126">
        <f t="shared" si="30"/>
        <v>9</v>
      </c>
      <c r="P9" s="31">
        <v>0</v>
      </c>
      <c r="Q9" s="69">
        <v>6</v>
      </c>
      <c r="R9" s="57">
        <f t="shared" si="4"/>
        <v>-6</v>
      </c>
      <c r="S9" s="125">
        <v>6</v>
      </c>
      <c r="T9" s="126">
        <f t="shared" si="5"/>
        <v>6</v>
      </c>
      <c r="U9" s="31">
        <v>0</v>
      </c>
      <c r="V9" s="69">
        <v>6</v>
      </c>
      <c r="W9" s="57">
        <f t="shared" si="6"/>
        <v>-6</v>
      </c>
      <c r="X9" s="125">
        <v>6</v>
      </c>
      <c r="Y9" s="126">
        <f t="shared" si="7"/>
        <v>6</v>
      </c>
      <c r="Z9" s="31">
        <v>0</v>
      </c>
      <c r="AA9" s="69">
        <v>9</v>
      </c>
      <c r="AB9" s="57">
        <f t="shared" si="8"/>
        <v>-9</v>
      </c>
      <c r="AC9" s="125">
        <v>9</v>
      </c>
      <c r="AD9" s="126">
        <f t="shared" si="9"/>
        <v>9</v>
      </c>
      <c r="AE9" s="31">
        <v>15</v>
      </c>
      <c r="AF9" s="69">
        <v>5</v>
      </c>
      <c r="AG9" s="57">
        <f t="shared" si="10"/>
        <v>10</v>
      </c>
      <c r="AH9" s="57">
        <v>0</v>
      </c>
      <c r="AI9" s="126">
        <f t="shared" si="11"/>
        <v>15</v>
      </c>
      <c r="AJ9" s="31">
        <v>0</v>
      </c>
      <c r="AK9" s="69">
        <v>5</v>
      </c>
      <c r="AL9" s="57">
        <f t="shared" si="12"/>
        <v>-5</v>
      </c>
      <c r="AM9" s="125">
        <v>5</v>
      </c>
      <c r="AN9" s="126">
        <f t="shared" si="13"/>
        <v>5</v>
      </c>
      <c r="AO9" s="31">
        <v>9</v>
      </c>
      <c r="AP9" s="69">
        <v>11</v>
      </c>
      <c r="AQ9" s="57">
        <f t="shared" si="14"/>
        <v>-2</v>
      </c>
      <c r="AR9" s="57">
        <v>2</v>
      </c>
      <c r="AS9" s="126">
        <f t="shared" si="15"/>
        <v>11</v>
      </c>
      <c r="AT9" s="127">
        <v>17</v>
      </c>
      <c r="AU9" s="69">
        <v>4</v>
      </c>
      <c r="AV9" s="57">
        <f t="shared" si="16"/>
        <v>13</v>
      </c>
      <c r="AW9" s="125">
        <v>0</v>
      </c>
      <c r="AX9" s="126">
        <f t="shared" si="17"/>
        <v>17</v>
      </c>
      <c r="AY9" s="31">
        <v>0</v>
      </c>
      <c r="AZ9" s="69">
        <v>5</v>
      </c>
      <c r="BA9" s="57">
        <f t="shared" si="18"/>
        <v>-5</v>
      </c>
      <c r="BB9" s="57">
        <v>5</v>
      </c>
      <c r="BC9" s="126">
        <f t="shared" si="19"/>
        <v>5</v>
      </c>
      <c r="BD9" s="31">
        <v>49</v>
      </c>
      <c r="BE9" s="69">
        <v>60</v>
      </c>
      <c r="BF9" s="57">
        <f t="shared" si="20"/>
        <v>-11</v>
      </c>
      <c r="BG9" s="125">
        <v>11</v>
      </c>
      <c r="BH9" s="126">
        <f t="shared" si="21"/>
        <v>60</v>
      </c>
      <c r="BI9" s="135"/>
      <c r="BJ9" s="136"/>
      <c r="BK9" s="57">
        <f t="shared" si="22"/>
        <v>0</v>
      </c>
      <c r="BL9" s="57"/>
      <c r="BM9" s="136"/>
      <c r="BN9" s="136"/>
      <c r="BO9" s="57">
        <f t="shared" si="23"/>
        <v>0</v>
      </c>
      <c r="BP9" s="57"/>
      <c r="BQ9" s="136"/>
      <c r="BR9" s="136"/>
      <c r="BS9" s="57">
        <f t="shared" si="24"/>
        <v>0</v>
      </c>
      <c r="BT9" s="57"/>
      <c r="BU9" s="136"/>
      <c r="BV9" s="136"/>
      <c r="BW9" s="102">
        <f t="shared" si="25"/>
        <v>0</v>
      </c>
      <c r="BX9" s="102"/>
      <c r="BY9" s="136"/>
      <c r="BZ9" s="136"/>
      <c r="CA9" s="105">
        <f t="shared" si="26"/>
        <v>0</v>
      </c>
      <c r="CB9" s="57"/>
      <c r="CC9" s="145"/>
      <c r="CD9" s="145"/>
    </row>
    <row r="10" customHeight="1" spans="1:82">
      <c r="A10" s="113">
        <v>8</v>
      </c>
      <c r="B10" s="28" t="s">
        <v>11</v>
      </c>
      <c r="C10" s="29">
        <v>20</v>
      </c>
      <c r="D10" s="114">
        <v>30</v>
      </c>
      <c r="E10" s="17">
        <f t="shared" si="0"/>
        <v>115</v>
      </c>
      <c r="F10" s="18">
        <f t="shared" si="1"/>
        <v>104</v>
      </c>
      <c r="G10" s="19">
        <f t="shared" si="2"/>
        <v>11</v>
      </c>
      <c r="H10" s="19">
        <f t="shared" si="3"/>
        <v>36</v>
      </c>
      <c r="I10" s="55">
        <f t="shared" si="27"/>
        <v>151</v>
      </c>
      <c r="J10" s="56">
        <f t="shared" si="28"/>
        <v>47</v>
      </c>
      <c r="K10" s="31">
        <v>30</v>
      </c>
      <c r="L10" s="69">
        <v>8</v>
      </c>
      <c r="M10" s="57">
        <f t="shared" si="29"/>
        <v>22</v>
      </c>
      <c r="N10" s="57">
        <v>0</v>
      </c>
      <c r="O10" s="126">
        <f t="shared" si="30"/>
        <v>30</v>
      </c>
      <c r="P10" s="31">
        <v>0</v>
      </c>
      <c r="Q10" s="69">
        <v>4</v>
      </c>
      <c r="R10" s="57">
        <f t="shared" si="4"/>
        <v>-4</v>
      </c>
      <c r="S10" s="125">
        <v>4</v>
      </c>
      <c r="T10" s="126">
        <f t="shared" si="5"/>
        <v>4</v>
      </c>
      <c r="U10" s="31">
        <v>0</v>
      </c>
      <c r="V10" s="69">
        <v>6</v>
      </c>
      <c r="W10" s="57">
        <f t="shared" si="6"/>
        <v>-6</v>
      </c>
      <c r="X10" s="125">
        <v>6</v>
      </c>
      <c r="Y10" s="126">
        <f t="shared" si="7"/>
        <v>6</v>
      </c>
      <c r="Z10" s="31">
        <v>0</v>
      </c>
      <c r="AA10" s="69">
        <v>8</v>
      </c>
      <c r="AB10" s="57">
        <f t="shared" si="8"/>
        <v>-8</v>
      </c>
      <c r="AC10" s="125">
        <v>8</v>
      </c>
      <c r="AD10" s="126">
        <f t="shared" si="9"/>
        <v>8</v>
      </c>
      <c r="AE10" s="31">
        <v>0</v>
      </c>
      <c r="AF10" s="69">
        <v>5</v>
      </c>
      <c r="AG10" s="57">
        <f t="shared" si="10"/>
        <v>-5</v>
      </c>
      <c r="AH10" s="125">
        <v>5</v>
      </c>
      <c r="AI10" s="126">
        <f t="shared" si="11"/>
        <v>5</v>
      </c>
      <c r="AJ10" s="31">
        <v>0</v>
      </c>
      <c r="AK10" s="69">
        <v>6</v>
      </c>
      <c r="AL10" s="57">
        <f t="shared" si="12"/>
        <v>-6</v>
      </c>
      <c r="AM10" s="125">
        <v>6</v>
      </c>
      <c r="AN10" s="126">
        <f t="shared" si="13"/>
        <v>6</v>
      </c>
      <c r="AO10" s="31">
        <v>24</v>
      </c>
      <c r="AP10" s="69">
        <v>9</v>
      </c>
      <c r="AQ10" s="57">
        <f t="shared" si="14"/>
        <v>15</v>
      </c>
      <c r="AR10" s="57">
        <v>0</v>
      </c>
      <c r="AS10" s="126">
        <f t="shared" si="15"/>
        <v>24</v>
      </c>
      <c r="AT10" s="31">
        <v>0</v>
      </c>
      <c r="AU10" s="69">
        <v>4</v>
      </c>
      <c r="AV10" s="57">
        <f t="shared" si="16"/>
        <v>-4</v>
      </c>
      <c r="AW10" s="125">
        <v>4</v>
      </c>
      <c r="AX10" s="126">
        <f t="shared" si="17"/>
        <v>4</v>
      </c>
      <c r="AY10" s="31">
        <v>0</v>
      </c>
      <c r="AZ10" s="69">
        <v>3</v>
      </c>
      <c r="BA10" s="57">
        <f t="shared" si="18"/>
        <v>-3</v>
      </c>
      <c r="BB10" s="125">
        <v>3</v>
      </c>
      <c r="BC10" s="126">
        <f t="shared" si="19"/>
        <v>3</v>
      </c>
      <c r="BD10" s="31">
        <v>61</v>
      </c>
      <c r="BE10" s="69">
        <v>51</v>
      </c>
      <c r="BF10" s="57">
        <f t="shared" si="20"/>
        <v>10</v>
      </c>
      <c r="BG10" s="57">
        <v>0</v>
      </c>
      <c r="BH10" s="126">
        <f t="shared" si="21"/>
        <v>61</v>
      </c>
      <c r="BI10" s="137"/>
      <c r="BJ10" s="138"/>
      <c r="BK10" s="57">
        <f t="shared" si="22"/>
        <v>0</v>
      </c>
      <c r="BL10" s="57"/>
      <c r="BM10" s="138"/>
      <c r="BN10" s="138"/>
      <c r="BO10" s="57">
        <f t="shared" si="23"/>
        <v>0</v>
      </c>
      <c r="BP10" s="57"/>
      <c r="BQ10" s="138"/>
      <c r="BR10" s="138"/>
      <c r="BS10" s="57">
        <f t="shared" si="24"/>
        <v>0</v>
      </c>
      <c r="BT10" s="57"/>
      <c r="BU10" s="138"/>
      <c r="BV10" s="138"/>
      <c r="BW10" s="102">
        <f t="shared" si="25"/>
        <v>0</v>
      </c>
      <c r="BX10" s="102"/>
      <c r="BY10" s="138"/>
      <c r="BZ10" s="138"/>
      <c r="CA10" s="105">
        <f t="shared" si="26"/>
        <v>0</v>
      </c>
      <c r="CB10" s="57"/>
      <c r="CC10" s="145"/>
      <c r="CD10" s="145"/>
    </row>
    <row r="11" customHeight="1" spans="1:82">
      <c r="A11" s="115">
        <v>9</v>
      </c>
      <c r="B11" s="21" t="s">
        <v>12</v>
      </c>
      <c r="C11" s="24">
        <v>20</v>
      </c>
      <c r="D11" s="111">
        <v>30</v>
      </c>
      <c r="E11" s="17">
        <f t="shared" si="0"/>
        <v>112</v>
      </c>
      <c r="F11" s="18">
        <f t="shared" si="1"/>
        <v>407</v>
      </c>
      <c r="G11" s="19">
        <f t="shared" si="2"/>
        <v>-295</v>
      </c>
      <c r="H11" s="19">
        <f t="shared" si="3"/>
        <v>307</v>
      </c>
      <c r="I11" s="55">
        <f t="shared" si="27"/>
        <v>419</v>
      </c>
      <c r="J11" s="56">
        <f t="shared" si="28"/>
        <v>12</v>
      </c>
      <c r="K11" s="31">
        <v>0</v>
      </c>
      <c r="L11" s="69">
        <v>52</v>
      </c>
      <c r="M11" s="57">
        <f t="shared" si="29"/>
        <v>-52</v>
      </c>
      <c r="N11" s="57">
        <v>52</v>
      </c>
      <c r="O11" s="126">
        <f t="shared" si="30"/>
        <v>52</v>
      </c>
      <c r="P11" s="70">
        <v>0</v>
      </c>
      <c r="Q11" s="69">
        <v>20</v>
      </c>
      <c r="R11" s="57">
        <f t="shared" si="4"/>
        <v>-20</v>
      </c>
      <c r="S11" s="57">
        <v>20</v>
      </c>
      <c r="T11" s="126">
        <f t="shared" si="5"/>
        <v>20</v>
      </c>
      <c r="U11" s="31">
        <v>0</v>
      </c>
      <c r="V11" s="69">
        <v>18</v>
      </c>
      <c r="W11" s="57">
        <f t="shared" si="6"/>
        <v>-18</v>
      </c>
      <c r="X11" s="125">
        <v>18</v>
      </c>
      <c r="Y11" s="126">
        <f t="shared" si="7"/>
        <v>18</v>
      </c>
      <c r="Z11" s="31">
        <v>0</v>
      </c>
      <c r="AA11" s="69">
        <v>47</v>
      </c>
      <c r="AB11" s="57">
        <f t="shared" si="8"/>
        <v>-47</v>
      </c>
      <c r="AC11" s="125">
        <v>47</v>
      </c>
      <c r="AD11" s="126">
        <f t="shared" si="9"/>
        <v>47</v>
      </c>
      <c r="AE11" s="31">
        <v>30</v>
      </c>
      <c r="AF11" s="69">
        <v>18</v>
      </c>
      <c r="AG11" s="57">
        <f t="shared" si="10"/>
        <v>12</v>
      </c>
      <c r="AH11" s="57">
        <v>0</v>
      </c>
      <c r="AI11" s="126">
        <f t="shared" si="11"/>
        <v>30</v>
      </c>
      <c r="AJ11" s="31">
        <v>0</v>
      </c>
      <c r="AK11" s="69">
        <v>13</v>
      </c>
      <c r="AL11" s="57">
        <f t="shared" si="12"/>
        <v>-13</v>
      </c>
      <c r="AM11" s="125">
        <v>13</v>
      </c>
      <c r="AN11" s="126">
        <f t="shared" si="13"/>
        <v>13</v>
      </c>
      <c r="AO11" s="31">
        <v>20</v>
      </c>
      <c r="AP11" s="69">
        <v>43</v>
      </c>
      <c r="AQ11" s="57">
        <f t="shared" si="14"/>
        <v>-23</v>
      </c>
      <c r="AR11" s="125">
        <v>23</v>
      </c>
      <c r="AS11" s="126">
        <f t="shared" si="15"/>
        <v>43</v>
      </c>
      <c r="AT11" s="31">
        <v>20</v>
      </c>
      <c r="AU11" s="69">
        <v>21</v>
      </c>
      <c r="AV11" s="57">
        <f t="shared" si="16"/>
        <v>-1</v>
      </c>
      <c r="AW11" s="125">
        <v>1</v>
      </c>
      <c r="AX11" s="126">
        <f t="shared" si="17"/>
        <v>21</v>
      </c>
      <c r="AY11" s="31">
        <v>0</v>
      </c>
      <c r="AZ11" s="69">
        <v>21</v>
      </c>
      <c r="BA11" s="57">
        <f t="shared" si="18"/>
        <v>-21</v>
      </c>
      <c r="BB11" s="57">
        <v>21</v>
      </c>
      <c r="BC11" s="126">
        <f t="shared" si="19"/>
        <v>21</v>
      </c>
      <c r="BD11" s="31">
        <v>42</v>
      </c>
      <c r="BE11" s="69">
        <v>154</v>
      </c>
      <c r="BF11" s="57">
        <f t="shared" si="20"/>
        <v>-112</v>
      </c>
      <c r="BG11" s="125">
        <v>112</v>
      </c>
      <c r="BH11" s="126">
        <f t="shared" si="21"/>
        <v>154</v>
      </c>
      <c r="BI11" s="135"/>
      <c r="BJ11" s="136"/>
      <c r="BK11" s="57">
        <f t="shared" si="22"/>
        <v>0</v>
      </c>
      <c r="BL11" s="57"/>
      <c r="BM11" s="136"/>
      <c r="BN11" s="136"/>
      <c r="BO11" s="57">
        <f t="shared" si="23"/>
        <v>0</v>
      </c>
      <c r="BP11" s="57"/>
      <c r="BQ11" s="136"/>
      <c r="BR11" s="136"/>
      <c r="BS11" s="57">
        <f t="shared" si="24"/>
        <v>0</v>
      </c>
      <c r="BT11" s="57"/>
      <c r="BU11" s="136"/>
      <c r="BV11" s="136"/>
      <c r="BW11" s="102">
        <f t="shared" si="25"/>
        <v>0</v>
      </c>
      <c r="BX11" s="102"/>
      <c r="BY11" s="136"/>
      <c r="BZ11" s="136"/>
      <c r="CA11" s="105">
        <f t="shared" si="26"/>
        <v>0</v>
      </c>
      <c r="CB11" s="57"/>
      <c r="CC11" s="145"/>
      <c r="CD11" s="145"/>
    </row>
    <row r="12" customHeight="1" spans="1:82">
      <c r="A12" s="13">
        <v>10</v>
      </c>
      <c r="B12" s="21" t="s">
        <v>13</v>
      </c>
      <c r="C12" s="15">
        <v>10</v>
      </c>
      <c r="D12" s="109">
        <v>50</v>
      </c>
      <c r="E12" s="17">
        <f t="shared" si="0"/>
        <v>0</v>
      </c>
      <c r="F12" s="18">
        <f t="shared" si="1"/>
        <v>14</v>
      </c>
      <c r="G12" s="19">
        <f t="shared" si="2"/>
        <v>-14</v>
      </c>
      <c r="H12" s="19">
        <f t="shared" si="3"/>
        <v>14</v>
      </c>
      <c r="I12" s="55">
        <f t="shared" si="27"/>
        <v>14</v>
      </c>
      <c r="J12" s="56">
        <f t="shared" si="28"/>
        <v>0</v>
      </c>
      <c r="K12" s="26">
        <v>0</v>
      </c>
      <c r="L12" s="57">
        <v>1</v>
      </c>
      <c r="M12" s="57">
        <f t="shared" si="29"/>
        <v>-1</v>
      </c>
      <c r="N12" s="57">
        <v>0</v>
      </c>
      <c r="O12" s="126">
        <f t="shared" si="30"/>
        <v>0</v>
      </c>
      <c r="P12" s="26">
        <v>0</v>
      </c>
      <c r="Q12" s="57">
        <v>1</v>
      </c>
      <c r="R12" s="57">
        <f t="shared" si="4"/>
        <v>-1</v>
      </c>
      <c r="S12" s="57">
        <v>0</v>
      </c>
      <c r="T12" s="126">
        <f t="shared" si="5"/>
        <v>0</v>
      </c>
      <c r="U12" s="26">
        <v>0</v>
      </c>
      <c r="V12" s="57">
        <v>1</v>
      </c>
      <c r="W12" s="57">
        <f t="shared" si="6"/>
        <v>-1</v>
      </c>
      <c r="X12" s="57">
        <v>0</v>
      </c>
      <c r="Y12" s="126">
        <f t="shared" si="7"/>
        <v>0</v>
      </c>
      <c r="Z12" s="26">
        <v>0</v>
      </c>
      <c r="AA12" s="57">
        <v>1</v>
      </c>
      <c r="AB12" s="57">
        <f t="shared" si="8"/>
        <v>-1</v>
      </c>
      <c r="AC12" s="57">
        <v>0</v>
      </c>
      <c r="AD12" s="126">
        <f t="shared" si="9"/>
        <v>0</v>
      </c>
      <c r="AE12" s="26">
        <v>0</v>
      </c>
      <c r="AF12" s="57">
        <v>1</v>
      </c>
      <c r="AG12" s="57">
        <f t="shared" si="10"/>
        <v>-1</v>
      </c>
      <c r="AH12" s="57">
        <v>0</v>
      </c>
      <c r="AI12" s="126">
        <f t="shared" si="11"/>
        <v>0</v>
      </c>
      <c r="AJ12" s="26">
        <v>0</v>
      </c>
      <c r="AK12" s="57">
        <v>1</v>
      </c>
      <c r="AL12" s="57">
        <f t="shared" si="12"/>
        <v>-1</v>
      </c>
      <c r="AM12" s="57">
        <v>0</v>
      </c>
      <c r="AN12" s="126">
        <f t="shared" si="13"/>
        <v>0</v>
      </c>
      <c r="AO12" s="26">
        <v>0</v>
      </c>
      <c r="AP12" s="57">
        <v>1</v>
      </c>
      <c r="AQ12" s="57">
        <f t="shared" si="14"/>
        <v>-1</v>
      </c>
      <c r="AR12" s="57">
        <v>0</v>
      </c>
      <c r="AS12" s="126">
        <f t="shared" si="15"/>
        <v>0</v>
      </c>
      <c r="AT12" s="26">
        <v>0</v>
      </c>
      <c r="AU12" s="57">
        <v>1</v>
      </c>
      <c r="AV12" s="57">
        <f t="shared" si="16"/>
        <v>-1</v>
      </c>
      <c r="AW12" s="57">
        <v>0</v>
      </c>
      <c r="AX12" s="126">
        <f t="shared" si="17"/>
        <v>0</v>
      </c>
      <c r="AY12" s="26">
        <v>0</v>
      </c>
      <c r="AZ12" s="57">
        <v>1</v>
      </c>
      <c r="BA12" s="57">
        <f t="shared" si="18"/>
        <v>-1</v>
      </c>
      <c r="BB12" s="57">
        <v>0</v>
      </c>
      <c r="BC12" s="126">
        <f t="shared" si="19"/>
        <v>0</v>
      </c>
      <c r="BD12" s="26">
        <v>0</v>
      </c>
      <c r="BE12" s="57">
        <v>5</v>
      </c>
      <c r="BF12" s="57">
        <f t="shared" si="20"/>
        <v>-5</v>
      </c>
      <c r="BG12" s="125">
        <v>14</v>
      </c>
      <c r="BH12" s="126">
        <f t="shared" si="21"/>
        <v>14</v>
      </c>
      <c r="BI12" s="133"/>
      <c r="BJ12" s="57"/>
      <c r="BK12" s="57">
        <f t="shared" si="22"/>
        <v>0</v>
      </c>
      <c r="BL12" s="57"/>
      <c r="BM12" s="57"/>
      <c r="BN12" s="57"/>
      <c r="BO12" s="57">
        <f t="shared" si="23"/>
        <v>0</v>
      </c>
      <c r="BP12" s="57"/>
      <c r="BQ12" s="57"/>
      <c r="BR12" s="57"/>
      <c r="BS12" s="57">
        <f t="shared" si="24"/>
        <v>0</v>
      </c>
      <c r="BT12" s="57"/>
      <c r="BU12" s="102"/>
      <c r="BV12" s="102"/>
      <c r="BW12" s="102">
        <f t="shared" si="25"/>
        <v>0</v>
      </c>
      <c r="BX12" s="102"/>
      <c r="BY12" s="102"/>
      <c r="BZ12" s="102"/>
      <c r="CA12" s="102">
        <f t="shared" si="26"/>
        <v>0</v>
      </c>
      <c r="CB12" s="57"/>
      <c r="CC12" s="145"/>
      <c r="CD12" s="145"/>
    </row>
    <row r="13" customHeight="1" spans="1:82">
      <c r="A13" s="116">
        <v>11</v>
      </c>
      <c r="B13" s="33" t="s">
        <v>14</v>
      </c>
      <c r="C13" s="710" t="s">
        <v>42</v>
      </c>
      <c r="D13" s="711" t="s">
        <v>42</v>
      </c>
      <c r="E13" s="17">
        <f t="shared" si="0"/>
        <v>517</v>
      </c>
      <c r="F13" s="18">
        <f t="shared" si="1"/>
        <v>0</v>
      </c>
      <c r="G13" s="19">
        <f t="shared" si="2"/>
        <v>517</v>
      </c>
      <c r="H13" s="19">
        <f t="shared" si="3"/>
        <v>152</v>
      </c>
      <c r="I13" s="55">
        <f t="shared" si="27"/>
        <v>669</v>
      </c>
      <c r="J13" s="56">
        <f t="shared" si="28"/>
        <v>669</v>
      </c>
      <c r="K13" s="70">
        <v>49</v>
      </c>
      <c r="L13" s="69">
        <v>0</v>
      </c>
      <c r="M13" s="57">
        <f t="shared" ref="M13:M14" si="31">K13-L13</f>
        <v>49</v>
      </c>
      <c r="N13" s="57">
        <v>11</v>
      </c>
      <c r="O13" s="126">
        <f t="shared" si="30"/>
        <v>60</v>
      </c>
      <c r="P13" s="70">
        <v>25</v>
      </c>
      <c r="Q13" s="69">
        <v>0</v>
      </c>
      <c r="R13" s="57">
        <f t="shared" si="4"/>
        <v>25</v>
      </c>
      <c r="S13" s="57">
        <v>10</v>
      </c>
      <c r="T13" s="126">
        <f t="shared" si="5"/>
        <v>35</v>
      </c>
      <c r="U13" s="70">
        <v>28</v>
      </c>
      <c r="V13" s="69">
        <v>0</v>
      </c>
      <c r="W13" s="57">
        <f t="shared" si="6"/>
        <v>28</v>
      </c>
      <c r="X13" s="57">
        <v>62</v>
      </c>
      <c r="Y13" s="126">
        <f t="shared" si="7"/>
        <v>90</v>
      </c>
      <c r="Z13" s="70">
        <v>32</v>
      </c>
      <c r="AA13" s="69">
        <v>0</v>
      </c>
      <c r="AB13" s="57">
        <f t="shared" si="8"/>
        <v>32</v>
      </c>
      <c r="AC13" s="57">
        <v>13</v>
      </c>
      <c r="AD13" s="126">
        <f t="shared" si="9"/>
        <v>45</v>
      </c>
      <c r="AE13" s="70">
        <v>24</v>
      </c>
      <c r="AF13" s="69">
        <v>0</v>
      </c>
      <c r="AG13" s="57">
        <f t="shared" si="10"/>
        <v>24</v>
      </c>
      <c r="AH13" s="57">
        <v>0</v>
      </c>
      <c r="AI13" s="126">
        <f t="shared" si="11"/>
        <v>24</v>
      </c>
      <c r="AJ13" s="70">
        <v>18</v>
      </c>
      <c r="AK13" s="69">
        <v>0</v>
      </c>
      <c r="AL13" s="57">
        <f t="shared" si="12"/>
        <v>18</v>
      </c>
      <c r="AM13" s="57">
        <v>0</v>
      </c>
      <c r="AN13" s="126">
        <f t="shared" si="13"/>
        <v>18</v>
      </c>
      <c r="AO13" s="70">
        <v>53</v>
      </c>
      <c r="AP13" s="69">
        <v>0</v>
      </c>
      <c r="AQ13" s="57">
        <f t="shared" si="14"/>
        <v>53</v>
      </c>
      <c r="AR13" s="57">
        <v>32</v>
      </c>
      <c r="AS13" s="126">
        <f t="shared" si="15"/>
        <v>85</v>
      </c>
      <c r="AT13" s="70">
        <v>21</v>
      </c>
      <c r="AU13" s="69">
        <v>0</v>
      </c>
      <c r="AV13" s="57">
        <f t="shared" si="16"/>
        <v>21</v>
      </c>
      <c r="AW13" s="57">
        <v>9</v>
      </c>
      <c r="AX13" s="126">
        <f t="shared" si="17"/>
        <v>30</v>
      </c>
      <c r="AY13" s="70">
        <v>30</v>
      </c>
      <c r="AZ13" s="69">
        <v>0</v>
      </c>
      <c r="BA13" s="57">
        <f t="shared" si="18"/>
        <v>30</v>
      </c>
      <c r="BB13" s="57">
        <v>15</v>
      </c>
      <c r="BC13" s="126">
        <f t="shared" si="19"/>
        <v>45</v>
      </c>
      <c r="BD13" s="70">
        <v>237</v>
      </c>
      <c r="BE13" s="69">
        <v>0</v>
      </c>
      <c r="BF13" s="57">
        <f t="shared" si="20"/>
        <v>237</v>
      </c>
      <c r="BG13" s="57">
        <v>0</v>
      </c>
      <c r="BH13" s="126">
        <f t="shared" si="21"/>
        <v>237</v>
      </c>
      <c r="BI13" s="139"/>
      <c r="BJ13" s="140"/>
      <c r="BK13" s="57">
        <f t="shared" si="22"/>
        <v>0</v>
      </c>
      <c r="BL13" s="57"/>
      <c r="BM13" s="140"/>
      <c r="BN13" s="140"/>
      <c r="BO13" s="57">
        <f t="shared" si="23"/>
        <v>0</v>
      </c>
      <c r="BP13" s="57"/>
      <c r="BQ13" s="140"/>
      <c r="BR13" s="140"/>
      <c r="BS13" s="57">
        <f t="shared" si="24"/>
        <v>0</v>
      </c>
      <c r="BT13" s="57"/>
      <c r="BU13" s="140"/>
      <c r="BV13" s="140"/>
      <c r="BW13" s="102">
        <f t="shared" si="25"/>
        <v>0</v>
      </c>
      <c r="BX13" s="102"/>
      <c r="BY13" s="140"/>
      <c r="BZ13" s="140"/>
      <c r="CA13" s="102">
        <f t="shared" si="26"/>
        <v>0</v>
      </c>
      <c r="CB13" s="57"/>
      <c r="CC13" s="145"/>
      <c r="CD13" s="145"/>
    </row>
    <row r="14" customHeight="1" spans="1:82">
      <c r="A14" s="13">
        <v>12</v>
      </c>
      <c r="B14" s="34" t="s">
        <v>15</v>
      </c>
      <c r="C14" s="15">
        <v>8</v>
      </c>
      <c r="D14" s="109">
        <v>12</v>
      </c>
      <c r="E14" s="17">
        <f t="shared" si="0"/>
        <v>77</v>
      </c>
      <c r="F14" s="18">
        <f t="shared" si="1"/>
        <v>35</v>
      </c>
      <c r="G14" s="35">
        <f t="shared" si="2"/>
        <v>42</v>
      </c>
      <c r="H14" s="19">
        <f t="shared" si="3"/>
        <v>0</v>
      </c>
      <c r="I14" s="55">
        <f t="shared" si="27"/>
        <v>77</v>
      </c>
      <c r="J14" s="56">
        <f t="shared" si="28"/>
        <v>42</v>
      </c>
      <c r="K14" s="26">
        <v>15</v>
      </c>
      <c r="L14" s="57">
        <v>3</v>
      </c>
      <c r="M14" s="57">
        <f t="shared" si="31"/>
        <v>12</v>
      </c>
      <c r="N14" s="128">
        <v>0</v>
      </c>
      <c r="O14" s="126">
        <f t="shared" si="30"/>
        <v>15</v>
      </c>
      <c r="P14" s="26">
        <v>0</v>
      </c>
      <c r="Q14" s="57">
        <v>2</v>
      </c>
      <c r="R14" s="57">
        <f t="shared" si="4"/>
        <v>-2</v>
      </c>
      <c r="S14" s="57">
        <v>0</v>
      </c>
      <c r="T14" s="126">
        <f t="shared" si="5"/>
        <v>0</v>
      </c>
      <c r="U14" s="26">
        <v>0</v>
      </c>
      <c r="V14" s="57">
        <v>2</v>
      </c>
      <c r="W14" s="57">
        <f t="shared" si="6"/>
        <v>-2</v>
      </c>
      <c r="X14" s="57">
        <v>0</v>
      </c>
      <c r="Y14" s="126">
        <f t="shared" si="7"/>
        <v>0</v>
      </c>
      <c r="Z14" s="26">
        <v>0</v>
      </c>
      <c r="AA14" s="57">
        <v>3</v>
      </c>
      <c r="AB14" s="57">
        <f t="shared" si="8"/>
        <v>-3</v>
      </c>
      <c r="AC14" s="57">
        <v>0</v>
      </c>
      <c r="AD14" s="126">
        <f t="shared" si="9"/>
        <v>0</v>
      </c>
      <c r="AE14" s="26">
        <v>15</v>
      </c>
      <c r="AF14" s="57">
        <v>2</v>
      </c>
      <c r="AG14" s="57">
        <f t="shared" si="10"/>
        <v>13</v>
      </c>
      <c r="AH14" s="128">
        <v>0</v>
      </c>
      <c r="AI14" s="126">
        <f t="shared" si="11"/>
        <v>15</v>
      </c>
      <c r="AJ14" s="26">
        <v>0</v>
      </c>
      <c r="AK14" s="57">
        <v>2</v>
      </c>
      <c r="AL14" s="57">
        <f t="shared" si="12"/>
        <v>-2</v>
      </c>
      <c r="AM14" s="57">
        <v>0</v>
      </c>
      <c r="AN14" s="126">
        <f t="shared" si="13"/>
        <v>0</v>
      </c>
      <c r="AO14" s="26">
        <v>10</v>
      </c>
      <c r="AP14" s="57">
        <v>3</v>
      </c>
      <c r="AQ14" s="57">
        <f t="shared" si="14"/>
        <v>7</v>
      </c>
      <c r="AR14" s="128">
        <v>0</v>
      </c>
      <c r="AS14" s="126">
        <f t="shared" si="15"/>
        <v>10</v>
      </c>
      <c r="AT14" s="26">
        <v>0</v>
      </c>
      <c r="AU14" s="57">
        <v>1</v>
      </c>
      <c r="AV14" s="57">
        <f t="shared" si="16"/>
        <v>-1</v>
      </c>
      <c r="AW14" s="57">
        <v>0</v>
      </c>
      <c r="AX14" s="126">
        <f t="shared" si="17"/>
        <v>0</v>
      </c>
      <c r="AY14" s="26">
        <v>0</v>
      </c>
      <c r="AZ14" s="57">
        <v>1</v>
      </c>
      <c r="BA14" s="57">
        <f t="shared" si="18"/>
        <v>-1</v>
      </c>
      <c r="BB14" s="57">
        <v>0</v>
      </c>
      <c r="BC14" s="126">
        <f t="shared" si="19"/>
        <v>0</v>
      </c>
      <c r="BD14" s="26">
        <v>37</v>
      </c>
      <c r="BE14" s="57">
        <v>16</v>
      </c>
      <c r="BF14" s="57">
        <f t="shared" si="20"/>
        <v>21</v>
      </c>
      <c r="BG14" s="128">
        <v>0</v>
      </c>
      <c r="BH14" s="126">
        <f t="shared" si="21"/>
        <v>37</v>
      </c>
      <c r="BI14" s="133"/>
      <c r="BJ14" s="57"/>
      <c r="BK14" s="57">
        <f t="shared" si="22"/>
        <v>0</v>
      </c>
      <c r="BL14" s="57"/>
      <c r="BM14" s="57"/>
      <c r="BN14" s="57"/>
      <c r="BO14" s="57">
        <f t="shared" si="23"/>
        <v>0</v>
      </c>
      <c r="BP14" s="57"/>
      <c r="BQ14" s="57"/>
      <c r="BR14" s="57"/>
      <c r="BS14" s="57">
        <f t="shared" si="24"/>
        <v>0</v>
      </c>
      <c r="BT14" s="57"/>
      <c r="BU14" s="102"/>
      <c r="BV14" s="102"/>
      <c r="BW14" s="102">
        <f t="shared" si="25"/>
        <v>0</v>
      </c>
      <c r="BX14" s="102"/>
      <c r="BY14" s="102"/>
      <c r="BZ14" s="102"/>
      <c r="CA14" s="105">
        <f t="shared" si="26"/>
        <v>0</v>
      </c>
      <c r="CB14" s="102"/>
      <c r="CC14" s="145"/>
      <c r="CD14" s="145"/>
    </row>
    <row r="15" customHeight="1" spans="1:82">
      <c r="A15" s="116">
        <v>13</v>
      </c>
      <c r="B15" s="34" t="s">
        <v>16</v>
      </c>
      <c r="C15" s="117">
        <v>4</v>
      </c>
      <c r="D15" s="118">
        <v>6</v>
      </c>
      <c r="E15" s="17">
        <f t="shared" si="0"/>
        <v>12</v>
      </c>
      <c r="F15" s="18">
        <f t="shared" si="1"/>
        <v>0</v>
      </c>
      <c r="G15" s="35">
        <f t="shared" si="2"/>
        <v>12</v>
      </c>
      <c r="H15" s="19">
        <f t="shared" si="3"/>
        <v>0</v>
      </c>
      <c r="I15" s="55">
        <f t="shared" si="27"/>
        <v>12</v>
      </c>
      <c r="J15" s="56">
        <f t="shared" si="28"/>
        <v>12</v>
      </c>
      <c r="K15" s="26">
        <v>6</v>
      </c>
      <c r="L15" s="57">
        <v>0</v>
      </c>
      <c r="M15" s="57">
        <f t="shared" ref="M15:M30" si="32">K15-L15</f>
        <v>6</v>
      </c>
      <c r="N15" s="128">
        <v>0</v>
      </c>
      <c r="O15" s="126">
        <f t="shared" si="30"/>
        <v>6</v>
      </c>
      <c r="P15" s="26">
        <v>0</v>
      </c>
      <c r="Q15" s="57">
        <v>0</v>
      </c>
      <c r="R15" s="57">
        <f t="shared" si="4"/>
        <v>0</v>
      </c>
      <c r="S15" s="128">
        <v>0</v>
      </c>
      <c r="T15" s="126">
        <f t="shared" si="5"/>
        <v>0</v>
      </c>
      <c r="U15" s="26">
        <v>0</v>
      </c>
      <c r="V15" s="57">
        <v>0</v>
      </c>
      <c r="W15" s="57">
        <f t="shared" si="6"/>
        <v>0</v>
      </c>
      <c r="X15" s="128">
        <v>0</v>
      </c>
      <c r="Y15" s="126">
        <f t="shared" si="7"/>
        <v>0</v>
      </c>
      <c r="Z15" s="26">
        <v>0</v>
      </c>
      <c r="AA15" s="57">
        <v>0</v>
      </c>
      <c r="AB15" s="57">
        <f t="shared" si="8"/>
        <v>0</v>
      </c>
      <c r="AC15" s="128">
        <v>0</v>
      </c>
      <c r="AD15" s="126">
        <f t="shared" si="9"/>
        <v>0</v>
      </c>
      <c r="AE15" s="26">
        <v>0</v>
      </c>
      <c r="AF15" s="57">
        <v>0</v>
      </c>
      <c r="AG15" s="57">
        <f t="shared" si="10"/>
        <v>0</v>
      </c>
      <c r="AH15" s="128">
        <v>0</v>
      </c>
      <c r="AI15" s="126">
        <f t="shared" si="11"/>
        <v>0</v>
      </c>
      <c r="AJ15" s="26">
        <v>0</v>
      </c>
      <c r="AK15" s="57">
        <v>0</v>
      </c>
      <c r="AL15" s="57">
        <f t="shared" si="12"/>
        <v>0</v>
      </c>
      <c r="AM15" s="128">
        <v>0</v>
      </c>
      <c r="AN15" s="126">
        <f t="shared" si="13"/>
        <v>0</v>
      </c>
      <c r="AO15" s="26">
        <v>0</v>
      </c>
      <c r="AP15" s="57">
        <v>0</v>
      </c>
      <c r="AQ15" s="57">
        <f t="shared" si="14"/>
        <v>0</v>
      </c>
      <c r="AR15" s="128">
        <v>0</v>
      </c>
      <c r="AS15" s="126">
        <f t="shared" si="15"/>
        <v>0</v>
      </c>
      <c r="AT15" s="26">
        <v>0</v>
      </c>
      <c r="AU15" s="57">
        <v>0</v>
      </c>
      <c r="AV15" s="57">
        <f t="shared" si="16"/>
        <v>0</v>
      </c>
      <c r="AW15" s="128">
        <v>0</v>
      </c>
      <c r="AX15" s="126">
        <f t="shared" si="17"/>
        <v>0</v>
      </c>
      <c r="AY15" s="26">
        <v>0</v>
      </c>
      <c r="AZ15" s="57">
        <v>0</v>
      </c>
      <c r="BA15" s="57">
        <f t="shared" si="18"/>
        <v>0</v>
      </c>
      <c r="BB15" s="128">
        <v>0</v>
      </c>
      <c r="BC15" s="126">
        <f t="shared" si="19"/>
        <v>0</v>
      </c>
      <c r="BD15" s="26">
        <v>6</v>
      </c>
      <c r="BE15" s="57">
        <v>0</v>
      </c>
      <c r="BF15" s="57">
        <f t="shared" si="20"/>
        <v>6</v>
      </c>
      <c r="BG15" s="128">
        <v>0</v>
      </c>
      <c r="BH15" s="126">
        <f t="shared" si="21"/>
        <v>6</v>
      </c>
      <c r="BI15" s="133"/>
      <c r="BJ15" s="57"/>
      <c r="BK15" s="57">
        <f t="shared" si="22"/>
        <v>0</v>
      </c>
      <c r="BL15" s="57"/>
      <c r="BM15" s="57"/>
      <c r="BN15" s="57"/>
      <c r="BO15" s="57">
        <f t="shared" si="23"/>
        <v>0</v>
      </c>
      <c r="BP15" s="57"/>
      <c r="BQ15" s="57"/>
      <c r="BR15" s="57"/>
      <c r="BS15" s="57">
        <f t="shared" si="24"/>
        <v>0</v>
      </c>
      <c r="BT15" s="57"/>
      <c r="BU15" s="102"/>
      <c r="BV15" s="102"/>
      <c r="BW15" s="102">
        <f t="shared" si="25"/>
        <v>0</v>
      </c>
      <c r="BX15" s="102"/>
      <c r="BY15" s="102"/>
      <c r="BZ15" s="102"/>
      <c r="CA15" s="105">
        <f t="shared" si="26"/>
        <v>0</v>
      </c>
      <c r="CB15" s="57"/>
      <c r="CC15" s="145"/>
      <c r="CD15" s="145"/>
    </row>
    <row r="16" customHeight="1" spans="1:82">
      <c r="A16" s="13">
        <v>14</v>
      </c>
      <c r="B16" s="34" t="s">
        <v>17</v>
      </c>
      <c r="C16" s="24">
        <v>8</v>
      </c>
      <c r="D16" s="111">
        <v>12</v>
      </c>
      <c r="E16" s="17">
        <f t="shared" si="0"/>
        <v>56</v>
      </c>
      <c r="F16" s="18">
        <f t="shared" si="1"/>
        <v>33</v>
      </c>
      <c r="G16" s="35">
        <f t="shared" si="2"/>
        <v>23</v>
      </c>
      <c r="H16" s="19">
        <f t="shared" si="3"/>
        <v>0</v>
      </c>
      <c r="I16" s="55">
        <f t="shared" si="27"/>
        <v>56</v>
      </c>
      <c r="J16" s="56">
        <f t="shared" si="28"/>
        <v>23</v>
      </c>
      <c r="K16" s="26">
        <v>0</v>
      </c>
      <c r="L16" s="57">
        <v>3</v>
      </c>
      <c r="M16" s="57">
        <f t="shared" si="32"/>
        <v>-3</v>
      </c>
      <c r="N16" s="57">
        <v>0</v>
      </c>
      <c r="O16" s="126">
        <f t="shared" si="30"/>
        <v>0</v>
      </c>
      <c r="P16" s="26">
        <v>0</v>
      </c>
      <c r="Q16" s="57">
        <v>2</v>
      </c>
      <c r="R16" s="57">
        <f t="shared" si="4"/>
        <v>-2</v>
      </c>
      <c r="S16" s="57">
        <v>0</v>
      </c>
      <c r="T16" s="126">
        <f t="shared" si="5"/>
        <v>0</v>
      </c>
      <c r="U16" s="26">
        <v>0</v>
      </c>
      <c r="V16" s="57">
        <v>2</v>
      </c>
      <c r="W16" s="57">
        <f t="shared" si="6"/>
        <v>-2</v>
      </c>
      <c r="X16" s="57">
        <v>0</v>
      </c>
      <c r="Y16" s="126">
        <f t="shared" si="7"/>
        <v>0</v>
      </c>
      <c r="Z16" s="26">
        <v>0</v>
      </c>
      <c r="AA16" s="57">
        <v>3</v>
      </c>
      <c r="AB16" s="57">
        <f t="shared" si="8"/>
        <v>-3</v>
      </c>
      <c r="AC16" s="57">
        <v>0</v>
      </c>
      <c r="AD16" s="126">
        <f t="shared" si="9"/>
        <v>0</v>
      </c>
      <c r="AE16" s="26">
        <v>0</v>
      </c>
      <c r="AF16" s="57">
        <v>2</v>
      </c>
      <c r="AG16" s="57">
        <f t="shared" si="10"/>
        <v>-2</v>
      </c>
      <c r="AH16" s="57">
        <v>0</v>
      </c>
      <c r="AI16" s="126">
        <f t="shared" si="11"/>
        <v>0</v>
      </c>
      <c r="AJ16" s="26">
        <v>0</v>
      </c>
      <c r="AK16" s="57">
        <v>2</v>
      </c>
      <c r="AL16" s="57">
        <f t="shared" si="12"/>
        <v>-2</v>
      </c>
      <c r="AM16" s="57">
        <v>0</v>
      </c>
      <c r="AN16" s="126">
        <f t="shared" si="13"/>
        <v>0</v>
      </c>
      <c r="AO16" s="26">
        <v>28</v>
      </c>
      <c r="AP16" s="57">
        <v>3</v>
      </c>
      <c r="AQ16" s="57">
        <f t="shared" si="14"/>
        <v>25</v>
      </c>
      <c r="AR16" s="128">
        <v>0</v>
      </c>
      <c r="AS16" s="126">
        <f t="shared" si="15"/>
        <v>28</v>
      </c>
      <c r="AT16" s="26">
        <v>0</v>
      </c>
      <c r="AU16" s="57">
        <v>1</v>
      </c>
      <c r="AV16" s="57">
        <f t="shared" si="16"/>
        <v>-1</v>
      </c>
      <c r="AW16" s="57">
        <v>0</v>
      </c>
      <c r="AX16" s="126">
        <f t="shared" si="17"/>
        <v>0</v>
      </c>
      <c r="AY16" s="26">
        <v>0</v>
      </c>
      <c r="AZ16" s="57">
        <v>1</v>
      </c>
      <c r="BA16" s="57">
        <f t="shared" si="18"/>
        <v>-1</v>
      </c>
      <c r="BB16" s="57">
        <v>0</v>
      </c>
      <c r="BC16" s="126">
        <f t="shared" si="19"/>
        <v>0</v>
      </c>
      <c r="BD16" s="26">
        <v>28</v>
      </c>
      <c r="BE16" s="57">
        <v>14</v>
      </c>
      <c r="BF16" s="57">
        <f t="shared" si="20"/>
        <v>14</v>
      </c>
      <c r="BG16" s="128">
        <v>0</v>
      </c>
      <c r="BH16" s="126">
        <f t="shared" si="21"/>
        <v>28</v>
      </c>
      <c r="BI16" s="133"/>
      <c r="BJ16" s="57"/>
      <c r="BK16" s="57">
        <f t="shared" si="22"/>
        <v>0</v>
      </c>
      <c r="BL16" s="57"/>
      <c r="BM16" s="57"/>
      <c r="BN16" s="57"/>
      <c r="BO16" s="57">
        <f t="shared" si="23"/>
        <v>0</v>
      </c>
      <c r="BP16" s="57"/>
      <c r="BQ16" s="57"/>
      <c r="BR16" s="57"/>
      <c r="BS16" s="57">
        <f t="shared" si="24"/>
        <v>0</v>
      </c>
      <c r="BT16" s="57"/>
      <c r="BU16" s="102"/>
      <c r="BV16" s="102"/>
      <c r="BW16" s="102">
        <f t="shared" si="25"/>
        <v>0</v>
      </c>
      <c r="BX16" s="102"/>
      <c r="BY16" s="102"/>
      <c r="BZ16" s="102"/>
      <c r="CA16" s="105">
        <f t="shared" si="26"/>
        <v>0</v>
      </c>
      <c r="CB16" s="57"/>
      <c r="CC16" s="145"/>
      <c r="CD16" s="145"/>
    </row>
    <row r="17" customHeight="1" spans="1:82">
      <c r="A17" s="116">
        <v>15</v>
      </c>
      <c r="B17" s="34" t="s">
        <v>18</v>
      </c>
      <c r="C17" s="24">
        <v>8</v>
      </c>
      <c r="D17" s="111">
        <v>20</v>
      </c>
      <c r="E17" s="17">
        <f t="shared" si="0"/>
        <v>100</v>
      </c>
      <c r="F17" s="18">
        <f t="shared" si="1"/>
        <v>172</v>
      </c>
      <c r="G17" s="35">
        <f t="shared" si="2"/>
        <v>-72</v>
      </c>
      <c r="H17" s="19">
        <f t="shared" si="3"/>
        <v>72</v>
      </c>
      <c r="I17" s="55">
        <f t="shared" si="27"/>
        <v>172</v>
      </c>
      <c r="J17" s="56">
        <f t="shared" si="28"/>
        <v>0</v>
      </c>
      <c r="K17" s="26">
        <v>0</v>
      </c>
      <c r="L17" s="57">
        <v>11</v>
      </c>
      <c r="M17" s="57">
        <f t="shared" si="32"/>
        <v>-11</v>
      </c>
      <c r="N17" s="125">
        <v>11</v>
      </c>
      <c r="O17" s="126">
        <f t="shared" si="30"/>
        <v>11</v>
      </c>
      <c r="P17" s="26">
        <v>0</v>
      </c>
      <c r="Q17" s="57">
        <v>9</v>
      </c>
      <c r="R17" s="57">
        <f t="shared" si="4"/>
        <v>-9</v>
      </c>
      <c r="S17" s="128">
        <v>0</v>
      </c>
      <c r="T17" s="126">
        <f t="shared" si="5"/>
        <v>0</v>
      </c>
      <c r="U17" s="26">
        <v>0</v>
      </c>
      <c r="V17" s="57">
        <v>13</v>
      </c>
      <c r="W17" s="57">
        <f t="shared" si="6"/>
        <v>-13</v>
      </c>
      <c r="X17" s="128">
        <v>0</v>
      </c>
      <c r="Y17" s="126">
        <f t="shared" si="7"/>
        <v>0</v>
      </c>
      <c r="Z17" s="26">
        <v>0</v>
      </c>
      <c r="AA17" s="57">
        <v>8</v>
      </c>
      <c r="AB17" s="57">
        <f t="shared" si="8"/>
        <v>-8</v>
      </c>
      <c r="AC17" s="125">
        <v>8</v>
      </c>
      <c r="AD17" s="126">
        <f t="shared" si="9"/>
        <v>8</v>
      </c>
      <c r="AE17" s="26">
        <v>0</v>
      </c>
      <c r="AF17" s="57">
        <v>7</v>
      </c>
      <c r="AG17" s="57">
        <f t="shared" si="10"/>
        <v>-7</v>
      </c>
      <c r="AH17" s="128">
        <v>0</v>
      </c>
      <c r="AI17" s="126">
        <f t="shared" si="11"/>
        <v>0</v>
      </c>
      <c r="AJ17" s="26">
        <v>0</v>
      </c>
      <c r="AK17" s="57">
        <v>6</v>
      </c>
      <c r="AL17" s="57">
        <f t="shared" si="12"/>
        <v>-6</v>
      </c>
      <c r="AM17" s="128">
        <v>0</v>
      </c>
      <c r="AN17" s="126">
        <f t="shared" si="13"/>
        <v>0</v>
      </c>
      <c r="AO17" s="26">
        <v>0</v>
      </c>
      <c r="AP17" s="57">
        <v>20</v>
      </c>
      <c r="AQ17" s="57">
        <f t="shared" si="14"/>
        <v>-20</v>
      </c>
      <c r="AR17" s="128">
        <v>30</v>
      </c>
      <c r="AS17" s="126">
        <f t="shared" si="15"/>
        <v>30</v>
      </c>
      <c r="AT17" s="26">
        <v>92</v>
      </c>
      <c r="AU17" s="57">
        <v>17</v>
      </c>
      <c r="AV17" s="57">
        <f t="shared" si="16"/>
        <v>75</v>
      </c>
      <c r="AW17" s="128">
        <v>0</v>
      </c>
      <c r="AX17" s="126">
        <f t="shared" si="17"/>
        <v>92</v>
      </c>
      <c r="AY17" s="26">
        <v>0</v>
      </c>
      <c r="AZ17" s="57">
        <v>9</v>
      </c>
      <c r="BA17" s="57">
        <f t="shared" si="18"/>
        <v>-9</v>
      </c>
      <c r="BB17" s="128">
        <v>0</v>
      </c>
      <c r="BC17" s="126">
        <f t="shared" si="19"/>
        <v>0</v>
      </c>
      <c r="BD17" s="26">
        <v>8</v>
      </c>
      <c r="BE17" s="57">
        <v>72</v>
      </c>
      <c r="BF17" s="57">
        <f t="shared" si="20"/>
        <v>-64</v>
      </c>
      <c r="BG17" s="128">
        <v>23</v>
      </c>
      <c r="BH17" s="126">
        <f t="shared" si="21"/>
        <v>31</v>
      </c>
      <c r="BI17" s="133"/>
      <c r="BJ17" s="57"/>
      <c r="BK17" s="57">
        <f t="shared" si="22"/>
        <v>0</v>
      </c>
      <c r="BL17" s="57"/>
      <c r="BM17" s="57"/>
      <c r="BN17" s="57"/>
      <c r="BO17" s="57">
        <f t="shared" si="23"/>
        <v>0</v>
      </c>
      <c r="BP17" s="57"/>
      <c r="BQ17" s="57"/>
      <c r="BR17" s="57"/>
      <c r="BS17" s="57">
        <f t="shared" si="24"/>
        <v>0</v>
      </c>
      <c r="BT17" s="57"/>
      <c r="BU17" s="102"/>
      <c r="BV17" s="102"/>
      <c r="BW17" s="102">
        <f t="shared" si="25"/>
        <v>0</v>
      </c>
      <c r="BX17" s="102"/>
      <c r="BY17" s="102"/>
      <c r="BZ17" s="102"/>
      <c r="CA17" s="105">
        <f t="shared" si="26"/>
        <v>0</v>
      </c>
      <c r="CB17" s="57"/>
      <c r="CC17" s="145"/>
      <c r="CD17" s="145"/>
    </row>
    <row r="18" customHeight="1" spans="1:82">
      <c r="A18" s="13">
        <v>16</v>
      </c>
      <c r="B18" s="34" t="s">
        <v>19</v>
      </c>
      <c r="C18" s="24">
        <v>8</v>
      </c>
      <c r="D18" s="111">
        <v>30</v>
      </c>
      <c r="E18" s="17">
        <f t="shared" si="0"/>
        <v>83</v>
      </c>
      <c r="F18" s="18">
        <f t="shared" si="1"/>
        <v>116</v>
      </c>
      <c r="G18" s="35">
        <f t="shared" si="2"/>
        <v>-33</v>
      </c>
      <c r="H18" s="19">
        <f t="shared" si="3"/>
        <v>33</v>
      </c>
      <c r="I18" s="55">
        <f t="shared" si="27"/>
        <v>116</v>
      </c>
      <c r="J18" s="56">
        <f t="shared" si="28"/>
        <v>0</v>
      </c>
      <c r="K18" s="66">
        <v>15</v>
      </c>
      <c r="L18" s="67">
        <v>9</v>
      </c>
      <c r="M18" s="57">
        <f t="shared" si="32"/>
        <v>6</v>
      </c>
      <c r="N18" s="128">
        <v>0</v>
      </c>
      <c r="O18" s="126">
        <f t="shared" si="30"/>
        <v>15</v>
      </c>
      <c r="P18" s="66">
        <v>0</v>
      </c>
      <c r="Q18" s="67">
        <v>8</v>
      </c>
      <c r="R18" s="57">
        <f t="shared" si="4"/>
        <v>-8</v>
      </c>
      <c r="S18" s="128">
        <v>15</v>
      </c>
      <c r="T18" s="126">
        <f t="shared" si="5"/>
        <v>15</v>
      </c>
      <c r="U18" s="66">
        <v>0</v>
      </c>
      <c r="V18" s="67">
        <v>9</v>
      </c>
      <c r="W18" s="57">
        <f t="shared" si="6"/>
        <v>-9</v>
      </c>
      <c r="X18" s="128">
        <v>0</v>
      </c>
      <c r="Y18" s="126">
        <f t="shared" si="7"/>
        <v>0</v>
      </c>
      <c r="Z18" s="66">
        <v>0</v>
      </c>
      <c r="AA18" s="67">
        <v>8</v>
      </c>
      <c r="AB18" s="57">
        <f t="shared" si="8"/>
        <v>-8</v>
      </c>
      <c r="AC18" s="128">
        <v>0</v>
      </c>
      <c r="AD18" s="126">
        <f t="shared" si="9"/>
        <v>0</v>
      </c>
      <c r="AE18" s="66">
        <v>0</v>
      </c>
      <c r="AF18" s="67">
        <v>5</v>
      </c>
      <c r="AG18" s="57">
        <f t="shared" si="10"/>
        <v>-5</v>
      </c>
      <c r="AH18" s="128">
        <v>0</v>
      </c>
      <c r="AI18" s="126">
        <f t="shared" si="11"/>
        <v>0</v>
      </c>
      <c r="AJ18" s="66">
        <v>0</v>
      </c>
      <c r="AK18" s="67">
        <v>3</v>
      </c>
      <c r="AL18" s="57">
        <f t="shared" si="12"/>
        <v>-3</v>
      </c>
      <c r="AM18" s="128">
        <v>0</v>
      </c>
      <c r="AN18" s="126">
        <f t="shared" si="13"/>
        <v>0</v>
      </c>
      <c r="AO18" s="66">
        <v>15</v>
      </c>
      <c r="AP18" s="67">
        <v>12</v>
      </c>
      <c r="AQ18" s="57">
        <f t="shared" si="14"/>
        <v>3</v>
      </c>
      <c r="AR18" s="128">
        <v>15</v>
      </c>
      <c r="AS18" s="126">
        <f t="shared" si="15"/>
        <v>30</v>
      </c>
      <c r="AT18" s="66">
        <v>23</v>
      </c>
      <c r="AU18" s="67">
        <v>6</v>
      </c>
      <c r="AV18" s="57">
        <f t="shared" si="16"/>
        <v>17</v>
      </c>
      <c r="AW18" s="128">
        <v>0</v>
      </c>
      <c r="AX18" s="126">
        <f t="shared" si="17"/>
        <v>23</v>
      </c>
      <c r="AY18" s="66">
        <v>0</v>
      </c>
      <c r="AZ18" s="67">
        <v>5</v>
      </c>
      <c r="BA18" s="57">
        <f t="shared" si="18"/>
        <v>-5</v>
      </c>
      <c r="BB18" s="125">
        <v>3</v>
      </c>
      <c r="BC18" s="126">
        <f t="shared" si="19"/>
        <v>3</v>
      </c>
      <c r="BD18" s="66">
        <v>30</v>
      </c>
      <c r="BE18" s="67">
        <v>51</v>
      </c>
      <c r="BF18" s="57">
        <f t="shared" si="20"/>
        <v>-21</v>
      </c>
      <c r="BG18" s="128">
        <v>0</v>
      </c>
      <c r="BH18" s="126">
        <f t="shared" si="21"/>
        <v>30</v>
      </c>
      <c r="BI18" s="134"/>
      <c r="BJ18" s="103"/>
      <c r="BK18" s="57">
        <f t="shared" si="22"/>
        <v>0</v>
      </c>
      <c r="BL18" s="57"/>
      <c r="BM18" s="103"/>
      <c r="BN18" s="103"/>
      <c r="BO18" s="57">
        <f t="shared" si="23"/>
        <v>0</v>
      </c>
      <c r="BP18" s="57"/>
      <c r="BQ18" s="103"/>
      <c r="BR18" s="103"/>
      <c r="BS18" s="57">
        <f t="shared" si="24"/>
        <v>0</v>
      </c>
      <c r="BT18" s="57"/>
      <c r="BU18" s="103"/>
      <c r="BV18" s="103"/>
      <c r="BW18" s="102">
        <f t="shared" si="25"/>
        <v>0</v>
      </c>
      <c r="BX18" s="102"/>
      <c r="BY18" s="103"/>
      <c r="BZ18" s="103"/>
      <c r="CA18" s="106">
        <f t="shared" si="26"/>
        <v>0</v>
      </c>
      <c r="CB18" s="57"/>
      <c r="CC18" s="145"/>
      <c r="CD18" s="145"/>
    </row>
    <row r="19" customHeight="1" spans="1:82">
      <c r="A19" s="116">
        <v>17</v>
      </c>
      <c r="B19" s="34" t="s">
        <v>20</v>
      </c>
      <c r="C19" s="24">
        <v>8</v>
      </c>
      <c r="D19" s="111">
        <v>30</v>
      </c>
      <c r="E19" s="17">
        <f t="shared" si="0"/>
        <v>0</v>
      </c>
      <c r="F19" s="18">
        <f t="shared" si="1"/>
        <v>276</v>
      </c>
      <c r="G19" s="35">
        <f t="shared" si="2"/>
        <v>-276</v>
      </c>
      <c r="H19" s="19">
        <f t="shared" si="3"/>
        <v>276</v>
      </c>
      <c r="I19" s="55">
        <f t="shared" si="27"/>
        <v>276</v>
      </c>
      <c r="J19" s="56">
        <f t="shared" si="28"/>
        <v>0</v>
      </c>
      <c r="K19" s="66">
        <v>0</v>
      </c>
      <c r="L19" s="67">
        <v>35</v>
      </c>
      <c r="M19" s="57">
        <f t="shared" si="32"/>
        <v>-35</v>
      </c>
      <c r="N19" s="125">
        <v>35</v>
      </c>
      <c r="O19" s="126">
        <f t="shared" si="30"/>
        <v>35</v>
      </c>
      <c r="P19" s="66">
        <v>0</v>
      </c>
      <c r="Q19" s="67">
        <v>14</v>
      </c>
      <c r="R19" s="57">
        <f t="shared" si="4"/>
        <v>-14</v>
      </c>
      <c r="S19" s="128">
        <v>15</v>
      </c>
      <c r="T19" s="126">
        <f t="shared" si="5"/>
        <v>15</v>
      </c>
      <c r="U19" s="66">
        <v>0</v>
      </c>
      <c r="V19" s="67">
        <v>45</v>
      </c>
      <c r="W19" s="57">
        <f t="shared" si="6"/>
        <v>-45</v>
      </c>
      <c r="X19" s="125">
        <v>45</v>
      </c>
      <c r="Y19" s="126">
        <f t="shared" si="7"/>
        <v>45</v>
      </c>
      <c r="Z19" s="66">
        <v>0</v>
      </c>
      <c r="AA19" s="67">
        <v>10</v>
      </c>
      <c r="AB19" s="57">
        <f t="shared" si="8"/>
        <v>-10</v>
      </c>
      <c r="AC19" s="128">
        <v>15</v>
      </c>
      <c r="AD19" s="126">
        <f t="shared" si="9"/>
        <v>15</v>
      </c>
      <c r="AE19" s="66">
        <v>0</v>
      </c>
      <c r="AF19" s="67">
        <v>24</v>
      </c>
      <c r="AG19" s="57">
        <f t="shared" si="10"/>
        <v>-24</v>
      </c>
      <c r="AH19" s="128">
        <v>24</v>
      </c>
      <c r="AI19" s="126">
        <f t="shared" si="11"/>
        <v>24</v>
      </c>
      <c r="AJ19" s="66">
        <v>0</v>
      </c>
      <c r="AK19" s="67">
        <v>4</v>
      </c>
      <c r="AL19" s="57">
        <f t="shared" si="12"/>
        <v>-4</v>
      </c>
      <c r="AM19" s="125">
        <v>4</v>
      </c>
      <c r="AN19" s="126">
        <f t="shared" si="13"/>
        <v>4</v>
      </c>
      <c r="AO19" s="66">
        <v>0</v>
      </c>
      <c r="AP19" s="67">
        <v>58</v>
      </c>
      <c r="AQ19" s="57">
        <f t="shared" si="14"/>
        <v>-58</v>
      </c>
      <c r="AR19" s="125">
        <v>52</v>
      </c>
      <c r="AS19" s="126">
        <f t="shared" si="15"/>
        <v>52</v>
      </c>
      <c r="AT19" s="66">
        <v>0</v>
      </c>
      <c r="AU19" s="67">
        <v>19</v>
      </c>
      <c r="AV19" s="57">
        <f t="shared" si="16"/>
        <v>-19</v>
      </c>
      <c r="AW19" s="125">
        <v>19</v>
      </c>
      <c r="AX19" s="126">
        <f t="shared" si="17"/>
        <v>19</v>
      </c>
      <c r="AY19" s="66">
        <v>0</v>
      </c>
      <c r="AZ19" s="67">
        <v>9</v>
      </c>
      <c r="BA19" s="57">
        <f t="shared" si="18"/>
        <v>-9</v>
      </c>
      <c r="BB19" s="125">
        <v>9</v>
      </c>
      <c r="BC19" s="126">
        <f t="shared" si="19"/>
        <v>9</v>
      </c>
      <c r="BD19" s="66">
        <v>0</v>
      </c>
      <c r="BE19" s="67">
        <v>58</v>
      </c>
      <c r="BF19" s="57">
        <f t="shared" si="20"/>
        <v>-58</v>
      </c>
      <c r="BG19" s="125">
        <v>58</v>
      </c>
      <c r="BH19" s="126">
        <f t="shared" si="21"/>
        <v>58</v>
      </c>
      <c r="BI19" s="134"/>
      <c r="BJ19" s="103"/>
      <c r="BK19" s="57">
        <f t="shared" si="22"/>
        <v>0</v>
      </c>
      <c r="BL19" s="57"/>
      <c r="BM19" s="103"/>
      <c r="BN19" s="103"/>
      <c r="BO19" s="57">
        <f t="shared" si="23"/>
        <v>0</v>
      </c>
      <c r="BP19" s="57"/>
      <c r="BQ19" s="103"/>
      <c r="BR19" s="103"/>
      <c r="BS19" s="57">
        <f t="shared" si="24"/>
        <v>0</v>
      </c>
      <c r="BT19" s="57"/>
      <c r="BU19" s="103"/>
      <c r="BV19" s="103"/>
      <c r="BW19" s="102">
        <f t="shared" si="25"/>
        <v>0</v>
      </c>
      <c r="BX19" s="102"/>
      <c r="BY19" s="103"/>
      <c r="BZ19" s="103"/>
      <c r="CA19" s="105">
        <f t="shared" si="26"/>
        <v>0</v>
      </c>
      <c r="CB19" s="57"/>
      <c r="CC19" s="145"/>
      <c r="CD19" s="145"/>
    </row>
    <row r="20" customHeight="1" spans="1:82">
      <c r="A20" s="13">
        <v>18</v>
      </c>
      <c r="B20" s="34" t="s">
        <v>21</v>
      </c>
      <c r="C20" s="24">
        <v>8</v>
      </c>
      <c r="D20" s="111">
        <v>20</v>
      </c>
      <c r="E20" s="17">
        <f t="shared" si="0"/>
        <v>30</v>
      </c>
      <c r="F20" s="18">
        <f t="shared" si="1"/>
        <v>49</v>
      </c>
      <c r="G20" s="35">
        <f t="shared" si="2"/>
        <v>-19</v>
      </c>
      <c r="H20" s="19">
        <f t="shared" si="3"/>
        <v>19</v>
      </c>
      <c r="I20" s="55">
        <f t="shared" si="27"/>
        <v>49</v>
      </c>
      <c r="J20" s="56">
        <f t="shared" si="28"/>
        <v>0</v>
      </c>
      <c r="K20" s="31">
        <v>0</v>
      </c>
      <c r="L20" s="69">
        <v>4</v>
      </c>
      <c r="M20" s="57">
        <f t="shared" si="32"/>
        <v>-4</v>
      </c>
      <c r="N20" s="128">
        <v>0</v>
      </c>
      <c r="O20" s="126">
        <f t="shared" si="30"/>
        <v>0</v>
      </c>
      <c r="P20" s="31">
        <v>0</v>
      </c>
      <c r="Q20" s="69">
        <v>3</v>
      </c>
      <c r="R20" s="57">
        <f t="shared" si="4"/>
        <v>-3</v>
      </c>
      <c r="S20" s="128">
        <v>0</v>
      </c>
      <c r="T20" s="126">
        <f t="shared" si="5"/>
        <v>0</v>
      </c>
      <c r="U20" s="31">
        <v>0</v>
      </c>
      <c r="V20" s="69">
        <v>3</v>
      </c>
      <c r="W20" s="57">
        <f t="shared" si="6"/>
        <v>-3</v>
      </c>
      <c r="X20" s="128">
        <v>0</v>
      </c>
      <c r="Y20" s="126">
        <f t="shared" si="7"/>
        <v>0</v>
      </c>
      <c r="Z20" s="31">
        <v>0</v>
      </c>
      <c r="AA20" s="69">
        <v>4</v>
      </c>
      <c r="AB20" s="57">
        <f t="shared" si="8"/>
        <v>-4</v>
      </c>
      <c r="AC20" s="128">
        <v>0</v>
      </c>
      <c r="AD20" s="126">
        <f t="shared" si="9"/>
        <v>0</v>
      </c>
      <c r="AE20" s="31">
        <v>0</v>
      </c>
      <c r="AF20" s="69">
        <v>2</v>
      </c>
      <c r="AG20" s="57">
        <f t="shared" si="10"/>
        <v>-2</v>
      </c>
      <c r="AH20" s="128">
        <v>12</v>
      </c>
      <c r="AI20" s="126">
        <f t="shared" si="11"/>
        <v>12</v>
      </c>
      <c r="AJ20" s="31">
        <v>0</v>
      </c>
      <c r="AK20" s="69">
        <v>2</v>
      </c>
      <c r="AL20" s="57">
        <f t="shared" si="12"/>
        <v>-2</v>
      </c>
      <c r="AM20" s="128">
        <v>0</v>
      </c>
      <c r="AN20" s="126">
        <f t="shared" si="13"/>
        <v>0</v>
      </c>
      <c r="AO20" s="31">
        <v>0</v>
      </c>
      <c r="AP20" s="69">
        <v>5</v>
      </c>
      <c r="AQ20" s="57">
        <f t="shared" si="14"/>
        <v>-5</v>
      </c>
      <c r="AR20" s="128">
        <v>0</v>
      </c>
      <c r="AS20" s="126">
        <f t="shared" si="15"/>
        <v>0</v>
      </c>
      <c r="AT20" s="31">
        <v>30</v>
      </c>
      <c r="AU20" s="69">
        <v>2</v>
      </c>
      <c r="AV20" s="57">
        <f t="shared" si="16"/>
        <v>28</v>
      </c>
      <c r="AW20" s="128">
        <v>0</v>
      </c>
      <c r="AX20" s="126">
        <f t="shared" si="17"/>
        <v>30</v>
      </c>
      <c r="AY20" s="31">
        <v>0</v>
      </c>
      <c r="AZ20" s="69">
        <v>2</v>
      </c>
      <c r="BA20" s="57">
        <f t="shared" si="18"/>
        <v>-2</v>
      </c>
      <c r="BB20" s="128">
        <v>0</v>
      </c>
      <c r="BC20" s="126">
        <f t="shared" si="19"/>
        <v>0</v>
      </c>
      <c r="BD20" s="31">
        <v>0</v>
      </c>
      <c r="BE20" s="69">
        <v>22</v>
      </c>
      <c r="BF20" s="57">
        <f t="shared" si="20"/>
        <v>-22</v>
      </c>
      <c r="BG20" s="125">
        <v>7</v>
      </c>
      <c r="BH20" s="126">
        <f t="shared" si="21"/>
        <v>7</v>
      </c>
      <c r="BI20" s="137"/>
      <c r="BJ20" s="138"/>
      <c r="BK20" s="57">
        <f t="shared" si="22"/>
        <v>0</v>
      </c>
      <c r="BL20" s="57"/>
      <c r="BM20" s="138"/>
      <c r="BN20" s="138"/>
      <c r="BO20" s="57">
        <f t="shared" si="23"/>
        <v>0</v>
      </c>
      <c r="BP20" s="57"/>
      <c r="BQ20" s="138"/>
      <c r="BR20" s="138"/>
      <c r="BS20" s="57">
        <f t="shared" si="24"/>
        <v>0</v>
      </c>
      <c r="BT20" s="57"/>
      <c r="BU20" s="138"/>
      <c r="BV20" s="138"/>
      <c r="BW20" s="102">
        <f t="shared" si="25"/>
        <v>0</v>
      </c>
      <c r="BX20" s="102"/>
      <c r="BY20" s="138"/>
      <c r="BZ20" s="138"/>
      <c r="CA20" s="105">
        <f t="shared" si="26"/>
        <v>0</v>
      </c>
      <c r="CB20" s="57"/>
      <c r="CC20" s="145"/>
      <c r="CD20" s="145"/>
    </row>
    <row r="21" customHeight="1" spans="1:82">
      <c r="A21" s="116">
        <v>19</v>
      </c>
      <c r="B21" s="34" t="s">
        <v>22</v>
      </c>
      <c r="C21" s="29">
        <v>8</v>
      </c>
      <c r="D21" s="114">
        <v>30</v>
      </c>
      <c r="E21" s="17">
        <f t="shared" si="0"/>
        <v>0</v>
      </c>
      <c r="F21" s="18">
        <f t="shared" si="1"/>
        <v>23</v>
      </c>
      <c r="G21" s="35">
        <f t="shared" si="2"/>
        <v>-23</v>
      </c>
      <c r="H21" s="19">
        <f t="shared" si="3"/>
        <v>23</v>
      </c>
      <c r="I21" s="55">
        <f t="shared" si="27"/>
        <v>23</v>
      </c>
      <c r="J21" s="56">
        <f t="shared" si="28"/>
        <v>0</v>
      </c>
      <c r="K21" s="31">
        <v>0</v>
      </c>
      <c r="L21" s="69">
        <v>2</v>
      </c>
      <c r="M21" s="57">
        <f t="shared" si="32"/>
        <v>-2</v>
      </c>
      <c r="N21" s="125">
        <v>2</v>
      </c>
      <c r="O21" s="126">
        <f t="shared" si="30"/>
        <v>2</v>
      </c>
      <c r="P21" s="31">
        <v>0</v>
      </c>
      <c r="Q21" s="69">
        <v>2</v>
      </c>
      <c r="R21" s="57">
        <f t="shared" si="4"/>
        <v>-2</v>
      </c>
      <c r="S21" s="125">
        <v>2</v>
      </c>
      <c r="T21" s="126">
        <f t="shared" si="5"/>
        <v>2</v>
      </c>
      <c r="U21" s="31">
        <v>0</v>
      </c>
      <c r="V21" s="69">
        <v>2</v>
      </c>
      <c r="W21" s="57">
        <f t="shared" si="6"/>
        <v>-2</v>
      </c>
      <c r="X21" s="125">
        <v>2</v>
      </c>
      <c r="Y21" s="126">
        <f t="shared" si="7"/>
        <v>2</v>
      </c>
      <c r="Z21" s="31">
        <v>0</v>
      </c>
      <c r="AA21" s="69">
        <v>2</v>
      </c>
      <c r="AB21" s="57">
        <f t="shared" si="8"/>
        <v>-2</v>
      </c>
      <c r="AC21" s="125">
        <v>2</v>
      </c>
      <c r="AD21" s="126">
        <f t="shared" si="9"/>
        <v>2</v>
      </c>
      <c r="AE21" s="31">
        <v>0</v>
      </c>
      <c r="AF21" s="69">
        <v>1</v>
      </c>
      <c r="AG21" s="57">
        <f t="shared" si="10"/>
        <v>-1</v>
      </c>
      <c r="AH21" s="125">
        <v>1</v>
      </c>
      <c r="AI21" s="126">
        <f t="shared" si="11"/>
        <v>1</v>
      </c>
      <c r="AJ21" s="31">
        <v>0</v>
      </c>
      <c r="AK21" s="69">
        <v>1</v>
      </c>
      <c r="AL21" s="57">
        <f t="shared" si="12"/>
        <v>-1</v>
      </c>
      <c r="AM21" s="125">
        <v>1</v>
      </c>
      <c r="AN21" s="126">
        <f t="shared" si="13"/>
        <v>1</v>
      </c>
      <c r="AO21" s="31">
        <v>0</v>
      </c>
      <c r="AP21" s="69">
        <v>2</v>
      </c>
      <c r="AQ21" s="57">
        <f t="shared" si="14"/>
        <v>-2</v>
      </c>
      <c r="AR21" s="125">
        <v>2</v>
      </c>
      <c r="AS21" s="126">
        <f t="shared" si="15"/>
        <v>2</v>
      </c>
      <c r="AT21" s="31">
        <v>0</v>
      </c>
      <c r="AU21" s="69">
        <v>1</v>
      </c>
      <c r="AV21" s="57">
        <f t="shared" si="16"/>
        <v>-1</v>
      </c>
      <c r="AW21" s="125">
        <v>1</v>
      </c>
      <c r="AX21" s="126">
        <f t="shared" si="17"/>
        <v>1</v>
      </c>
      <c r="AY21" s="31">
        <v>0</v>
      </c>
      <c r="AZ21" s="69">
        <v>1</v>
      </c>
      <c r="BA21" s="57">
        <f t="shared" si="18"/>
        <v>-1</v>
      </c>
      <c r="BB21" s="125">
        <v>1</v>
      </c>
      <c r="BC21" s="126">
        <f t="shared" si="19"/>
        <v>1</v>
      </c>
      <c r="BD21" s="31">
        <v>0</v>
      </c>
      <c r="BE21" s="69">
        <v>9</v>
      </c>
      <c r="BF21" s="57">
        <f t="shared" si="20"/>
        <v>-9</v>
      </c>
      <c r="BG21" s="125">
        <v>9</v>
      </c>
      <c r="BH21" s="126">
        <f t="shared" si="21"/>
        <v>9</v>
      </c>
      <c r="BI21" s="137"/>
      <c r="BJ21" s="138"/>
      <c r="BK21" s="57">
        <f t="shared" si="22"/>
        <v>0</v>
      </c>
      <c r="BL21" s="57"/>
      <c r="BM21" s="138"/>
      <c r="BN21" s="138"/>
      <c r="BO21" s="57">
        <f t="shared" si="23"/>
        <v>0</v>
      </c>
      <c r="BP21" s="57"/>
      <c r="BQ21" s="138"/>
      <c r="BR21" s="138"/>
      <c r="BS21" s="57">
        <f t="shared" si="24"/>
        <v>0</v>
      </c>
      <c r="BT21" s="57"/>
      <c r="BU21" s="138"/>
      <c r="BV21" s="138"/>
      <c r="BW21" s="57">
        <f t="shared" si="25"/>
        <v>0</v>
      </c>
      <c r="BX21" s="57"/>
      <c r="BY21" s="138"/>
      <c r="BZ21" s="138"/>
      <c r="CA21" s="106">
        <f t="shared" si="26"/>
        <v>0</v>
      </c>
      <c r="CB21" s="57"/>
      <c r="CC21" s="145"/>
      <c r="CD21" s="145"/>
    </row>
    <row r="22" customHeight="1" spans="1:82">
      <c r="A22" s="13">
        <v>20</v>
      </c>
      <c r="B22" s="38" t="s">
        <v>23</v>
      </c>
      <c r="C22" s="119">
        <v>15</v>
      </c>
      <c r="D22" s="120">
        <v>120</v>
      </c>
      <c r="E22" s="17">
        <f t="shared" si="0"/>
        <v>175</v>
      </c>
      <c r="F22" s="18">
        <f t="shared" si="1"/>
        <v>241</v>
      </c>
      <c r="G22" s="35">
        <f t="shared" si="2"/>
        <v>-66</v>
      </c>
      <c r="H22" s="19">
        <f t="shared" si="3"/>
        <v>66</v>
      </c>
      <c r="I22" s="55">
        <f t="shared" si="27"/>
        <v>241</v>
      </c>
      <c r="J22" s="56">
        <f t="shared" si="28"/>
        <v>0</v>
      </c>
      <c r="K22" s="31">
        <v>0</v>
      </c>
      <c r="L22" s="69">
        <v>16</v>
      </c>
      <c r="M22" s="57">
        <f t="shared" si="32"/>
        <v>-16</v>
      </c>
      <c r="N22" s="125">
        <v>0</v>
      </c>
      <c r="O22" s="126">
        <f t="shared" si="30"/>
        <v>0</v>
      </c>
      <c r="P22" s="31">
        <v>0</v>
      </c>
      <c r="Q22" s="69">
        <v>19</v>
      </c>
      <c r="R22" s="57">
        <f t="shared" si="4"/>
        <v>-19</v>
      </c>
      <c r="S22" s="128">
        <v>0</v>
      </c>
      <c r="T22" s="126">
        <f t="shared" si="5"/>
        <v>0</v>
      </c>
      <c r="U22" s="31">
        <v>0</v>
      </c>
      <c r="V22" s="69">
        <v>14</v>
      </c>
      <c r="W22" s="57">
        <f t="shared" si="6"/>
        <v>-14</v>
      </c>
      <c r="X22" s="128">
        <v>0</v>
      </c>
      <c r="Y22" s="126">
        <f t="shared" si="7"/>
        <v>0</v>
      </c>
      <c r="Z22" s="31">
        <v>0</v>
      </c>
      <c r="AA22" s="69">
        <v>18</v>
      </c>
      <c r="AB22" s="57">
        <f t="shared" si="8"/>
        <v>-18</v>
      </c>
      <c r="AC22" s="128">
        <v>0</v>
      </c>
      <c r="AD22" s="126">
        <f t="shared" si="9"/>
        <v>0</v>
      </c>
      <c r="AE22" s="31">
        <v>0</v>
      </c>
      <c r="AF22" s="69">
        <v>11</v>
      </c>
      <c r="AG22" s="57">
        <f t="shared" si="10"/>
        <v>-11</v>
      </c>
      <c r="AH22" s="125">
        <v>21</v>
      </c>
      <c r="AI22" s="126">
        <f t="shared" si="11"/>
        <v>21</v>
      </c>
      <c r="AJ22" s="31">
        <v>0</v>
      </c>
      <c r="AK22" s="69">
        <v>7</v>
      </c>
      <c r="AL22" s="57">
        <f t="shared" si="12"/>
        <v>-7</v>
      </c>
      <c r="AM22" s="125">
        <v>15</v>
      </c>
      <c r="AN22" s="126">
        <f t="shared" si="13"/>
        <v>15</v>
      </c>
      <c r="AO22" s="31">
        <v>65</v>
      </c>
      <c r="AP22" s="69">
        <v>29</v>
      </c>
      <c r="AQ22" s="57">
        <f t="shared" si="14"/>
        <v>36</v>
      </c>
      <c r="AR22" s="128">
        <v>0</v>
      </c>
      <c r="AS22" s="126">
        <f t="shared" si="15"/>
        <v>65</v>
      </c>
      <c r="AT22" s="31">
        <v>0</v>
      </c>
      <c r="AU22" s="69">
        <v>8</v>
      </c>
      <c r="AV22" s="57">
        <f t="shared" si="16"/>
        <v>-8</v>
      </c>
      <c r="AW22" s="128">
        <v>15</v>
      </c>
      <c r="AX22" s="126">
        <f t="shared" si="17"/>
        <v>15</v>
      </c>
      <c r="AY22" s="31">
        <v>0</v>
      </c>
      <c r="AZ22" s="69">
        <v>13</v>
      </c>
      <c r="BA22" s="57">
        <f t="shared" si="18"/>
        <v>-13</v>
      </c>
      <c r="BB22" s="128">
        <v>15</v>
      </c>
      <c r="BC22" s="126">
        <f t="shared" si="19"/>
        <v>15</v>
      </c>
      <c r="BD22" s="31">
        <v>110</v>
      </c>
      <c r="BE22" s="69">
        <v>106</v>
      </c>
      <c r="BF22" s="57">
        <f t="shared" si="20"/>
        <v>4</v>
      </c>
      <c r="BG22" s="128">
        <v>0</v>
      </c>
      <c r="BH22" s="126">
        <f t="shared" si="21"/>
        <v>110</v>
      </c>
      <c r="BI22" s="139"/>
      <c r="BJ22" s="140"/>
      <c r="BK22" s="57">
        <f t="shared" si="22"/>
        <v>0</v>
      </c>
      <c r="BL22" s="57"/>
      <c r="BM22" s="140"/>
      <c r="BN22" s="140"/>
      <c r="BO22" s="57">
        <f t="shared" si="23"/>
        <v>0</v>
      </c>
      <c r="BP22" s="57"/>
      <c r="BQ22" s="140"/>
      <c r="BR22" s="140"/>
      <c r="BS22" s="57">
        <f t="shared" si="24"/>
        <v>0</v>
      </c>
      <c r="BT22" s="57"/>
      <c r="BU22" s="140"/>
      <c r="BV22" s="140"/>
      <c r="BW22" s="57">
        <f t="shared" si="25"/>
        <v>0</v>
      </c>
      <c r="BX22" s="57"/>
      <c r="BY22" s="140"/>
      <c r="BZ22" s="140"/>
      <c r="CA22" s="106">
        <f t="shared" si="26"/>
        <v>0</v>
      </c>
      <c r="CB22" s="57"/>
      <c r="CC22" s="145"/>
      <c r="CD22" s="145"/>
    </row>
    <row r="23" ht="120" customHeight="1" spans="1:82">
      <c r="A23" s="116">
        <v>21</v>
      </c>
      <c r="B23" s="34" t="s">
        <v>24</v>
      </c>
      <c r="C23" s="39">
        <v>6</v>
      </c>
      <c r="D23" s="121">
        <v>9</v>
      </c>
      <c r="E23" s="17">
        <f t="shared" si="0"/>
        <v>0</v>
      </c>
      <c r="F23" s="18">
        <f t="shared" si="1"/>
        <v>13</v>
      </c>
      <c r="G23" s="35">
        <f t="shared" si="2"/>
        <v>-13</v>
      </c>
      <c r="H23" s="19">
        <f t="shared" si="3"/>
        <v>13</v>
      </c>
      <c r="I23" s="55">
        <f t="shared" si="27"/>
        <v>13</v>
      </c>
      <c r="J23" s="56">
        <f t="shared" si="28"/>
        <v>0</v>
      </c>
      <c r="K23" s="31">
        <v>0</v>
      </c>
      <c r="L23" s="69">
        <v>1</v>
      </c>
      <c r="M23" s="57">
        <f t="shared" si="32"/>
        <v>-1</v>
      </c>
      <c r="N23" s="125">
        <v>1</v>
      </c>
      <c r="O23" s="126">
        <f t="shared" si="30"/>
        <v>1</v>
      </c>
      <c r="P23" s="31">
        <v>0</v>
      </c>
      <c r="Q23" s="69">
        <v>1</v>
      </c>
      <c r="R23" s="57">
        <f t="shared" si="4"/>
        <v>-1</v>
      </c>
      <c r="S23" s="125">
        <v>1</v>
      </c>
      <c r="T23" s="126">
        <f t="shared" si="5"/>
        <v>1</v>
      </c>
      <c r="U23" s="31">
        <v>0</v>
      </c>
      <c r="V23" s="69">
        <v>1</v>
      </c>
      <c r="W23" s="57">
        <f t="shared" si="6"/>
        <v>-1</v>
      </c>
      <c r="X23" s="125">
        <v>1</v>
      </c>
      <c r="Y23" s="126">
        <f t="shared" si="7"/>
        <v>1</v>
      </c>
      <c r="Z23" s="31">
        <v>0</v>
      </c>
      <c r="AA23" s="69">
        <v>1</v>
      </c>
      <c r="AB23" s="57">
        <f t="shared" si="8"/>
        <v>-1</v>
      </c>
      <c r="AC23" s="125">
        <v>1</v>
      </c>
      <c r="AD23" s="126">
        <f t="shared" si="9"/>
        <v>1</v>
      </c>
      <c r="AE23" s="31">
        <v>0</v>
      </c>
      <c r="AF23" s="69">
        <v>1</v>
      </c>
      <c r="AG23" s="57">
        <f t="shared" si="10"/>
        <v>-1</v>
      </c>
      <c r="AH23" s="125">
        <v>1</v>
      </c>
      <c r="AI23" s="126">
        <f t="shared" si="11"/>
        <v>1</v>
      </c>
      <c r="AJ23" s="31">
        <v>0</v>
      </c>
      <c r="AK23" s="69">
        <v>1</v>
      </c>
      <c r="AL23" s="57">
        <f t="shared" si="12"/>
        <v>-1</v>
      </c>
      <c r="AM23" s="125">
        <v>1</v>
      </c>
      <c r="AN23" s="126">
        <f t="shared" si="13"/>
        <v>1</v>
      </c>
      <c r="AO23" s="31">
        <v>0</v>
      </c>
      <c r="AP23" s="69">
        <v>1</v>
      </c>
      <c r="AQ23" s="57">
        <f t="shared" si="14"/>
        <v>-1</v>
      </c>
      <c r="AR23" s="125">
        <v>1</v>
      </c>
      <c r="AS23" s="126">
        <f t="shared" si="15"/>
        <v>1</v>
      </c>
      <c r="AT23" s="31">
        <v>0</v>
      </c>
      <c r="AU23" s="69">
        <v>1</v>
      </c>
      <c r="AV23" s="57">
        <f t="shared" si="16"/>
        <v>-1</v>
      </c>
      <c r="AW23" s="125">
        <v>1</v>
      </c>
      <c r="AX23" s="126">
        <f t="shared" si="17"/>
        <v>1</v>
      </c>
      <c r="AY23" s="31">
        <v>0</v>
      </c>
      <c r="AZ23" s="69">
        <v>1</v>
      </c>
      <c r="BA23" s="57">
        <f t="shared" si="18"/>
        <v>-1</v>
      </c>
      <c r="BB23" s="125">
        <v>1</v>
      </c>
      <c r="BC23" s="126">
        <f t="shared" si="19"/>
        <v>1</v>
      </c>
      <c r="BD23" s="31">
        <v>0</v>
      </c>
      <c r="BE23" s="69">
        <v>4</v>
      </c>
      <c r="BF23" s="57">
        <f t="shared" si="20"/>
        <v>-4</v>
      </c>
      <c r="BG23" s="125">
        <v>4</v>
      </c>
      <c r="BH23" s="126">
        <f t="shared" si="21"/>
        <v>4</v>
      </c>
      <c r="BI23" s="141"/>
      <c r="BJ23" s="142"/>
      <c r="BK23" s="57">
        <f t="shared" si="22"/>
        <v>0</v>
      </c>
      <c r="BL23" s="57"/>
      <c r="BM23" s="142"/>
      <c r="BN23" s="142"/>
      <c r="BO23" s="57">
        <f t="shared" si="23"/>
        <v>0</v>
      </c>
      <c r="BP23" s="57"/>
      <c r="BQ23" s="142"/>
      <c r="BR23" s="142"/>
      <c r="BS23" s="57">
        <f t="shared" si="24"/>
        <v>0</v>
      </c>
      <c r="BT23" s="57"/>
      <c r="BU23" s="142"/>
      <c r="BV23" s="142"/>
      <c r="BW23" s="57">
        <f t="shared" si="25"/>
        <v>0</v>
      </c>
      <c r="BX23" s="57"/>
      <c r="BY23" s="142"/>
      <c r="BZ23" s="142"/>
      <c r="CA23" s="106">
        <f t="shared" si="26"/>
        <v>0</v>
      </c>
      <c r="CB23" s="57"/>
      <c r="CC23" s="145"/>
      <c r="CD23" s="145"/>
    </row>
    <row r="24" ht="120" customHeight="1" spans="1:82">
      <c r="A24" s="13">
        <v>22</v>
      </c>
      <c r="B24" s="34" t="s">
        <v>25</v>
      </c>
      <c r="C24" s="119">
        <v>8</v>
      </c>
      <c r="D24" s="120">
        <v>15</v>
      </c>
      <c r="E24" s="17">
        <f t="shared" si="0"/>
        <v>19</v>
      </c>
      <c r="F24" s="18">
        <f t="shared" si="1"/>
        <v>49</v>
      </c>
      <c r="G24" s="35">
        <f t="shared" si="2"/>
        <v>-30</v>
      </c>
      <c r="H24" s="19">
        <f t="shared" si="3"/>
        <v>30</v>
      </c>
      <c r="I24" s="55">
        <f t="shared" si="27"/>
        <v>49</v>
      </c>
      <c r="J24" s="56">
        <f t="shared" si="28"/>
        <v>0</v>
      </c>
      <c r="K24" s="31">
        <v>0</v>
      </c>
      <c r="L24" s="69">
        <v>5</v>
      </c>
      <c r="M24" s="57">
        <f t="shared" si="32"/>
        <v>-5</v>
      </c>
      <c r="N24" s="128">
        <v>0</v>
      </c>
      <c r="O24" s="126">
        <f t="shared" si="30"/>
        <v>0</v>
      </c>
      <c r="P24" s="31">
        <v>0</v>
      </c>
      <c r="Q24" s="69">
        <v>3</v>
      </c>
      <c r="R24" s="57">
        <f t="shared" si="4"/>
        <v>-3</v>
      </c>
      <c r="S24" s="128">
        <v>0</v>
      </c>
      <c r="T24" s="126">
        <f t="shared" si="5"/>
        <v>0</v>
      </c>
      <c r="U24" s="31">
        <v>0</v>
      </c>
      <c r="V24" s="69">
        <v>3</v>
      </c>
      <c r="W24" s="57">
        <f t="shared" si="6"/>
        <v>-3</v>
      </c>
      <c r="X24" s="128">
        <v>0</v>
      </c>
      <c r="Y24" s="126">
        <f t="shared" si="7"/>
        <v>0</v>
      </c>
      <c r="Z24" s="31">
        <v>0</v>
      </c>
      <c r="AA24" s="69">
        <v>4</v>
      </c>
      <c r="AB24" s="57">
        <f t="shared" si="8"/>
        <v>-4</v>
      </c>
      <c r="AC24" s="125">
        <v>4</v>
      </c>
      <c r="AD24" s="126">
        <f t="shared" si="9"/>
        <v>4</v>
      </c>
      <c r="AE24" s="31">
        <v>0</v>
      </c>
      <c r="AF24" s="69">
        <v>3</v>
      </c>
      <c r="AG24" s="57">
        <f t="shared" si="10"/>
        <v>-3</v>
      </c>
      <c r="AH24" s="128">
        <v>0</v>
      </c>
      <c r="AI24" s="126">
        <f t="shared" si="11"/>
        <v>0</v>
      </c>
      <c r="AJ24" s="31">
        <v>0</v>
      </c>
      <c r="AK24" s="69">
        <v>2</v>
      </c>
      <c r="AL24" s="57">
        <f t="shared" si="12"/>
        <v>-2</v>
      </c>
      <c r="AM24" s="128">
        <v>0</v>
      </c>
      <c r="AN24" s="126">
        <f t="shared" si="13"/>
        <v>0</v>
      </c>
      <c r="AO24" s="31">
        <v>0</v>
      </c>
      <c r="AP24" s="69">
        <v>6</v>
      </c>
      <c r="AQ24" s="57">
        <f t="shared" si="14"/>
        <v>-6</v>
      </c>
      <c r="AR24" s="125">
        <v>6</v>
      </c>
      <c r="AS24" s="126">
        <f t="shared" si="15"/>
        <v>6</v>
      </c>
      <c r="AT24" s="31">
        <v>19</v>
      </c>
      <c r="AU24" s="69">
        <v>3</v>
      </c>
      <c r="AV24" s="57">
        <f t="shared" si="16"/>
        <v>16</v>
      </c>
      <c r="AW24" s="128">
        <v>0</v>
      </c>
      <c r="AX24" s="126">
        <f t="shared" si="17"/>
        <v>19</v>
      </c>
      <c r="AY24" s="31">
        <v>0</v>
      </c>
      <c r="AZ24" s="69">
        <v>4</v>
      </c>
      <c r="BA24" s="57">
        <f t="shared" si="18"/>
        <v>-4</v>
      </c>
      <c r="BB24" s="125">
        <v>4</v>
      </c>
      <c r="BC24" s="126">
        <f t="shared" si="19"/>
        <v>4</v>
      </c>
      <c r="BD24" s="31">
        <v>0</v>
      </c>
      <c r="BE24" s="69">
        <v>16</v>
      </c>
      <c r="BF24" s="57">
        <f t="shared" si="20"/>
        <v>-16</v>
      </c>
      <c r="BG24" s="125">
        <v>16</v>
      </c>
      <c r="BH24" s="126">
        <f t="shared" si="21"/>
        <v>16</v>
      </c>
      <c r="BI24" s="139"/>
      <c r="BJ24" s="140"/>
      <c r="BK24" s="57">
        <f t="shared" si="22"/>
        <v>0</v>
      </c>
      <c r="BL24" s="57"/>
      <c r="BM24" s="140"/>
      <c r="BN24" s="140"/>
      <c r="BO24" s="57">
        <f t="shared" si="23"/>
        <v>0</v>
      </c>
      <c r="BP24" s="57"/>
      <c r="BQ24" s="140"/>
      <c r="BR24" s="140"/>
      <c r="BS24" s="57">
        <f t="shared" si="24"/>
        <v>0</v>
      </c>
      <c r="BT24" s="57"/>
      <c r="BU24" s="140"/>
      <c r="BV24" s="140"/>
      <c r="BW24" s="57">
        <f t="shared" si="25"/>
        <v>0</v>
      </c>
      <c r="BX24" s="57"/>
      <c r="BY24" s="140"/>
      <c r="BZ24" s="140"/>
      <c r="CA24" s="106">
        <f t="shared" si="26"/>
        <v>0</v>
      </c>
      <c r="CB24" s="57"/>
      <c r="CC24" s="145"/>
      <c r="CD24" s="145"/>
    </row>
    <row r="25" ht="120" customHeight="1" spans="1:82">
      <c r="A25" s="116">
        <v>23</v>
      </c>
      <c r="B25" s="34" t="s">
        <v>26</v>
      </c>
      <c r="C25" s="39">
        <v>8</v>
      </c>
      <c r="D25" s="122">
        <v>15</v>
      </c>
      <c r="E25" s="17">
        <f t="shared" si="0"/>
        <v>0</v>
      </c>
      <c r="F25" s="18">
        <f t="shared" si="1"/>
        <v>65</v>
      </c>
      <c r="G25" s="35">
        <f t="shared" si="2"/>
        <v>-65</v>
      </c>
      <c r="H25" s="19">
        <f t="shared" si="3"/>
        <v>65</v>
      </c>
      <c r="I25" s="55">
        <f t="shared" si="27"/>
        <v>65</v>
      </c>
      <c r="J25" s="56">
        <f t="shared" si="28"/>
        <v>0</v>
      </c>
      <c r="K25" s="31">
        <v>0</v>
      </c>
      <c r="L25" s="69">
        <v>8</v>
      </c>
      <c r="M25" s="57">
        <f t="shared" si="32"/>
        <v>-8</v>
      </c>
      <c r="N25" s="125">
        <v>8</v>
      </c>
      <c r="O25" s="126">
        <f t="shared" si="30"/>
        <v>8</v>
      </c>
      <c r="P25" s="31">
        <v>0</v>
      </c>
      <c r="Q25" s="69">
        <v>6</v>
      </c>
      <c r="R25" s="57">
        <f t="shared" si="4"/>
        <v>-6</v>
      </c>
      <c r="S25" s="125">
        <v>6</v>
      </c>
      <c r="T25" s="126">
        <f t="shared" si="5"/>
        <v>6</v>
      </c>
      <c r="U25" s="31">
        <v>0</v>
      </c>
      <c r="V25" s="69">
        <v>5</v>
      </c>
      <c r="W25" s="57">
        <f t="shared" si="6"/>
        <v>-5</v>
      </c>
      <c r="X25" s="128">
        <v>0</v>
      </c>
      <c r="Y25" s="126">
        <f t="shared" si="7"/>
        <v>0</v>
      </c>
      <c r="Z25" s="31">
        <v>0</v>
      </c>
      <c r="AA25" s="69">
        <v>10</v>
      </c>
      <c r="AB25" s="57">
        <f t="shared" si="8"/>
        <v>-10</v>
      </c>
      <c r="AC25" s="128">
        <v>15</v>
      </c>
      <c r="AD25" s="126">
        <f t="shared" si="9"/>
        <v>15</v>
      </c>
      <c r="AE25" s="31">
        <v>0</v>
      </c>
      <c r="AF25" s="69">
        <v>5</v>
      </c>
      <c r="AG25" s="57">
        <f t="shared" si="10"/>
        <v>-5</v>
      </c>
      <c r="AH25" s="128">
        <v>0</v>
      </c>
      <c r="AI25" s="126">
        <f t="shared" si="11"/>
        <v>0</v>
      </c>
      <c r="AJ25" s="31">
        <v>0</v>
      </c>
      <c r="AK25" s="69">
        <v>1</v>
      </c>
      <c r="AL25" s="57">
        <f t="shared" si="12"/>
        <v>-1</v>
      </c>
      <c r="AM25" s="128">
        <v>0</v>
      </c>
      <c r="AN25" s="126">
        <f t="shared" si="13"/>
        <v>0</v>
      </c>
      <c r="AO25" s="31">
        <v>0</v>
      </c>
      <c r="AP25" s="69">
        <v>15</v>
      </c>
      <c r="AQ25" s="57">
        <f t="shared" si="14"/>
        <v>-15</v>
      </c>
      <c r="AR25" s="128">
        <v>30</v>
      </c>
      <c r="AS25" s="126">
        <f t="shared" si="15"/>
        <v>30</v>
      </c>
      <c r="AT25" s="31">
        <v>0</v>
      </c>
      <c r="AU25" s="69">
        <v>3</v>
      </c>
      <c r="AV25" s="57">
        <f t="shared" si="16"/>
        <v>-3</v>
      </c>
      <c r="AW25" s="128">
        <v>0</v>
      </c>
      <c r="AX25" s="126">
        <f t="shared" si="17"/>
        <v>0</v>
      </c>
      <c r="AY25" s="31">
        <v>0</v>
      </c>
      <c r="AZ25" s="69">
        <v>6</v>
      </c>
      <c r="BA25" s="57">
        <f t="shared" si="18"/>
        <v>-6</v>
      </c>
      <c r="BB25" s="128">
        <v>0</v>
      </c>
      <c r="BC25" s="126">
        <f t="shared" si="19"/>
        <v>0</v>
      </c>
      <c r="BD25" s="31">
        <v>0</v>
      </c>
      <c r="BE25" s="69">
        <v>6</v>
      </c>
      <c r="BF25" s="57">
        <f t="shared" si="20"/>
        <v>-6</v>
      </c>
      <c r="BG25" s="125">
        <v>6</v>
      </c>
      <c r="BH25" s="126">
        <f t="shared" si="21"/>
        <v>6</v>
      </c>
      <c r="BI25" s="141"/>
      <c r="BJ25" s="142"/>
      <c r="BK25" s="57">
        <f t="shared" si="22"/>
        <v>0</v>
      </c>
      <c r="BL25" s="57"/>
      <c r="BM25" s="142"/>
      <c r="BN25" s="142"/>
      <c r="BO25" s="57">
        <f t="shared" si="23"/>
        <v>0</v>
      </c>
      <c r="BP25" s="57"/>
      <c r="BQ25" s="142"/>
      <c r="BR25" s="142"/>
      <c r="BS25" s="57">
        <f t="shared" si="24"/>
        <v>0</v>
      </c>
      <c r="BT25" s="57"/>
      <c r="BU25" s="142"/>
      <c r="BV25" s="142"/>
      <c r="BW25" s="57">
        <f t="shared" si="25"/>
        <v>0</v>
      </c>
      <c r="BX25" s="57"/>
      <c r="BY25" s="142"/>
      <c r="BZ25" s="142"/>
      <c r="CA25" s="106">
        <f t="shared" si="26"/>
        <v>0</v>
      </c>
      <c r="CB25" s="57"/>
      <c r="CC25" s="145"/>
      <c r="CD25" s="145"/>
    </row>
    <row r="26" ht="75.6" customHeight="1" spans="1:82">
      <c r="A26" s="13">
        <v>24</v>
      </c>
      <c r="B26" s="123" t="s">
        <v>27</v>
      </c>
      <c r="C26" s="710" t="s">
        <v>116</v>
      </c>
      <c r="D26" s="711" t="s">
        <v>85</v>
      </c>
      <c r="E26" s="17">
        <f t="shared" ref="E26:E30" si="33">K26+P26+U26+Z26+AE26+AJ26+AO26+AT26+AY26+BD26+BI26+BM26+BQ26+BU26+BY26</f>
        <v>15</v>
      </c>
      <c r="F26" s="18">
        <f t="shared" ref="F26:F30" si="34">L26+Q26+V26+AA26+AF26+AK26+AP26+AU26+AZ26+BE26+BJ26+BN26+BR26+BV26+BZ26</f>
        <v>0</v>
      </c>
      <c r="G26" s="35">
        <f t="shared" ref="G26:G30" si="35">M26+R26+W26+AB26+AG26+AL26+AQ26+AV26+BA26+BF26+BK26+BO26+BS26+BW26+CA26</f>
        <v>15</v>
      </c>
      <c r="H26" s="19">
        <f t="shared" ref="H26:H30" si="36">N26+S26+X26+AC26+AH26+AM26+AR26+AW26+BB26+BG26+BL26+BP26+BT26+BX26+CB26</f>
        <v>0</v>
      </c>
      <c r="I26" s="55">
        <f t="shared" si="27"/>
        <v>15</v>
      </c>
      <c r="J26" s="56">
        <f t="shared" si="28"/>
        <v>15</v>
      </c>
      <c r="K26" s="26">
        <v>0</v>
      </c>
      <c r="L26" s="57">
        <v>0</v>
      </c>
      <c r="M26" s="57">
        <f t="shared" si="32"/>
        <v>0</v>
      </c>
      <c r="N26" s="128">
        <v>0</v>
      </c>
      <c r="O26" s="126">
        <f t="shared" si="30"/>
        <v>0</v>
      </c>
      <c r="P26" s="26">
        <v>0</v>
      </c>
      <c r="Q26" s="57">
        <v>0</v>
      </c>
      <c r="R26" s="57">
        <f t="shared" si="4"/>
        <v>0</v>
      </c>
      <c r="S26" s="24">
        <v>0</v>
      </c>
      <c r="T26" s="126">
        <f t="shared" si="5"/>
        <v>0</v>
      </c>
      <c r="U26" s="26">
        <v>0</v>
      </c>
      <c r="V26" s="57">
        <v>0</v>
      </c>
      <c r="W26" s="57">
        <f t="shared" si="6"/>
        <v>0</v>
      </c>
      <c r="X26" s="24">
        <v>0</v>
      </c>
      <c r="Y26" s="126">
        <f t="shared" si="7"/>
        <v>0</v>
      </c>
      <c r="Z26" s="26">
        <v>0</v>
      </c>
      <c r="AA26" s="57">
        <v>0</v>
      </c>
      <c r="AB26" s="57">
        <f t="shared" si="8"/>
        <v>0</v>
      </c>
      <c r="AC26" s="24">
        <v>0</v>
      </c>
      <c r="AD26" s="126">
        <f t="shared" si="9"/>
        <v>0</v>
      </c>
      <c r="AE26" s="26">
        <v>0</v>
      </c>
      <c r="AF26" s="57">
        <v>0</v>
      </c>
      <c r="AG26" s="57">
        <f t="shared" si="10"/>
        <v>0</v>
      </c>
      <c r="AH26" s="24">
        <v>0</v>
      </c>
      <c r="AI26" s="126">
        <f t="shared" si="11"/>
        <v>0</v>
      </c>
      <c r="AJ26" s="26">
        <v>0</v>
      </c>
      <c r="AK26" s="57">
        <v>0</v>
      </c>
      <c r="AL26" s="57">
        <f t="shared" si="12"/>
        <v>0</v>
      </c>
      <c r="AM26" s="24">
        <v>0</v>
      </c>
      <c r="AN26" s="126">
        <f t="shared" si="13"/>
        <v>0</v>
      </c>
      <c r="AO26" s="26">
        <v>0</v>
      </c>
      <c r="AP26" s="57">
        <v>0</v>
      </c>
      <c r="AQ26" s="57">
        <f t="shared" si="14"/>
        <v>0</v>
      </c>
      <c r="AR26" s="24">
        <v>0</v>
      </c>
      <c r="AS26" s="126">
        <f t="shared" si="15"/>
        <v>0</v>
      </c>
      <c r="AT26" s="26">
        <v>0</v>
      </c>
      <c r="AU26" s="57">
        <v>0</v>
      </c>
      <c r="AV26" s="57">
        <f t="shared" si="16"/>
        <v>0</v>
      </c>
      <c r="AW26" s="24">
        <v>0</v>
      </c>
      <c r="AX26" s="126">
        <f t="shared" si="17"/>
        <v>0</v>
      </c>
      <c r="AY26" s="26">
        <v>0</v>
      </c>
      <c r="AZ26" s="57">
        <v>0</v>
      </c>
      <c r="BA26" s="57">
        <f t="shared" si="18"/>
        <v>0</v>
      </c>
      <c r="BB26" s="24">
        <v>0</v>
      </c>
      <c r="BC26" s="126">
        <f t="shared" si="19"/>
        <v>0</v>
      </c>
      <c r="BD26" s="26">
        <v>15</v>
      </c>
      <c r="BE26" s="57">
        <v>0</v>
      </c>
      <c r="BF26" s="57">
        <f t="shared" si="20"/>
        <v>15</v>
      </c>
      <c r="BG26" s="24">
        <v>0</v>
      </c>
      <c r="BH26" s="126">
        <f t="shared" si="21"/>
        <v>15</v>
      </c>
      <c r="BI26" s="133"/>
      <c r="BJ26" s="57"/>
      <c r="BK26" s="57">
        <f t="shared" si="22"/>
        <v>0</v>
      </c>
      <c r="BL26" s="57"/>
      <c r="BM26" s="57"/>
      <c r="BN26" s="57"/>
      <c r="BO26" s="57">
        <f t="shared" si="23"/>
        <v>0</v>
      </c>
      <c r="BP26" s="57"/>
      <c r="BQ26" s="57"/>
      <c r="BR26" s="57"/>
      <c r="BS26" s="57">
        <f t="shared" si="24"/>
        <v>0</v>
      </c>
      <c r="BT26" s="57"/>
      <c r="BU26" s="102"/>
      <c r="BV26" s="102"/>
      <c r="BW26" s="102">
        <f t="shared" si="25"/>
        <v>0</v>
      </c>
      <c r="BX26" s="102"/>
      <c r="BY26" s="102"/>
      <c r="BZ26" s="102"/>
      <c r="CA26" s="102">
        <f t="shared" si="26"/>
        <v>0</v>
      </c>
      <c r="CB26" s="106"/>
      <c r="CC26" s="145"/>
      <c r="CD26" s="145"/>
    </row>
    <row r="27" ht="82.2" customHeight="1" spans="1:82">
      <c r="A27" s="116">
        <v>25</v>
      </c>
      <c r="B27" s="21" t="s">
        <v>28</v>
      </c>
      <c r="C27" s="24">
        <v>10</v>
      </c>
      <c r="D27" s="111">
        <v>15</v>
      </c>
      <c r="E27" s="17">
        <f t="shared" si="33"/>
        <v>0</v>
      </c>
      <c r="F27" s="18">
        <f t="shared" si="34"/>
        <v>18</v>
      </c>
      <c r="G27" s="35">
        <f t="shared" si="35"/>
        <v>-18</v>
      </c>
      <c r="H27" s="19">
        <f t="shared" si="36"/>
        <v>18</v>
      </c>
      <c r="I27" s="55">
        <f t="shared" si="27"/>
        <v>18</v>
      </c>
      <c r="J27" s="56">
        <f t="shared" si="28"/>
        <v>0</v>
      </c>
      <c r="K27" s="26">
        <v>0</v>
      </c>
      <c r="L27" s="57">
        <v>1</v>
      </c>
      <c r="M27" s="57">
        <f t="shared" si="32"/>
        <v>-1</v>
      </c>
      <c r="N27" s="125">
        <v>1</v>
      </c>
      <c r="O27" s="126">
        <f t="shared" si="30"/>
        <v>1</v>
      </c>
      <c r="P27" s="26">
        <v>0</v>
      </c>
      <c r="Q27" s="57">
        <v>1</v>
      </c>
      <c r="R27" s="57">
        <f t="shared" si="4"/>
        <v>-1</v>
      </c>
      <c r="S27" s="125">
        <v>1</v>
      </c>
      <c r="T27" s="126">
        <f t="shared" si="5"/>
        <v>1</v>
      </c>
      <c r="U27" s="26">
        <v>0</v>
      </c>
      <c r="V27" s="57">
        <v>1</v>
      </c>
      <c r="W27" s="57">
        <f t="shared" si="6"/>
        <v>-1</v>
      </c>
      <c r="X27" s="125">
        <v>1</v>
      </c>
      <c r="Y27" s="126">
        <f t="shared" si="7"/>
        <v>1</v>
      </c>
      <c r="Z27" s="26">
        <v>0</v>
      </c>
      <c r="AA27" s="57">
        <v>2</v>
      </c>
      <c r="AB27" s="57">
        <f t="shared" si="8"/>
        <v>-2</v>
      </c>
      <c r="AC27" s="24">
        <v>8</v>
      </c>
      <c r="AD27" s="126">
        <f t="shared" si="9"/>
        <v>8</v>
      </c>
      <c r="AE27" s="26">
        <v>0</v>
      </c>
      <c r="AF27" s="57">
        <v>1</v>
      </c>
      <c r="AG27" s="57">
        <f t="shared" si="10"/>
        <v>-1</v>
      </c>
      <c r="AH27" s="128">
        <v>0</v>
      </c>
      <c r="AI27" s="126">
        <f t="shared" si="11"/>
        <v>0</v>
      </c>
      <c r="AJ27" s="26">
        <v>0</v>
      </c>
      <c r="AK27" s="57">
        <v>1</v>
      </c>
      <c r="AL27" s="57">
        <f t="shared" si="12"/>
        <v>-1</v>
      </c>
      <c r="AM27" s="128">
        <v>0</v>
      </c>
      <c r="AN27" s="126">
        <f t="shared" si="13"/>
        <v>0</v>
      </c>
      <c r="AO27" s="26">
        <v>0</v>
      </c>
      <c r="AP27" s="57">
        <v>2</v>
      </c>
      <c r="AQ27" s="57">
        <f t="shared" si="14"/>
        <v>-2</v>
      </c>
      <c r="AR27" s="128">
        <v>0</v>
      </c>
      <c r="AS27" s="126">
        <f t="shared" si="15"/>
        <v>0</v>
      </c>
      <c r="AT27" s="26">
        <v>0</v>
      </c>
      <c r="AU27" s="57">
        <v>1</v>
      </c>
      <c r="AV27" s="57">
        <f t="shared" si="16"/>
        <v>-1</v>
      </c>
      <c r="AW27" s="128">
        <v>0</v>
      </c>
      <c r="AX27" s="126">
        <f t="shared" si="17"/>
        <v>0</v>
      </c>
      <c r="AY27" s="26">
        <v>0</v>
      </c>
      <c r="AZ27" s="57">
        <v>1</v>
      </c>
      <c r="BA27" s="57">
        <f t="shared" si="18"/>
        <v>-1</v>
      </c>
      <c r="BB27" s="128">
        <v>0</v>
      </c>
      <c r="BC27" s="126">
        <f t="shared" si="19"/>
        <v>0</v>
      </c>
      <c r="BD27" s="26">
        <v>0</v>
      </c>
      <c r="BE27" s="57">
        <v>7</v>
      </c>
      <c r="BF27" s="57">
        <f t="shared" si="20"/>
        <v>-7</v>
      </c>
      <c r="BG27" s="125">
        <v>7</v>
      </c>
      <c r="BH27" s="126">
        <f t="shared" si="21"/>
        <v>7</v>
      </c>
      <c r="BI27" s="133"/>
      <c r="BJ27" s="57"/>
      <c r="BK27" s="57">
        <f t="shared" si="22"/>
        <v>0</v>
      </c>
      <c r="BL27" s="57"/>
      <c r="BM27" s="57"/>
      <c r="BN27" s="57"/>
      <c r="BO27" s="57">
        <f t="shared" si="23"/>
        <v>0</v>
      </c>
      <c r="BP27" s="57"/>
      <c r="BQ27" s="57"/>
      <c r="BR27" s="57"/>
      <c r="BS27" s="57">
        <f t="shared" si="24"/>
        <v>0</v>
      </c>
      <c r="BT27" s="57"/>
      <c r="BU27" s="102"/>
      <c r="BV27" s="102"/>
      <c r="BW27" s="102">
        <f t="shared" si="25"/>
        <v>0</v>
      </c>
      <c r="BX27" s="102"/>
      <c r="BY27" s="102"/>
      <c r="BZ27" s="102"/>
      <c r="CA27" s="102">
        <f t="shared" si="26"/>
        <v>0</v>
      </c>
      <c r="CB27" s="106"/>
      <c r="CC27" s="145"/>
      <c r="CD27" s="145"/>
    </row>
    <row r="28" ht="82.2" customHeight="1" spans="1:82">
      <c r="A28" s="13">
        <v>26</v>
      </c>
      <c r="B28" s="21" t="s">
        <v>29</v>
      </c>
      <c r="C28" s="24">
        <v>4</v>
      </c>
      <c r="D28" s="111">
        <v>6</v>
      </c>
      <c r="E28" s="17">
        <f t="shared" si="33"/>
        <v>6</v>
      </c>
      <c r="F28" s="18">
        <f t="shared" si="34"/>
        <v>0</v>
      </c>
      <c r="G28" s="35">
        <f t="shared" si="35"/>
        <v>6</v>
      </c>
      <c r="H28" s="19">
        <f t="shared" si="36"/>
        <v>0</v>
      </c>
      <c r="I28" s="55">
        <f t="shared" si="27"/>
        <v>6</v>
      </c>
      <c r="J28" s="56">
        <f t="shared" si="28"/>
        <v>6</v>
      </c>
      <c r="K28" s="26">
        <v>0</v>
      </c>
      <c r="L28" s="57">
        <v>0</v>
      </c>
      <c r="M28" s="57">
        <f t="shared" si="32"/>
        <v>0</v>
      </c>
      <c r="N28" s="128">
        <v>0</v>
      </c>
      <c r="O28" s="126">
        <f t="shared" si="30"/>
        <v>0</v>
      </c>
      <c r="P28" s="26">
        <v>0</v>
      </c>
      <c r="Q28" s="57">
        <v>0</v>
      </c>
      <c r="R28" s="57">
        <f t="shared" si="4"/>
        <v>0</v>
      </c>
      <c r="S28" s="24">
        <v>0</v>
      </c>
      <c r="T28" s="126">
        <f t="shared" si="5"/>
        <v>0</v>
      </c>
      <c r="U28" s="26">
        <v>0</v>
      </c>
      <c r="V28" s="57">
        <v>0</v>
      </c>
      <c r="W28" s="57">
        <f t="shared" si="6"/>
        <v>0</v>
      </c>
      <c r="X28" s="24">
        <v>0</v>
      </c>
      <c r="Y28" s="126">
        <f t="shared" si="7"/>
        <v>0</v>
      </c>
      <c r="Z28" s="26">
        <v>0</v>
      </c>
      <c r="AA28" s="57">
        <v>0</v>
      </c>
      <c r="AB28" s="57">
        <f t="shared" si="8"/>
        <v>0</v>
      </c>
      <c r="AC28" s="24">
        <v>0</v>
      </c>
      <c r="AD28" s="126">
        <f t="shared" si="9"/>
        <v>0</v>
      </c>
      <c r="AE28" s="26">
        <v>0</v>
      </c>
      <c r="AF28" s="57">
        <v>0</v>
      </c>
      <c r="AG28" s="57">
        <f t="shared" si="10"/>
        <v>0</v>
      </c>
      <c r="AH28" s="24">
        <v>0</v>
      </c>
      <c r="AI28" s="126">
        <f t="shared" si="11"/>
        <v>0</v>
      </c>
      <c r="AJ28" s="26">
        <v>0</v>
      </c>
      <c r="AK28" s="57">
        <v>0</v>
      </c>
      <c r="AL28" s="57">
        <f t="shared" si="12"/>
        <v>0</v>
      </c>
      <c r="AM28" s="24">
        <v>0</v>
      </c>
      <c r="AN28" s="126">
        <f t="shared" si="13"/>
        <v>0</v>
      </c>
      <c r="AO28" s="26">
        <v>0</v>
      </c>
      <c r="AP28" s="57">
        <v>0</v>
      </c>
      <c r="AQ28" s="57">
        <f t="shared" si="14"/>
        <v>0</v>
      </c>
      <c r="AR28" s="24">
        <v>0</v>
      </c>
      <c r="AS28" s="126">
        <f t="shared" si="15"/>
        <v>0</v>
      </c>
      <c r="AT28" s="26">
        <v>0</v>
      </c>
      <c r="AU28" s="57">
        <v>0</v>
      </c>
      <c r="AV28" s="57">
        <f t="shared" si="16"/>
        <v>0</v>
      </c>
      <c r="AW28" s="24">
        <v>0</v>
      </c>
      <c r="AX28" s="126">
        <f t="shared" si="17"/>
        <v>0</v>
      </c>
      <c r="AY28" s="26">
        <v>0</v>
      </c>
      <c r="AZ28" s="57">
        <v>0</v>
      </c>
      <c r="BA28" s="57">
        <f t="shared" si="18"/>
        <v>0</v>
      </c>
      <c r="BB28" s="24">
        <v>0</v>
      </c>
      <c r="BC28" s="126">
        <f t="shared" si="19"/>
        <v>0</v>
      </c>
      <c r="BD28" s="26">
        <v>6</v>
      </c>
      <c r="BE28" s="57">
        <v>0</v>
      </c>
      <c r="BF28" s="57">
        <f t="shared" si="20"/>
        <v>6</v>
      </c>
      <c r="BG28" s="24">
        <v>0</v>
      </c>
      <c r="BH28" s="126">
        <f t="shared" si="21"/>
        <v>6</v>
      </c>
      <c r="BI28" s="133"/>
      <c r="BJ28" s="57"/>
      <c r="BK28" s="57">
        <f t="shared" si="22"/>
        <v>0</v>
      </c>
      <c r="BL28" s="57"/>
      <c r="BM28" s="57"/>
      <c r="BN28" s="57"/>
      <c r="BO28" s="57">
        <f t="shared" si="23"/>
        <v>0</v>
      </c>
      <c r="BP28" s="57"/>
      <c r="BQ28" s="57"/>
      <c r="BR28" s="57"/>
      <c r="BS28" s="57">
        <f t="shared" si="24"/>
        <v>0</v>
      </c>
      <c r="BT28" s="57"/>
      <c r="BU28" s="102"/>
      <c r="BV28" s="102"/>
      <c r="BW28" s="102">
        <f t="shared" si="25"/>
        <v>0</v>
      </c>
      <c r="BX28" s="102"/>
      <c r="BY28" s="102"/>
      <c r="BZ28" s="102"/>
      <c r="CA28" s="102">
        <f t="shared" si="26"/>
        <v>0</v>
      </c>
      <c r="CB28" s="106"/>
      <c r="CC28" s="145"/>
      <c r="CD28" s="145"/>
    </row>
    <row r="29" ht="84" customHeight="1" spans="1:82">
      <c r="A29" s="116">
        <v>27</v>
      </c>
      <c r="B29" s="21" t="s">
        <v>30</v>
      </c>
      <c r="C29" s="24">
        <v>6</v>
      </c>
      <c r="D29" s="111">
        <v>10</v>
      </c>
      <c r="E29" s="17">
        <f t="shared" si="33"/>
        <v>14</v>
      </c>
      <c r="F29" s="18">
        <f t="shared" si="34"/>
        <v>15</v>
      </c>
      <c r="G29" s="35">
        <f t="shared" si="35"/>
        <v>-1</v>
      </c>
      <c r="H29" s="19">
        <f t="shared" si="36"/>
        <v>1</v>
      </c>
      <c r="I29" s="55">
        <f t="shared" si="27"/>
        <v>15</v>
      </c>
      <c r="J29" s="56">
        <f t="shared" si="28"/>
        <v>0</v>
      </c>
      <c r="K29" s="66">
        <v>4</v>
      </c>
      <c r="L29" s="67">
        <v>1</v>
      </c>
      <c r="M29" s="57">
        <f t="shared" si="32"/>
        <v>3</v>
      </c>
      <c r="N29" s="128">
        <v>0</v>
      </c>
      <c r="O29" s="126">
        <f t="shared" si="30"/>
        <v>4</v>
      </c>
      <c r="P29" s="66">
        <v>0</v>
      </c>
      <c r="Q29" s="67">
        <v>1</v>
      </c>
      <c r="R29" s="57">
        <f t="shared" si="4"/>
        <v>-1</v>
      </c>
      <c r="S29" s="57">
        <v>0</v>
      </c>
      <c r="T29" s="126">
        <f t="shared" si="5"/>
        <v>0</v>
      </c>
      <c r="U29" s="66">
        <v>0</v>
      </c>
      <c r="V29" s="67">
        <v>1</v>
      </c>
      <c r="W29" s="57">
        <f t="shared" si="6"/>
        <v>-1</v>
      </c>
      <c r="X29" s="57">
        <v>0</v>
      </c>
      <c r="Y29" s="126">
        <f t="shared" si="7"/>
        <v>0</v>
      </c>
      <c r="Z29" s="66">
        <v>0</v>
      </c>
      <c r="AA29" s="67">
        <v>1</v>
      </c>
      <c r="AB29" s="57">
        <f t="shared" si="8"/>
        <v>-1</v>
      </c>
      <c r="AC29" s="125">
        <v>1</v>
      </c>
      <c r="AD29" s="126">
        <f t="shared" si="9"/>
        <v>1</v>
      </c>
      <c r="AE29" s="66">
        <v>0</v>
      </c>
      <c r="AF29" s="67">
        <v>1</v>
      </c>
      <c r="AG29" s="57">
        <f t="shared" si="10"/>
        <v>-1</v>
      </c>
      <c r="AH29" s="57">
        <v>0</v>
      </c>
      <c r="AI29" s="126">
        <f t="shared" si="11"/>
        <v>0</v>
      </c>
      <c r="AJ29" s="66">
        <v>0</v>
      </c>
      <c r="AK29" s="67">
        <v>1</v>
      </c>
      <c r="AL29" s="57">
        <f t="shared" si="12"/>
        <v>-1</v>
      </c>
      <c r="AM29" s="57">
        <v>0</v>
      </c>
      <c r="AN29" s="126">
        <f t="shared" si="13"/>
        <v>0</v>
      </c>
      <c r="AO29" s="66">
        <v>0</v>
      </c>
      <c r="AP29" s="67">
        <v>1</v>
      </c>
      <c r="AQ29" s="57">
        <f t="shared" si="14"/>
        <v>-1</v>
      </c>
      <c r="AR29" s="57">
        <v>0</v>
      </c>
      <c r="AS29" s="126">
        <f t="shared" si="15"/>
        <v>0</v>
      </c>
      <c r="AT29" s="66">
        <v>0</v>
      </c>
      <c r="AU29" s="67">
        <v>1</v>
      </c>
      <c r="AV29" s="57">
        <f t="shared" si="16"/>
        <v>-1</v>
      </c>
      <c r="AW29" s="57">
        <v>0</v>
      </c>
      <c r="AX29" s="126">
        <f t="shared" si="17"/>
        <v>0</v>
      </c>
      <c r="AY29" s="66">
        <v>0</v>
      </c>
      <c r="AZ29" s="67">
        <v>1</v>
      </c>
      <c r="BA29" s="57">
        <f t="shared" si="18"/>
        <v>-1</v>
      </c>
      <c r="BB29" s="57">
        <v>0</v>
      </c>
      <c r="BC29" s="126">
        <f t="shared" si="19"/>
        <v>0</v>
      </c>
      <c r="BD29" s="66">
        <v>10</v>
      </c>
      <c r="BE29" s="67">
        <v>6</v>
      </c>
      <c r="BF29" s="57">
        <f t="shared" si="20"/>
        <v>4</v>
      </c>
      <c r="BG29" s="24">
        <v>0</v>
      </c>
      <c r="BH29" s="126">
        <f t="shared" si="21"/>
        <v>10</v>
      </c>
      <c r="BI29" s="143"/>
      <c r="BJ29" s="67"/>
      <c r="BK29" s="57">
        <f t="shared" si="22"/>
        <v>0</v>
      </c>
      <c r="BL29" s="57"/>
      <c r="BM29" s="67"/>
      <c r="BN29" s="67"/>
      <c r="BO29" s="57">
        <f t="shared" si="23"/>
        <v>0</v>
      </c>
      <c r="BP29" s="57"/>
      <c r="BQ29" s="67"/>
      <c r="BR29" s="67"/>
      <c r="BS29" s="57">
        <f t="shared" si="24"/>
        <v>0</v>
      </c>
      <c r="BT29" s="57"/>
      <c r="BU29" s="67"/>
      <c r="BV29" s="67"/>
      <c r="BW29" s="102">
        <f t="shared" si="25"/>
        <v>0</v>
      </c>
      <c r="BX29" s="102"/>
      <c r="BY29" s="67"/>
      <c r="BZ29" s="67"/>
      <c r="CA29" s="102">
        <f t="shared" si="26"/>
        <v>0</v>
      </c>
      <c r="CB29" s="106"/>
      <c r="CC29" s="145"/>
      <c r="CD29" s="145"/>
    </row>
    <row r="30" ht="105" customHeight="1" spans="1:82">
      <c r="A30" s="13">
        <v>28</v>
      </c>
      <c r="B30" s="21" t="s">
        <v>31</v>
      </c>
      <c r="C30" s="24">
        <v>6</v>
      </c>
      <c r="D30" s="111">
        <v>10</v>
      </c>
      <c r="E30" s="45">
        <f t="shared" si="33"/>
        <v>0</v>
      </c>
      <c r="F30" s="46">
        <f t="shared" si="34"/>
        <v>20</v>
      </c>
      <c r="G30" s="47">
        <f t="shared" si="35"/>
        <v>-20</v>
      </c>
      <c r="H30" s="124">
        <f t="shared" si="36"/>
        <v>20</v>
      </c>
      <c r="I30" s="55">
        <f t="shared" si="27"/>
        <v>20</v>
      </c>
      <c r="J30" s="72">
        <f t="shared" si="28"/>
        <v>0</v>
      </c>
      <c r="K30" s="73">
        <v>0</v>
      </c>
      <c r="L30" s="74">
        <v>2</v>
      </c>
      <c r="M30" s="75">
        <f t="shared" si="32"/>
        <v>-2</v>
      </c>
      <c r="N30" s="75">
        <v>0</v>
      </c>
      <c r="O30" s="126">
        <f t="shared" si="30"/>
        <v>0</v>
      </c>
      <c r="P30" s="73">
        <v>0</v>
      </c>
      <c r="Q30" s="74">
        <v>1</v>
      </c>
      <c r="R30" s="75">
        <f t="shared" si="4"/>
        <v>-1</v>
      </c>
      <c r="S30" s="75">
        <v>0</v>
      </c>
      <c r="T30" s="126">
        <f t="shared" si="5"/>
        <v>0</v>
      </c>
      <c r="U30" s="73">
        <v>0</v>
      </c>
      <c r="V30" s="74">
        <v>1</v>
      </c>
      <c r="W30" s="75">
        <f t="shared" si="6"/>
        <v>-1</v>
      </c>
      <c r="X30" s="43">
        <v>10</v>
      </c>
      <c r="Y30" s="126">
        <f t="shared" si="7"/>
        <v>10</v>
      </c>
      <c r="Z30" s="73">
        <v>0</v>
      </c>
      <c r="AA30" s="74">
        <v>2</v>
      </c>
      <c r="AB30" s="75">
        <f t="shared" si="8"/>
        <v>-2</v>
      </c>
      <c r="AC30" s="129">
        <v>10</v>
      </c>
      <c r="AD30" s="126">
        <f t="shared" si="9"/>
        <v>10</v>
      </c>
      <c r="AE30" s="73">
        <v>0</v>
      </c>
      <c r="AF30" s="74">
        <v>1</v>
      </c>
      <c r="AG30" s="75">
        <f t="shared" si="10"/>
        <v>-1</v>
      </c>
      <c r="AH30" s="75">
        <v>0</v>
      </c>
      <c r="AI30" s="126">
        <f t="shared" si="11"/>
        <v>0</v>
      </c>
      <c r="AJ30" s="73">
        <v>0</v>
      </c>
      <c r="AK30" s="74">
        <v>1</v>
      </c>
      <c r="AL30" s="75">
        <f t="shared" si="12"/>
        <v>-1</v>
      </c>
      <c r="AM30" s="75">
        <v>0</v>
      </c>
      <c r="AN30" s="126">
        <f t="shared" si="13"/>
        <v>0</v>
      </c>
      <c r="AO30" s="73">
        <v>0</v>
      </c>
      <c r="AP30" s="74">
        <v>2</v>
      </c>
      <c r="AQ30" s="75">
        <f t="shared" si="14"/>
        <v>-2</v>
      </c>
      <c r="AR30" s="75">
        <v>0</v>
      </c>
      <c r="AS30" s="126">
        <f t="shared" si="15"/>
        <v>0</v>
      </c>
      <c r="AT30" s="73">
        <v>0</v>
      </c>
      <c r="AU30" s="74">
        <v>1</v>
      </c>
      <c r="AV30" s="75">
        <f t="shared" si="16"/>
        <v>-1</v>
      </c>
      <c r="AW30" s="75">
        <v>0</v>
      </c>
      <c r="AX30" s="126">
        <f t="shared" si="17"/>
        <v>0</v>
      </c>
      <c r="AY30" s="73">
        <v>0</v>
      </c>
      <c r="AZ30" s="74">
        <v>1</v>
      </c>
      <c r="BA30" s="75">
        <f t="shared" si="18"/>
        <v>-1</v>
      </c>
      <c r="BB30" s="75">
        <v>0</v>
      </c>
      <c r="BC30" s="126">
        <f t="shared" si="19"/>
        <v>0</v>
      </c>
      <c r="BD30" s="73">
        <v>0</v>
      </c>
      <c r="BE30" s="74">
        <v>8</v>
      </c>
      <c r="BF30" s="75">
        <f t="shared" si="20"/>
        <v>-8</v>
      </c>
      <c r="BG30" s="75">
        <v>0</v>
      </c>
      <c r="BH30" s="126">
        <f t="shared" si="21"/>
        <v>0</v>
      </c>
      <c r="BI30" s="144"/>
      <c r="BJ30" s="98"/>
      <c r="BK30" s="57">
        <f t="shared" si="22"/>
        <v>0</v>
      </c>
      <c r="BL30" s="57"/>
      <c r="BM30" s="98"/>
      <c r="BN30" s="98"/>
      <c r="BO30" s="57">
        <f t="shared" si="23"/>
        <v>0</v>
      </c>
      <c r="BP30" s="57"/>
      <c r="BQ30" s="98"/>
      <c r="BR30" s="98"/>
      <c r="BS30" s="57">
        <f t="shared" si="24"/>
        <v>0</v>
      </c>
      <c r="BT30" s="57"/>
      <c r="BU30" s="98"/>
      <c r="BV30" s="98"/>
      <c r="BW30" s="102">
        <f t="shared" si="25"/>
        <v>0</v>
      </c>
      <c r="BX30" s="102"/>
      <c r="BY30" s="98"/>
      <c r="BZ30" s="98"/>
      <c r="CA30" s="102">
        <f t="shared" si="26"/>
        <v>0</v>
      </c>
      <c r="CB30" s="106"/>
      <c r="CC30" s="145"/>
      <c r="CD30" s="145"/>
    </row>
    <row r="31" customHeight="1" spans="61:82"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J22" activePane="bottomRight" state="frozen"/>
      <selection activeCell="AT22" sqref="AT22"/>
      <pageMargins left="0.7" right="0.7" top="0.75" bottom="0.75" header="0.3" footer="0.3"/>
      <headerFooter/>
    </customSheetView>
    <customSheetView guid="{DDA466F2-DEC4-4899-BCA4-70679764665E}" scale="70">
      <pane xSplit="9" ySplit="2" topLeftCell="J9" activePane="bottomRight" state="frozen"/>
      <selection activeCell="A20" sqref="$A20:$XFD20"/>
      <pageMargins left="0.7" right="0.7" top="0.75" bottom="0.75" header="0.3" footer="0.3"/>
      <pageSetup paperSize="9" orientation="portrait"/>
      <headerFooter/>
    </customSheetView>
    <customSheetView guid="{136E5025-050C-49A9-AAF7-FBD1E192C728}" scale="80">
      <pane xSplit="9" ySplit="2" topLeftCell="J3" activePane="bottomRight" state="frozen"/>
      <selection activeCell="E25" sqref="E25:H30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7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F2E46030-49F3-46E6-9036-40A255D924CC}" scale="80">
      <selection activeCell="A1" sqref="A1:D1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L1"/>
    <mergeCell ref="BM1:BP1"/>
    <mergeCell ref="BQ1:BT1"/>
    <mergeCell ref="BU1:BX1"/>
    <mergeCell ref="BY1:CB1"/>
    <mergeCell ref="J1:J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F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29" sqref="B29"/>
    </sheetView>
  </sheetViews>
  <sheetFormatPr defaultColWidth="9" defaultRowHeight="46.2" customHeight="1"/>
  <cols>
    <col min="1" max="1" width="4.43809523809524" customWidth="1"/>
    <col min="2" max="2" width="25.7809523809524" style="664" customWidth="1"/>
    <col min="3" max="3" width="7.88571428571429" customWidth="1"/>
    <col min="4" max="4" width="9.88571428571429" customWidth="1"/>
    <col min="5" max="6" width="6" customWidth="1"/>
    <col min="7" max="9" width="5.66666666666667" customWidth="1"/>
    <col min="10" max="10" width="14.1047619047619" style="446" customWidth="1"/>
    <col min="11" max="12" width="5" customWidth="1"/>
    <col min="13" max="22" width="5.66666666666667" customWidth="1"/>
    <col min="23" max="23" width="5.88571428571429" customWidth="1"/>
    <col min="24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5" width="5" customWidth="1"/>
    <col min="56" max="56" width="5.88571428571429" customWidth="1"/>
    <col min="57" max="57" width="5.33333333333333" customWidth="1"/>
    <col min="58" max="62" width="5.43809523809524" customWidth="1"/>
    <col min="63" max="65" width="5.55238095238095" customWidth="1"/>
    <col min="66" max="71" width="5.43809523809524" customWidth="1"/>
    <col min="72" max="72" width="6.66666666666667" customWidth="1"/>
    <col min="73" max="75" width="5.88571428571429" customWidth="1"/>
    <col min="76" max="77" width="5.43809523809524" customWidth="1"/>
    <col min="78" max="80" width="6.1047619047619" customWidth="1"/>
    <col min="81" max="82" width="5.43809523809524" style="145" customWidth="1"/>
    <col min="83" max="84" width="5.88571428571429" style="145" customWidth="1"/>
  </cols>
  <sheetData>
    <row r="1" s="392" customFormat="1" customHeight="1" spans="1:84">
      <c r="A1" s="665" t="s">
        <v>44</v>
      </c>
      <c r="B1" s="666"/>
      <c r="C1" s="666"/>
      <c r="D1" s="667"/>
      <c r="E1" s="458" t="s">
        <v>45</v>
      </c>
      <c r="F1" s="459"/>
      <c r="G1" s="459"/>
      <c r="H1" s="459"/>
      <c r="I1" s="461"/>
      <c r="J1" s="462" t="s">
        <v>46</v>
      </c>
      <c r="K1" s="146" t="s">
        <v>47</v>
      </c>
      <c r="L1" s="147"/>
      <c r="M1" s="147"/>
      <c r="N1" s="147"/>
      <c r="O1" s="131"/>
      <c r="P1" s="146" t="s">
        <v>48</v>
      </c>
      <c r="Q1" s="147"/>
      <c r="R1" s="147"/>
      <c r="S1" s="147"/>
      <c r="T1" s="131"/>
      <c r="U1" s="669" t="s">
        <v>49</v>
      </c>
      <c r="V1" s="670"/>
      <c r="W1" s="670"/>
      <c r="X1" s="670"/>
      <c r="Y1" s="160"/>
      <c r="Z1" s="672" t="s">
        <v>50</v>
      </c>
      <c r="AA1" s="553"/>
      <c r="AB1" s="553"/>
      <c r="AC1" s="553"/>
      <c r="AD1" s="554"/>
      <c r="AE1" s="232" t="s">
        <v>51</v>
      </c>
      <c r="AF1" s="233"/>
      <c r="AG1" s="233"/>
      <c r="AH1" s="233"/>
      <c r="AI1" s="211"/>
      <c r="AJ1" s="232" t="s">
        <v>52</v>
      </c>
      <c r="AK1" s="233"/>
      <c r="AL1" s="233"/>
      <c r="AM1" s="233"/>
      <c r="AN1" s="211"/>
      <c r="AO1" s="669" t="s">
        <v>53</v>
      </c>
      <c r="AP1" s="670"/>
      <c r="AQ1" s="670"/>
      <c r="AR1" s="670"/>
      <c r="AS1" s="160"/>
      <c r="AT1" s="146" t="s">
        <v>54</v>
      </c>
      <c r="AU1" s="147"/>
      <c r="AV1" s="147"/>
      <c r="AW1" s="147"/>
      <c r="AX1" s="131"/>
      <c r="AY1" s="146" t="s">
        <v>55</v>
      </c>
      <c r="AZ1" s="147"/>
      <c r="BA1" s="147"/>
      <c r="BB1" s="147"/>
      <c r="BC1" s="131"/>
      <c r="BD1" s="669" t="s">
        <v>56</v>
      </c>
      <c r="BE1" s="673"/>
      <c r="BF1" s="673"/>
      <c r="BG1" s="673"/>
      <c r="BH1" s="674"/>
      <c r="BI1" s="146" t="s">
        <v>57</v>
      </c>
      <c r="BJ1" s="147"/>
      <c r="BK1" s="147"/>
      <c r="BL1" s="147"/>
      <c r="BM1" s="131"/>
      <c r="BN1" s="669" t="s">
        <v>58</v>
      </c>
      <c r="BO1" s="670"/>
      <c r="BP1" s="670"/>
      <c r="BQ1" s="670"/>
      <c r="BR1" s="160"/>
      <c r="BS1" s="669" t="s">
        <v>59</v>
      </c>
      <c r="BT1" s="670"/>
      <c r="BU1" s="670"/>
      <c r="BV1" s="670"/>
      <c r="BW1" s="160"/>
      <c r="BX1" s="669" t="s">
        <v>60</v>
      </c>
      <c r="BY1" s="670"/>
      <c r="BZ1" s="670"/>
      <c r="CA1" s="670"/>
      <c r="CB1" s="160"/>
      <c r="CC1" s="669" t="s">
        <v>61</v>
      </c>
      <c r="CD1" s="670"/>
      <c r="CE1" s="670"/>
      <c r="CF1" s="160"/>
    </row>
    <row r="2" customHeight="1" spans="1:84">
      <c r="A2" s="239" t="s">
        <v>1</v>
      </c>
      <c r="B2" s="240" t="s">
        <v>62</v>
      </c>
      <c r="C2" s="10" t="s">
        <v>63</v>
      </c>
      <c r="D2" s="10" t="s">
        <v>64</v>
      </c>
      <c r="E2" s="149" t="s">
        <v>35</v>
      </c>
      <c r="F2" s="149" t="s">
        <v>36</v>
      </c>
      <c r="G2" s="10" t="s">
        <v>37</v>
      </c>
      <c r="H2" s="149" t="s">
        <v>38</v>
      </c>
      <c r="I2" s="10" t="s">
        <v>65</v>
      </c>
      <c r="J2" s="445"/>
      <c r="K2" s="149" t="s">
        <v>35</v>
      </c>
      <c r="L2" s="149" t="s">
        <v>36</v>
      </c>
      <c r="M2" s="10" t="s">
        <v>37</v>
      </c>
      <c r="N2" s="149" t="s">
        <v>38</v>
      </c>
      <c r="O2" s="149" t="s">
        <v>39</v>
      </c>
      <c r="P2" s="149" t="s">
        <v>35</v>
      </c>
      <c r="Q2" s="149" t="s">
        <v>36</v>
      </c>
      <c r="R2" s="149" t="s">
        <v>37</v>
      </c>
      <c r="S2" s="149" t="s">
        <v>38</v>
      </c>
      <c r="T2" s="149" t="s">
        <v>39</v>
      </c>
      <c r="U2" s="10" t="s">
        <v>35</v>
      </c>
      <c r="V2" s="149" t="s">
        <v>36</v>
      </c>
      <c r="W2" s="149" t="s">
        <v>37</v>
      </c>
      <c r="X2" s="149" t="s">
        <v>38</v>
      </c>
      <c r="Y2" s="149" t="s">
        <v>65</v>
      </c>
      <c r="Z2" s="10" t="s">
        <v>35</v>
      </c>
      <c r="AA2" s="237" t="s">
        <v>36</v>
      </c>
      <c r="AB2" s="10" t="s">
        <v>37</v>
      </c>
      <c r="AC2" s="10" t="s">
        <v>38</v>
      </c>
      <c r="AD2" s="10" t="s">
        <v>65</v>
      </c>
      <c r="AE2" s="148" t="s">
        <v>35</v>
      </c>
      <c r="AF2" s="149" t="s">
        <v>36</v>
      </c>
      <c r="AG2" s="10" t="s">
        <v>37</v>
      </c>
      <c r="AH2" s="149" t="s">
        <v>38</v>
      </c>
      <c r="AI2" s="149" t="s">
        <v>65</v>
      </c>
      <c r="AJ2" s="149" t="s">
        <v>35</v>
      </c>
      <c r="AK2" s="149" t="s">
        <v>36</v>
      </c>
      <c r="AL2" s="10" t="s">
        <v>37</v>
      </c>
      <c r="AM2" s="149" t="s">
        <v>38</v>
      </c>
      <c r="AN2" s="149" t="s">
        <v>65</v>
      </c>
      <c r="AO2" s="149" t="s">
        <v>35</v>
      </c>
      <c r="AP2" s="149" t="s">
        <v>36</v>
      </c>
      <c r="AQ2" s="10" t="s">
        <v>37</v>
      </c>
      <c r="AR2" s="10" t="s">
        <v>38</v>
      </c>
      <c r="AS2" s="149" t="s">
        <v>65</v>
      </c>
      <c r="AT2" s="149" t="s">
        <v>35</v>
      </c>
      <c r="AU2" s="149" t="s">
        <v>36</v>
      </c>
      <c r="AV2" s="10" t="s">
        <v>37</v>
      </c>
      <c r="AW2" s="149" t="s">
        <v>38</v>
      </c>
      <c r="AX2" s="149" t="s">
        <v>65</v>
      </c>
      <c r="AY2" s="149" t="s">
        <v>35</v>
      </c>
      <c r="AZ2" s="149" t="s">
        <v>36</v>
      </c>
      <c r="BA2" s="10" t="s">
        <v>37</v>
      </c>
      <c r="BB2" s="149" t="s">
        <v>38</v>
      </c>
      <c r="BC2" s="149" t="s">
        <v>65</v>
      </c>
      <c r="BD2" s="149" t="s">
        <v>35</v>
      </c>
      <c r="BE2" s="10" t="s">
        <v>36</v>
      </c>
      <c r="BF2" s="10" t="s">
        <v>37</v>
      </c>
      <c r="BG2" s="10" t="s">
        <v>38</v>
      </c>
      <c r="BH2" s="10" t="s">
        <v>65</v>
      </c>
      <c r="BI2" s="148" t="s">
        <v>35</v>
      </c>
      <c r="BJ2" s="10" t="s">
        <v>36</v>
      </c>
      <c r="BK2" s="149" t="s">
        <v>37</v>
      </c>
      <c r="BL2" s="149" t="s">
        <v>38</v>
      </c>
      <c r="BM2" s="149" t="s">
        <v>65</v>
      </c>
      <c r="BN2" s="10" t="s">
        <v>35</v>
      </c>
      <c r="BO2" s="10" t="s">
        <v>36</v>
      </c>
      <c r="BP2" s="10" t="s">
        <v>37</v>
      </c>
      <c r="BQ2" s="10" t="s">
        <v>38</v>
      </c>
      <c r="BR2" s="10" t="s">
        <v>65</v>
      </c>
      <c r="BS2" s="148" t="s">
        <v>35</v>
      </c>
      <c r="BT2" s="10" t="s">
        <v>36</v>
      </c>
      <c r="BU2" s="10" t="s">
        <v>37</v>
      </c>
      <c r="BV2" s="10" t="s">
        <v>38</v>
      </c>
      <c r="BW2" s="10" t="s">
        <v>65</v>
      </c>
      <c r="BX2" s="148" t="s">
        <v>35</v>
      </c>
      <c r="BY2" s="10" t="s">
        <v>36</v>
      </c>
      <c r="BZ2" s="149" t="s">
        <v>37</v>
      </c>
      <c r="CA2" s="149" t="s">
        <v>38</v>
      </c>
      <c r="CB2" s="149" t="s">
        <v>65</v>
      </c>
      <c r="CC2" s="163" t="s">
        <v>35</v>
      </c>
      <c r="CD2" s="163" t="s">
        <v>36</v>
      </c>
      <c r="CE2" s="557" t="s">
        <v>37</v>
      </c>
      <c r="CF2" s="163" t="s">
        <v>38</v>
      </c>
    </row>
    <row r="3" ht="120" customHeight="1" spans="1:84">
      <c r="A3" s="13">
        <v>1</v>
      </c>
      <c r="B3" s="14" t="s">
        <v>66</v>
      </c>
      <c r="C3" s="15">
        <v>10</v>
      </c>
      <c r="D3" s="109">
        <v>40</v>
      </c>
      <c r="E3" s="483">
        <f t="shared" ref="E3:E30" si="0">K3+P3+U3+Z3+AE3+AJ3+AO3+AT3+AY3+BD3+BI3+BN3+BS3+BX3+CC3</f>
        <v>0</v>
      </c>
      <c r="F3" s="18">
        <f t="shared" ref="F3:F30" si="1">L3+Q3+V3+AA3+AF3+AK3+AP3+AU3+AZ3+BE3+BJ3+BO3+BT3+BY3+CD3</f>
        <v>102</v>
      </c>
      <c r="G3" s="19">
        <f t="shared" ref="G3:G30" si="2">M3+R3+W3+AB3+AG3+AL3+AQ3+AV3+BA3+BF3+BK3+BP3+BU3+BZ3+CE3</f>
        <v>-102</v>
      </c>
      <c r="H3" s="19">
        <f t="shared" ref="H3:H30" si="3">N3+S3+X3+AC3+AH3+AM3+AR3+AW3+BB3+BG3+BL3+BQ3+BV3+CA3+CF3</f>
        <v>102</v>
      </c>
      <c r="I3" s="398">
        <f>SUM(O3+T3+Y3+AD3+AI3+AN3+AS3+AX3+BC3+BH3+BM3+BR3+BW3+CB3)</f>
        <v>102</v>
      </c>
      <c r="J3" s="56">
        <f>E3+H3-F3</f>
        <v>0</v>
      </c>
      <c r="K3" s="530">
        <v>0</v>
      </c>
      <c r="L3" s="531">
        <v>5</v>
      </c>
      <c r="M3" s="668">
        <f>K3-L3</f>
        <v>-5</v>
      </c>
      <c r="N3" s="533">
        <v>5</v>
      </c>
      <c r="O3" s="534">
        <f>SUM(K3+N3)</f>
        <v>5</v>
      </c>
      <c r="P3" s="530">
        <v>0</v>
      </c>
      <c r="Q3" s="644">
        <v>4</v>
      </c>
      <c r="R3" s="532">
        <f t="shared" ref="R3:R30" si="4">P3-Q3</f>
        <v>-4</v>
      </c>
      <c r="S3" s="535">
        <v>4</v>
      </c>
      <c r="T3" s="523">
        <f>SUM(P3+S3)</f>
        <v>4</v>
      </c>
      <c r="U3" s="530">
        <v>0</v>
      </c>
      <c r="V3" s="671">
        <v>20</v>
      </c>
      <c r="W3" s="532">
        <f t="shared" ref="W3:W25" si="5">U3-V3</f>
        <v>-20</v>
      </c>
      <c r="X3" s="559">
        <v>20</v>
      </c>
      <c r="Y3" s="534">
        <f>SUM(U3+X3)</f>
        <v>20</v>
      </c>
      <c r="Z3" s="530">
        <v>0</v>
      </c>
      <c r="AA3" s="531">
        <v>11</v>
      </c>
      <c r="AB3" s="532">
        <f t="shared" ref="AB3:AB30" si="6">Z3-AA3</f>
        <v>-11</v>
      </c>
      <c r="AC3" s="533">
        <v>11</v>
      </c>
      <c r="AD3" s="534">
        <f>SUM(Z3+AC3)</f>
        <v>11</v>
      </c>
      <c r="AE3" s="530">
        <v>0</v>
      </c>
      <c r="AF3" s="531">
        <v>5</v>
      </c>
      <c r="AG3" s="532">
        <f t="shared" ref="AG3:AG25" si="7">AE3-AF3</f>
        <v>-5</v>
      </c>
      <c r="AH3" s="533">
        <v>5</v>
      </c>
      <c r="AI3" s="534">
        <f>SUM(AE3+AH3)</f>
        <v>5</v>
      </c>
      <c r="AJ3" s="530">
        <v>0</v>
      </c>
      <c r="AK3" s="531">
        <v>2</v>
      </c>
      <c r="AL3" s="532">
        <f t="shared" ref="AL3:AL30" si="8">AJ3-AK3</f>
        <v>-2</v>
      </c>
      <c r="AM3" s="533">
        <v>2</v>
      </c>
      <c r="AN3" s="534">
        <f>SUM(AJ3+AM3)</f>
        <v>2</v>
      </c>
      <c r="AO3" s="530">
        <v>0</v>
      </c>
      <c r="AP3" s="531">
        <v>17</v>
      </c>
      <c r="AQ3" s="532">
        <f>AO3-AP3</f>
        <v>-17</v>
      </c>
      <c r="AR3" s="535">
        <v>17</v>
      </c>
      <c r="AS3" s="534">
        <f>SUM(AO3+AR3)</f>
        <v>17</v>
      </c>
      <c r="AT3" s="530">
        <v>0</v>
      </c>
      <c r="AU3" s="531">
        <v>7</v>
      </c>
      <c r="AV3" s="532">
        <f t="shared" ref="AV3:AV30" si="9">AT3-AU3</f>
        <v>-7</v>
      </c>
      <c r="AW3" s="533">
        <v>7</v>
      </c>
      <c r="AX3" s="534">
        <f>SUM(AT3+AW3)</f>
        <v>7</v>
      </c>
      <c r="AY3" s="530">
        <v>0</v>
      </c>
      <c r="AZ3" s="531">
        <v>12</v>
      </c>
      <c r="BA3" s="532">
        <f t="shared" ref="BA3:BA30" si="10">AY3-AZ3</f>
        <v>-12</v>
      </c>
      <c r="BB3" s="533">
        <v>12</v>
      </c>
      <c r="BC3" s="534">
        <f t="shared" ref="BC3:BC30" si="11">SUM(AY3+BB3)</f>
        <v>12</v>
      </c>
      <c r="BD3" s="530">
        <v>0</v>
      </c>
      <c r="BE3" s="644">
        <v>6</v>
      </c>
      <c r="BF3" s="532">
        <f t="shared" ref="BF3:BF25" si="12">BD3-BE3</f>
        <v>-6</v>
      </c>
      <c r="BG3" s="535">
        <v>6</v>
      </c>
      <c r="BH3" s="523">
        <f t="shared" ref="BH3:BH30" si="13">SUM(BD3+BG3)</f>
        <v>6</v>
      </c>
      <c r="BI3" s="530">
        <v>0</v>
      </c>
      <c r="BJ3" s="671">
        <v>4</v>
      </c>
      <c r="BK3" s="532">
        <f t="shared" ref="BK3:BK30" si="14">BI3-BJ3</f>
        <v>-4</v>
      </c>
      <c r="BL3" s="535">
        <v>4</v>
      </c>
      <c r="BM3" s="523">
        <f t="shared" ref="BM3:BM30" si="15">SUM(BI3+BL3)</f>
        <v>4</v>
      </c>
      <c r="BN3" s="530">
        <v>0</v>
      </c>
      <c r="BO3" s="671">
        <v>2</v>
      </c>
      <c r="BP3" s="532">
        <f t="shared" ref="BP3:BP30" si="16">BN3-BO3</f>
        <v>-2</v>
      </c>
      <c r="BQ3" s="535">
        <v>2</v>
      </c>
      <c r="BR3" s="523">
        <f t="shared" ref="BR3:BR30" si="17">SUM(BN3+BQ3)</f>
        <v>2</v>
      </c>
      <c r="BS3" s="530">
        <v>0</v>
      </c>
      <c r="BT3" s="671">
        <v>4</v>
      </c>
      <c r="BU3" s="532">
        <f t="shared" ref="BU3:BU30" si="18">BS3-BT3</f>
        <v>-4</v>
      </c>
      <c r="BV3" s="535">
        <v>4</v>
      </c>
      <c r="BW3" s="523">
        <f t="shared" ref="BW3:BW30" si="19">SUM(BS3+BV3)</f>
        <v>4</v>
      </c>
      <c r="BX3" s="530">
        <v>0</v>
      </c>
      <c r="BY3" s="671">
        <v>3</v>
      </c>
      <c r="BZ3" s="532">
        <f t="shared" ref="BZ3:BZ30" si="20">BX3-BY3</f>
        <v>-3</v>
      </c>
      <c r="CA3" s="535">
        <v>3</v>
      </c>
      <c r="CB3" s="523">
        <f t="shared" ref="CB3:CB30" si="21">SUM(BX3+CA3)</f>
        <v>3</v>
      </c>
      <c r="CC3" s="100"/>
      <c r="CD3" s="102"/>
      <c r="CE3" s="105">
        <f t="shared" ref="CE3:CE30" si="22">CC3-CD3</f>
        <v>0</v>
      </c>
      <c r="CF3" s="102"/>
    </row>
    <row r="4" customHeight="1" spans="1:84">
      <c r="A4" s="13">
        <v>2</v>
      </c>
      <c r="B4" s="21" t="s">
        <v>67</v>
      </c>
      <c r="C4" s="710" t="s">
        <v>42</v>
      </c>
      <c r="D4" s="711" t="s">
        <v>42</v>
      </c>
      <c r="E4" s="483">
        <f t="shared" si="0"/>
        <v>0</v>
      </c>
      <c r="F4" s="18">
        <f t="shared" si="1"/>
        <v>139</v>
      </c>
      <c r="G4" s="19">
        <f t="shared" si="2"/>
        <v>-139</v>
      </c>
      <c r="H4" s="19">
        <f t="shared" si="3"/>
        <v>139</v>
      </c>
      <c r="I4" s="398">
        <f>SUM(O4+T4+Y4+AD4+AI4+AN4+AS4+AX4+BC4+BH4+BM4+BR4+BW4+CB4)</f>
        <v>139</v>
      </c>
      <c r="J4" s="56">
        <f t="shared" ref="J4:J30" si="23">E4+H4-F4</f>
        <v>0</v>
      </c>
      <c r="K4" s="13">
        <v>0</v>
      </c>
      <c r="L4" s="266">
        <v>6</v>
      </c>
      <c r="M4" s="275">
        <f t="shared" ref="M4:M14" si="24">K4-L4</f>
        <v>-6</v>
      </c>
      <c r="N4" s="400">
        <v>6</v>
      </c>
      <c r="O4" s="55">
        <f t="shared" ref="O4:O30" si="25">SUM(K4+N4)</f>
        <v>6</v>
      </c>
      <c r="P4" s="13">
        <v>0</v>
      </c>
      <c r="Q4" s="466">
        <v>5</v>
      </c>
      <c r="R4" s="102">
        <f t="shared" si="4"/>
        <v>-5</v>
      </c>
      <c r="S4" s="150">
        <v>5</v>
      </c>
      <c r="T4" s="151">
        <f t="shared" ref="T4:T30" si="26">SUM(P4+S4)</f>
        <v>5</v>
      </c>
      <c r="U4" s="13">
        <v>0</v>
      </c>
      <c r="V4" s="15">
        <v>27</v>
      </c>
      <c r="W4" s="102">
        <f t="shared" si="5"/>
        <v>-27</v>
      </c>
      <c r="X4" s="100">
        <v>27</v>
      </c>
      <c r="Y4" s="55">
        <f t="shared" ref="Y4:Y30" si="27">SUM(U4+X4)</f>
        <v>27</v>
      </c>
      <c r="Z4" s="13">
        <v>0</v>
      </c>
      <c r="AA4" s="266">
        <v>15</v>
      </c>
      <c r="AB4" s="102">
        <f t="shared" si="6"/>
        <v>-15</v>
      </c>
      <c r="AC4" s="400">
        <v>15</v>
      </c>
      <c r="AD4" s="55">
        <f t="shared" ref="AD4:AD30" si="28">SUM(Z4+AC4)</f>
        <v>15</v>
      </c>
      <c r="AE4" s="13">
        <v>0</v>
      </c>
      <c r="AF4" s="266">
        <v>7</v>
      </c>
      <c r="AG4" s="102">
        <f t="shared" si="7"/>
        <v>-7</v>
      </c>
      <c r="AH4" s="400">
        <v>7</v>
      </c>
      <c r="AI4" s="55">
        <f t="shared" ref="AI4:AI30" si="29">SUM(AE4+AH4)</f>
        <v>7</v>
      </c>
      <c r="AJ4" s="13">
        <v>0</v>
      </c>
      <c r="AK4" s="266">
        <v>3</v>
      </c>
      <c r="AL4" s="102">
        <f t="shared" si="8"/>
        <v>-3</v>
      </c>
      <c r="AM4" s="400">
        <v>3</v>
      </c>
      <c r="AN4" s="55">
        <f t="shared" ref="AN4:AN30" si="30">SUM(AJ4+AM4)</f>
        <v>3</v>
      </c>
      <c r="AO4" s="13">
        <v>0</v>
      </c>
      <c r="AP4" s="266">
        <v>23</v>
      </c>
      <c r="AQ4" s="102">
        <f t="shared" ref="AQ4:AQ30" si="31">AO4-AP4</f>
        <v>-23</v>
      </c>
      <c r="AR4" s="125">
        <v>23</v>
      </c>
      <c r="AS4" s="55">
        <f t="shared" ref="AS4:AS30" si="32">SUM(AO4+AR4)</f>
        <v>23</v>
      </c>
      <c r="AT4" s="13">
        <v>0</v>
      </c>
      <c r="AU4" s="266">
        <v>9</v>
      </c>
      <c r="AV4" s="102">
        <f t="shared" si="9"/>
        <v>-9</v>
      </c>
      <c r="AW4" s="400">
        <v>9</v>
      </c>
      <c r="AX4" s="55">
        <f t="shared" ref="AX4:AX30" si="33">SUM(AT4+AW4)</f>
        <v>9</v>
      </c>
      <c r="AY4" s="13">
        <v>0</v>
      </c>
      <c r="AZ4" s="266">
        <v>17</v>
      </c>
      <c r="BA4" s="102">
        <f t="shared" si="10"/>
        <v>-17</v>
      </c>
      <c r="BB4" s="400">
        <v>17</v>
      </c>
      <c r="BC4" s="55">
        <f t="shared" si="11"/>
        <v>17</v>
      </c>
      <c r="BD4" s="13">
        <v>0</v>
      </c>
      <c r="BE4" s="466">
        <v>8</v>
      </c>
      <c r="BF4" s="102">
        <f t="shared" si="12"/>
        <v>-8</v>
      </c>
      <c r="BG4" s="150">
        <v>8</v>
      </c>
      <c r="BH4" s="151">
        <f t="shared" si="13"/>
        <v>8</v>
      </c>
      <c r="BI4" s="13">
        <v>0</v>
      </c>
      <c r="BJ4" s="15">
        <v>6</v>
      </c>
      <c r="BK4" s="102">
        <f t="shared" si="14"/>
        <v>-6</v>
      </c>
      <c r="BL4" s="150">
        <v>6</v>
      </c>
      <c r="BM4" s="151">
        <f t="shared" si="15"/>
        <v>6</v>
      </c>
      <c r="BN4" s="13">
        <v>0</v>
      </c>
      <c r="BO4" s="15">
        <v>3</v>
      </c>
      <c r="BP4" s="102">
        <f t="shared" si="16"/>
        <v>-3</v>
      </c>
      <c r="BQ4" s="150">
        <v>3</v>
      </c>
      <c r="BR4" s="151">
        <f t="shared" si="17"/>
        <v>3</v>
      </c>
      <c r="BS4" s="13">
        <v>0</v>
      </c>
      <c r="BT4" s="15">
        <v>5</v>
      </c>
      <c r="BU4" s="102">
        <f t="shared" si="18"/>
        <v>-5</v>
      </c>
      <c r="BV4" s="150">
        <v>5</v>
      </c>
      <c r="BW4" s="151">
        <f t="shared" si="19"/>
        <v>5</v>
      </c>
      <c r="BX4" s="13">
        <v>0</v>
      </c>
      <c r="BY4" s="15">
        <v>5</v>
      </c>
      <c r="BZ4" s="102">
        <f t="shared" si="20"/>
        <v>-5</v>
      </c>
      <c r="CA4" s="150">
        <v>5</v>
      </c>
      <c r="CB4" s="151">
        <f t="shared" si="21"/>
        <v>5</v>
      </c>
      <c r="CC4" s="100"/>
      <c r="CD4" s="102"/>
      <c r="CE4" s="105">
        <f t="shared" si="22"/>
        <v>0</v>
      </c>
      <c r="CF4" s="57"/>
    </row>
    <row r="5" customHeight="1" spans="1:84">
      <c r="A5" s="13">
        <v>3</v>
      </c>
      <c r="B5" s="21" t="s">
        <v>6</v>
      </c>
      <c r="C5" s="24">
        <v>4</v>
      </c>
      <c r="D5" s="24">
        <v>35</v>
      </c>
      <c r="E5" s="483">
        <f t="shared" si="0"/>
        <v>362</v>
      </c>
      <c r="F5" s="18">
        <f t="shared" si="1"/>
        <v>426</v>
      </c>
      <c r="G5" s="19">
        <f t="shared" si="2"/>
        <v>-64</v>
      </c>
      <c r="H5" s="19">
        <f t="shared" si="3"/>
        <v>117</v>
      </c>
      <c r="I5" s="398">
        <f t="shared" ref="I5:I30" si="34">SUM(O5+T5+Y5+AD5+AI5+AN5+AS5+AX5+BC5+BH5+BM5+BR5+BW5+CB5)</f>
        <v>479</v>
      </c>
      <c r="J5" s="56">
        <f t="shared" si="23"/>
        <v>53</v>
      </c>
      <c r="K5" s="13">
        <v>29</v>
      </c>
      <c r="L5" s="266">
        <v>16</v>
      </c>
      <c r="M5" s="275">
        <f t="shared" si="24"/>
        <v>13</v>
      </c>
      <c r="N5" s="408">
        <v>0</v>
      </c>
      <c r="O5" s="55">
        <f t="shared" si="25"/>
        <v>29</v>
      </c>
      <c r="P5" s="13">
        <v>20</v>
      </c>
      <c r="Q5" s="466">
        <v>14</v>
      </c>
      <c r="R5" s="102">
        <f t="shared" si="4"/>
        <v>6</v>
      </c>
      <c r="S5" s="102">
        <v>0</v>
      </c>
      <c r="T5" s="151">
        <f t="shared" si="26"/>
        <v>20</v>
      </c>
      <c r="U5" s="368">
        <v>99</v>
      </c>
      <c r="V5" s="15">
        <v>95</v>
      </c>
      <c r="W5" s="102">
        <f t="shared" si="5"/>
        <v>4</v>
      </c>
      <c r="X5" s="100">
        <v>0</v>
      </c>
      <c r="Y5" s="55">
        <f t="shared" si="27"/>
        <v>99</v>
      </c>
      <c r="Z5" s="13">
        <v>43</v>
      </c>
      <c r="AA5" s="266">
        <v>45</v>
      </c>
      <c r="AB5" s="102">
        <f t="shared" si="6"/>
        <v>-2</v>
      </c>
      <c r="AC5" s="400">
        <v>2</v>
      </c>
      <c r="AD5" s="55">
        <f t="shared" si="28"/>
        <v>45</v>
      </c>
      <c r="AE5" s="13">
        <v>3</v>
      </c>
      <c r="AF5" s="266">
        <v>24</v>
      </c>
      <c r="AG5" s="102">
        <f t="shared" si="7"/>
        <v>-21</v>
      </c>
      <c r="AH5" s="400">
        <v>21</v>
      </c>
      <c r="AI5" s="55">
        <f t="shared" si="29"/>
        <v>24</v>
      </c>
      <c r="AJ5" s="13">
        <v>16</v>
      </c>
      <c r="AK5" s="266">
        <v>6</v>
      </c>
      <c r="AL5" s="102">
        <f t="shared" si="8"/>
        <v>10</v>
      </c>
      <c r="AM5" s="400">
        <v>0</v>
      </c>
      <c r="AN5" s="55">
        <f t="shared" si="30"/>
        <v>16</v>
      </c>
      <c r="AO5" s="13">
        <v>37</v>
      </c>
      <c r="AP5" s="266">
        <v>73</v>
      </c>
      <c r="AQ5" s="102">
        <f t="shared" si="31"/>
        <v>-36</v>
      </c>
      <c r="AR5" s="125">
        <v>36</v>
      </c>
      <c r="AS5" s="55">
        <f t="shared" si="32"/>
        <v>73</v>
      </c>
      <c r="AT5" s="13">
        <v>21</v>
      </c>
      <c r="AU5" s="266">
        <v>26</v>
      </c>
      <c r="AV5" s="102">
        <f t="shared" si="9"/>
        <v>-5</v>
      </c>
      <c r="AW5" s="100">
        <v>5</v>
      </c>
      <c r="AX5" s="55">
        <f t="shared" si="33"/>
        <v>26</v>
      </c>
      <c r="AY5" s="13">
        <v>25</v>
      </c>
      <c r="AZ5" s="266">
        <v>50</v>
      </c>
      <c r="BA5" s="102">
        <f t="shared" si="10"/>
        <v>-25</v>
      </c>
      <c r="BB5" s="400">
        <v>25</v>
      </c>
      <c r="BC5" s="55">
        <f t="shared" si="11"/>
        <v>50</v>
      </c>
      <c r="BD5" s="13">
        <v>9</v>
      </c>
      <c r="BE5" s="466">
        <v>25</v>
      </c>
      <c r="BF5" s="102">
        <f t="shared" si="12"/>
        <v>-16</v>
      </c>
      <c r="BG5" s="150">
        <v>16</v>
      </c>
      <c r="BH5" s="151">
        <f t="shared" si="13"/>
        <v>25</v>
      </c>
      <c r="BI5" s="469">
        <v>28</v>
      </c>
      <c r="BJ5" s="15">
        <v>16</v>
      </c>
      <c r="BK5" s="102">
        <f t="shared" si="14"/>
        <v>12</v>
      </c>
      <c r="BL5" s="102">
        <v>0</v>
      </c>
      <c r="BM5" s="151">
        <f t="shared" si="15"/>
        <v>28</v>
      </c>
      <c r="BN5" s="13">
        <v>13</v>
      </c>
      <c r="BO5" s="15">
        <v>7</v>
      </c>
      <c r="BP5" s="102">
        <f t="shared" si="16"/>
        <v>6</v>
      </c>
      <c r="BQ5" s="102">
        <v>0</v>
      </c>
      <c r="BR5" s="151">
        <f t="shared" si="17"/>
        <v>13</v>
      </c>
      <c r="BS5" s="469">
        <v>3</v>
      </c>
      <c r="BT5" s="15">
        <v>15</v>
      </c>
      <c r="BU5" s="102">
        <f t="shared" si="18"/>
        <v>-12</v>
      </c>
      <c r="BV5" s="150">
        <v>12</v>
      </c>
      <c r="BW5" s="151">
        <f t="shared" si="19"/>
        <v>15</v>
      </c>
      <c r="BX5" s="469">
        <v>16</v>
      </c>
      <c r="BY5" s="15">
        <v>14</v>
      </c>
      <c r="BZ5" s="102">
        <f t="shared" si="20"/>
        <v>2</v>
      </c>
      <c r="CA5" s="150">
        <v>0</v>
      </c>
      <c r="CB5" s="151">
        <f t="shared" si="21"/>
        <v>16</v>
      </c>
      <c r="CC5" s="100"/>
      <c r="CD5" s="102"/>
      <c r="CE5" s="105">
        <f t="shared" si="22"/>
        <v>0</v>
      </c>
      <c r="CF5" s="57"/>
    </row>
    <row r="6" customHeight="1" spans="1:84">
      <c r="A6" s="13">
        <v>4</v>
      </c>
      <c r="B6" s="21" t="s">
        <v>7</v>
      </c>
      <c r="C6" s="24">
        <v>8</v>
      </c>
      <c r="D6" s="24">
        <v>25</v>
      </c>
      <c r="E6" s="483">
        <f t="shared" si="0"/>
        <v>344</v>
      </c>
      <c r="F6" s="18">
        <f t="shared" si="1"/>
        <v>301</v>
      </c>
      <c r="G6" s="19">
        <f t="shared" si="2"/>
        <v>43</v>
      </c>
      <c r="H6" s="19">
        <f t="shared" si="3"/>
        <v>49</v>
      </c>
      <c r="I6" s="398">
        <f t="shared" si="34"/>
        <v>393</v>
      </c>
      <c r="J6" s="56">
        <f t="shared" si="23"/>
        <v>92</v>
      </c>
      <c r="K6" s="13">
        <v>21</v>
      </c>
      <c r="L6" s="266">
        <v>13</v>
      </c>
      <c r="M6" s="275">
        <f t="shared" si="24"/>
        <v>8</v>
      </c>
      <c r="N6" s="408">
        <v>0</v>
      </c>
      <c r="O6" s="55">
        <f t="shared" si="25"/>
        <v>21</v>
      </c>
      <c r="P6" s="13">
        <v>25</v>
      </c>
      <c r="Q6" s="466">
        <v>10</v>
      </c>
      <c r="R6" s="102">
        <f t="shared" si="4"/>
        <v>15</v>
      </c>
      <c r="S6" s="102">
        <v>0</v>
      </c>
      <c r="T6" s="151">
        <f t="shared" si="26"/>
        <v>25</v>
      </c>
      <c r="U6" s="13">
        <v>100</v>
      </c>
      <c r="V6" s="15">
        <v>64</v>
      </c>
      <c r="W6" s="102">
        <f t="shared" si="5"/>
        <v>36</v>
      </c>
      <c r="X6" s="100">
        <v>0</v>
      </c>
      <c r="Y6" s="55">
        <f t="shared" si="27"/>
        <v>100</v>
      </c>
      <c r="Z6" s="13">
        <v>34</v>
      </c>
      <c r="AA6" s="266">
        <v>31</v>
      </c>
      <c r="AB6" s="102">
        <f t="shared" si="6"/>
        <v>3</v>
      </c>
      <c r="AC6" s="100">
        <v>0</v>
      </c>
      <c r="AD6" s="55">
        <f t="shared" si="28"/>
        <v>34</v>
      </c>
      <c r="AE6" s="13">
        <v>3</v>
      </c>
      <c r="AF6" s="266">
        <v>15</v>
      </c>
      <c r="AG6" s="102">
        <f t="shared" si="7"/>
        <v>-12</v>
      </c>
      <c r="AH6" s="400">
        <v>12</v>
      </c>
      <c r="AI6" s="55">
        <f t="shared" si="29"/>
        <v>15</v>
      </c>
      <c r="AJ6" s="13">
        <v>16</v>
      </c>
      <c r="AK6" s="266">
        <v>6</v>
      </c>
      <c r="AL6" s="102">
        <f t="shared" si="8"/>
        <v>10</v>
      </c>
      <c r="AM6" s="400">
        <v>0</v>
      </c>
      <c r="AN6" s="55">
        <f t="shared" si="30"/>
        <v>16</v>
      </c>
      <c r="AO6" s="13">
        <v>46</v>
      </c>
      <c r="AP6" s="266">
        <v>50</v>
      </c>
      <c r="AQ6" s="102">
        <f t="shared" si="31"/>
        <v>-4</v>
      </c>
      <c r="AR6" s="125">
        <v>4</v>
      </c>
      <c r="AS6" s="55">
        <f t="shared" si="32"/>
        <v>50</v>
      </c>
      <c r="AT6" s="469">
        <v>19</v>
      </c>
      <c r="AU6" s="266">
        <v>20</v>
      </c>
      <c r="AV6" s="102">
        <f t="shared" si="9"/>
        <v>-1</v>
      </c>
      <c r="AW6" s="100">
        <v>1</v>
      </c>
      <c r="AX6" s="55">
        <f t="shared" si="33"/>
        <v>20</v>
      </c>
      <c r="AY6" s="469">
        <v>24</v>
      </c>
      <c r="AZ6" s="266">
        <v>38</v>
      </c>
      <c r="BA6" s="102">
        <f t="shared" si="10"/>
        <v>-14</v>
      </c>
      <c r="BB6" s="400">
        <v>14</v>
      </c>
      <c r="BC6" s="55">
        <f t="shared" si="11"/>
        <v>38</v>
      </c>
      <c r="BD6" s="13">
        <v>7</v>
      </c>
      <c r="BE6" s="466">
        <v>17</v>
      </c>
      <c r="BF6" s="102">
        <f t="shared" si="12"/>
        <v>-10</v>
      </c>
      <c r="BG6" s="150">
        <v>10</v>
      </c>
      <c r="BH6" s="151">
        <f t="shared" si="13"/>
        <v>17</v>
      </c>
      <c r="BI6" s="469">
        <v>17</v>
      </c>
      <c r="BJ6" s="15">
        <v>12</v>
      </c>
      <c r="BK6" s="102">
        <f t="shared" si="14"/>
        <v>5</v>
      </c>
      <c r="BL6" s="102">
        <v>0</v>
      </c>
      <c r="BM6" s="151">
        <f t="shared" si="15"/>
        <v>17</v>
      </c>
      <c r="BN6" s="13">
        <v>9</v>
      </c>
      <c r="BO6" s="15">
        <v>5</v>
      </c>
      <c r="BP6" s="102">
        <f t="shared" si="16"/>
        <v>4</v>
      </c>
      <c r="BQ6" s="102">
        <v>0</v>
      </c>
      <c r="BR6" s="151">
        <f t="shared" si="17"/>
        <v>9</v>
      </c>
      <c r="BS6" s="469">
        <v>2</v>
      </c>
      <c r="BT6" s="15">
        <v>10</v>
      </c>
      <c r="BU6" s="102">
        <f t="shared" si="18"/>
        <v>-8</v>
      </c>
      <c r="BV6" s="150">
        <v>8</v>
      </c>
      <c r="BW6" s="151">
        <f t="shared" si="19"/>
        <v>10</v>
      </c>
      <c r="BX6" s="469">
        <v>21</v>
      </c>
      <c r="BY6" s="15">
        <v>10</v>
      </c>
      <c r="BZ6" s="102">
        <f t="shared" si="20"/>
        <v>11</v>
      </c>
      <c r="CA6" s="102">
        <v>0</v>
      </c>
      <c r="CB6" s="151">
        <f t="shared" si="21"/>
        <v>21</v>
      </c>
      <c r="CC6" s="100"/>
      <c r="CD6" s="102"/>
      <c r="CE6" s="105">
        <f t="shared" si="22"/>
        <v>0</v>
      </c>
      <c r="CF6" s="57"/>
    </row>
    <row r="7" customHeight="1" spans="1:84">
      <c r="A7" s="24">
        <v>5</v>
      </c>
      <c r="B7" s="21" t="s">
        <v>8</v>
      </c>
      <c r="C7" s="24">
        <v>20</v>
      </c>
      <c r="D7" s="24">
        <v>50</v>
      </c>
      <c r="E7" s="483">
        <f t="shared" si="0"/>
        <v>526</v>
      </c>
      <c r="F7" s="18">
        <f t="shared" si="1"/>
        <v>532</v>
      </c>
      <c r="G7" s="19">
        <f t="shared" si="2"/>
        <v>-6</v>
      </c>
      <c r="H7" s="19">
        <f t="shared" si="3"/>
        <v>107</v>
      </c>
      <c r="I7" s="398">
        <f t="shared" si="34"/>
        <v>633</v>
      </c>
      <c r="J7" s="56">
        <f t="shared" si="23"/>
        <v>101</v>
      </c>
      <c r="K7" s="66">
        <v>37</v>
      </c>
      <c r="L7" s="209">
        <v>20</v>
      </c>
      <c r="M7" s="275">
        <f t="shared" si="24"/>
        <v>17</v>
      </c>
      <c r="N7" s="275">
        <v>0</v>
      </c>
      <c r="O7" s="151">
        <f t="shared" si="25"/>
        <v>37</v>
      </c>
      <c r="P7" s="66">
        <v>34</v>
      </c>
      <c r="Q7" s="209">
        <v>18</v>
      </c>
      <c r="R7" s="102">
        <f t="shared" si="4"/>
        <v>16</v>
      </c>
      <c r="S7" s="102">
        <v>0</v>
      </c>
      <c r="T7" s="151">
        <f t="shared" si="26"/>
        <v>34</v>
      </c>
      <c r="U7" s="66">
        <v>120</v>
      </c>
      <c r="V7" s="209">
        <v>119</v>
      </c>
      <c r="W7" s="102">
        <f t="shared" si="5"/>
        <v>1</v>
      </c>
      <c r="X7" s="100">
        <v>0</v>
      </c>
      <c r="Y7" s="55">
        <f t="shared" si="27"/>
        <v>120</v>
      </c>
      <c r="Z7" s="66">
        <v>68</v>
      </c>
      <c r="AA7" s="209">
        <v>55</v>
      </c>
      <c r="AB7" s="102">
        <f t="shared" si="6"/>
        <v>13</v>
      </c>
      <c r="AC7" s="102">
        <v>0</v>
      </c>
      <c r="AD7" s="151">
        <f t="shared" si="28"/>
        <v>68</v>
      </c>
      <c r="AE7" s="66">
        <v>11</v>
      </c>
      <c r="AF7" s="209">
        <v>28</v>
      </c>
      <c r="AG7" s="102">
        <f t="shared" si="7"/>
        <v>-17</v>
      </c>
      <c r="AH7" s="150">
        <v>17</v>
      </c>
      <c r="AI7" s="151">
        <f t="shared" si="29"/>
        <v>28</v>
      </c>
      <c r="AJ7" s="66">
        <v>33</v>
      </c>
      <c r="AK7" s="209">
        <v>7</v>
      </c>
      <c r="AL7" s="102">
        <f t="shared" si="8"/>
        <v>26</v>
      </c>
      <c r="AM7" s="102">
        <v>0</v>
      </c>
      <c r="AN7" s="151">
        <f t="shared" si="30"/>
        <v>33</v>
      </c>
      <c r="AO7" s="66">
        <v>49</v>
      </c>
      <c r="AP7" s="209">
        <v>90</v>
      </c>
      <c r="AQ7" s="102">
        <f t="shared" si="31"/>
        <v>-41</v>
      </c>
      <c r="AR7" s="125">
        <v>41</v>
      </c>
      <c r="AS7" s="126">
        <f t="shared" si="32"/>
        <v>90</v>
      </c>
      <c r="AT7" s="66">
        <v>31</v>
      </c>
      <c r="AU7" s="209">
        <v>34</v>
      </c>
      <c r="AV7" s="102">
        <f t="shared" si="9"/>
        <v>-3</v>
      </c>
      <c r="AW7" s="150">
        <v>3</v>
      </c>
      <c r="AX7" s="151">
        <f t="shared" si="33"/>
        <v>34</v>
      </c>
      <c r="AY7" s="130">
        <v>46</v>
      </c>
      <c r="AZ7" s="209">
        <v>64</v>
      </c>
      <c r="BA7" s="102">
        <f t="shared" si="10"/>
        <v>-18</v>
      </c>
      <c r="BB7" s="150">
        <v>18</v>
      </c>
      <c r="BC7" s="151">
        <f t="shared" si="11"/>
        <v>64</v>
      </c>
      <c r="BD7" s="66">
        <v>22</v>
      </c>
      <c r="BE7" s="209">
        <v>30</v>
      </c>
      <c r="BF7" s="102">
        <f t="shared" si="12"/>
        <v>-8</v>
      </c>
      <c r="BG7" s="150">
        <v>8</v>
      </c>
      <c r="BH7" s="151">
        <f t="shared" si="13"/>
        <v>30</v>
      </c>
      <c r="BI7" s="130">
        <v>40</v>
      </c>
      <c r="BJ7" s="209">
        <v>21</v>
      </c>
      <c r="BK7" s="102">
        <f t="shared" si="14"/>
        <v>19</v>
      </c>
      <c r="BL7" s="102">
        <v>0</v>
      </c>
      <c r="BM7" s="151">
        <f t="shared" si="15"/>
        <v>40</v>
      </c>
      <c r="BN7" s="66">
        <v>12</v>
      </c>
      <c r="BO7" s="209">
        <v>8</v>
      </c>
      <c r="BP7" s="102">
        <f t="shared" si="16"/>
        <v>4</v>
      </c>
      <c r="BQ7" s="102">
        <v>0</v>
      </c>
      <c r="BR7" s="151">
        <f t="shared" si="17"/>
        <v>12</v>
      </c>
      <c r="BS7" s="66">
        <v>0</v>
      </c>
      <c r="BT7" s="209">
        <v>20</v>
      </c>
      <c r="BU7" s="102">
        <f t="shared" si="18"/>
        <v>-20</v>
      </c>
      <c r="BV7" s="150">
        <v>20</v>
      </c>
      <c r="BW7" s="151">
        <f t="shared" si="19"/>
        <v>20</v>
      </c>
      <c r="BX7" s="130">
        <v>23</v>
      </c>
      <c r="BY7" s="209">
        <v>18</v>
      </c>
      <c r="BZ7" s="102">
        <f t="shared" si="20"/>
        <v>5</v>
      </c>
      <c r="CA7" s="102">
        <v>0</v>
      </c>
      <c r="CB7" s="151">
        <f t="shared" si="21"/>
        <v>23</v>
      </c>
      <c r="CC7" s="675"/>
      <c r="CD7" s="104"/>
      <c r="CE7" s="105">
        <f t="shared" si="22"/>
        <v>0</v>
      </c>
      <c r="CF7" s="57"/>
    </row>
    <row r="8" customHeight="1" spans="1:84">
      <c r="A8" s="26">
        <v>6</v>
      </c>
      <c r="B8" s="21" t="s">
        <v>9</v>
      </c>
      <c r="C8" s="24">
        <v>8</v>
      </c>
      <c r="D8" s="24">
        <v>35</v>
      </c>
      <c r="E8" s="483">
        <f t="shared" si="0"/>
        <v>523</v>
      </c>
      <c r="F8" s="18">
        <f t="shared" si="1"/>
        <v>364</v>
      </c>
      <c r="G8" s="19">
        <f t="shared" si="2"/>
        <v>159</v>
      </c>
      <c r="H8" s="19">
        <f t="shared" si="3"/>
        <v>41</v>
      </c>
      <c r="I8" s="398">
        <f t="shared" si="34"/>
        <v>564</v>
      </c>
      <c r="J8" s="56">
        <f t="shared" si="23"/>
        <v>200</v>
      </c>
      <c r="K8" s="66">
        <v>40</v>
      </c>
      <c r="L8" s="209">
        <v>14</v>
      </c>
      <c r="M8" s="275">
        <f t="shared" si="24"/>
        <v>26</v>
      </c>
      <c r="N8" s="275">
        <v>0</v>
      </c>
      <c r="O8" s="151">
        <f t="shared" si="25"/>
        <v>40</v>
      </c>
      <c r="P8" s="66">
        <v>28</v>
      </c>
      <c r="Q8" s="209">
        <v>13</v>
      </c>
      <c r="R8" s="102">
        <f t="shared" si="4"/>
        <v>15</v>
      </c>
      <c r="S8" s="102">
        <v>0</v>
      </c>
      <c r="T8" s="151">
        <f t="shared" si="26"/>
        <v>28</v>
      </c>
      <c r="U8" s="66">
        <v>141</v>
      </c>
      <c r="V8" s="209">
        <v>80</v>
      </c>
      <c r="W8" s="102">
        <f t="shared" si="5"/>
        <v>61</v>
      </c>
      <c r="X8" s="102">
        <v>0</v>
      </c>
      <c r="Y8" s="151">
        <f t="shared" si="27"/>
        <v>141</v>
      </c>
      <c r="Z8" s="66">
        <v>60</v>
      </c>
      <c r="AA8" s="209">
        <v>39</v>
      </c>
      <c r="AB8" s="102">
        <f t="shared" si="6"/>
        <v>21</v>
      </c>
      <c r="AC8" s="102">
        <v>0</v>
      </c>
      <c r="AD8" s="151">
        <f t="shared" si="28"/>
        <v>60</v>
      </c>
      <c r="AE8" s="66">
        <v>10</v>
      </c>
      <c r="AF8" s="209">
        <v>19</v>
      </c>
      <c r="AG8" s="102">
        <f t="shared" si="7"/>
        <v>-9</v>
      </c>
      <c r="AH8" s="150">
        <v>9</v>
      </c>
      <c r="AI8" s="151">
        <f t="shared" si="29"/>
        <v>19</v>
      </c>
      <c r="AJ8" s="66">
        <v>24</v>
      </c>
      <c r="AK8" s="209">
        <v>5</v>
      </c>
      <c r="AL8" s="102">
        <f t="shared" si="8"/>
        <v>19</v>
      </c>
      <c r="AM8" s="102">
        <v>0</v>
      </c>
      <c r="AN8" s="151">
        <f t="shared" si="30"/>
        <v>24</v>
      </c>
      <c r="AO8" s="66">
        <v>51</v>
      </c>
      <c r="AP8" s="209">
        <v>61</v>
      </c>
      <c r="AQ8" s="102">
        <f t="shared" si="31"/>
        <v>-10</v>
      </c>
      <c r="AR8" s="125">
        <v>10</v>
      </c>
      <c r="AS8" s="126">
        <f t="shared" si="32"/>
        <v>61</v>
      </c>
      <c r="AT8" s="66">
        <v>28</v>
      </c>
      <c r="AU8" s="209">
        <v>23</v>
      </c>
      <c r="AV8" s="102">
        <f t="shared" si="9"/>
        <v>5</v>
      </c>
      <c r="AW8" s="102">
        <v>0</v>
      </c>
      <c r="AX8" s="151">
        <f t="shared" si="33"/>
        <v>28</v>
      </c>
      <c r="AY8" s="66">
        <v>38</v>
      </c>
      <c r="AZ8" s="209">
        <v>44</v>
      </c>
      <c r="BA8" s="102">
        <f t="shared" si="10"/>
        <v>-6</v>
      </c>
      <c r="BB8" s="150">
        <v>6</v>
      </c>
      <c r="BC8" s="151">
        <f t="shared" si="11"/>
        <v>44</v>
      </c>
      <c r="BD8" s="66">
        <v>13</v>
      </c>
      <c r="BE8" s="209">
        <v>21</v>
      </c>
      <c r="BF8" s="102">
        <f t="shared" si="12"/>
        <v>-8</v>
      </c>
      <c r="BG8" s="150">
        <v>8</v>
      </c>
      <c r="BH8" s="151">
        <f t="shared" si="13"/>
        <v>21</v>
      </c>
      <c r="BI8" s="66">
        <v>41</v>
      </c>
      <c r="BJ8" s="209">
        <v>14</v>
      </c>
      <c r="BK8" s="102">
        <f t="shared" si="14"/>
        <v>27</v>
      </c>
      <c r="BL8" s="102">
        <v>0</v>
      </c>
      <c r="BM8" s="151">
        <f t="shared" si="15"/>
        <v>41</v>
      </c>
      <c r="BN8" s="66">
        <v>22</v>
      </c>
      <c r="BO8" s="209">
        <v>6</v>
      </c>
      <c r="BP8" s="102">
        <f t="shared" si="16"/>
        <v>16</v>
      </c>
      <c r="BQ8" s="102">
        <v>0</v>
      </c>
      <c r="BR8" s="151">
        <f t="shared" si="17"/>
        <v>22</v>
      </c>
      <c r="BS8" s="66">
        <v>4</v>
      </c>
      <c r="BT8" s="209">
        <v>12</v>
      </c>
      <c r="BU8" s="102">
        <f t="shared" si="18"/>
        <v>-8</v>
      </c>
      <c r="BV8" s="150">
        <v>8</v>
      </c>
      <c r="BW8" s="151">
        <f t="shared" si="19"/>
        <v>12</v>
      </c>
      <c r="BX8" s="130">
        <v>23</v>
      </c>
      <c r="BY8" s="209">
        <v>13</v>
      </c>
      <c r="BZ8" s="102">
        <f t="shared" si="20"/>
        <v>10</v>
      </c>
      <c r="CA8" s="102">
        <v>0</v>
      </c>
      <c r="CB8" s="151">
        <f t="shared" si="21"/>
        <v>23</v>
      </c>
      <c r="CC8" s="675"/>
      <c r="CD8" s="104"/>
      <c r="CE8" s="105">
        <f t="shared" si="22"/>
        <v>0</v>
      </c>
      <c r="CF8" s="57"/>
    </row>
    <row r="9" customHeight="1" spans="1:84">
      <c r="A9" s="112">
        <v>7</v>
      </c>
      <c r="B9" s="21" t="s">
        <v>10</v>
      </c>
      <c r="C9" s="24">
        <v>8</v>
      </c>
      <c r="D9" s="24">
        <v>30</v>
      </c>
      <c r="E9" s="483">
        <f t="shared" si="0"/>
        <v>182</v>
      </c>
      <c r="F9" s="18">
        <f t="shared" si="1"/>
        <v>194</v>
      </c>
      <c r="G9" s="19">
        <f t="shared" si="2"/>
        <v>-12</v>
      </c>
      <c r="H9" s="19">
        <f t="shared" si="3"/>
        <v>67</v>
      </c>
      <c r="I9" s="398">
        <f t="shared" si="34"/>
        <v>249</v>
      </c>
      <c r="J9" s="56">
        <f t="shared" si="23"/>
        <v>55</v>
      </c>
      <c r="K9" s="31">
        <v>21</v>
      </c>
      <c r="L9" s="39">
        <v>7</v>
      </c>
      <c r="M9" s="275">
        <f t="shared" si="24"/>
        <v>14</v>
      </c>
      <c r="N9" s="275">
        <v>0</v>
      </c>
      <c r="O9" s="151">
        <f t="shared" si="25"/>
        <v>21</v>
      </c>
      <c r="P9" s="31">
        <v>11</v>
      </c>
      <c r="Q9" s="39">
        <v>6</v>
      </c>
      <c r="R9" s="102">
        <f t="shared" si="4"/>
        <v>5</v>
      </c>
      <c r="S9" s="102">
        <v>0</v>
      </c>
      <c r="T9" s="151">
        <f t="shared" si="26"/>
        <v>11</v>
      </c>
      <c r="U9" s="31">
        <v>35</v>
      </c>
      <c r="V9" s="39">
        <v>57</v>
      </c>
      <c r="W9" s="102">
        <f t="shared" si="5"/>
        <v>-22</v>
      </c>
      <c r="X9" s="102">
        <v>22</v>
      </c>
      <c r="Y9" s="151">
        <f t="shared" si="27"/>
        <v>57</v>
      </c>
      <c r="Z9" s="31">
        <v>11</v>
      </c>
      <c r="AA9" s="39">
        <v>18</v>
      </c>
      <c r="AB9" s="102">
        <f t="shared" si="6"/>
        <v>-7</v>
      </c>
      <c r="AC9" s="150">
        <v>7</v>
      </c>
      <c r="AD9" s="151">
        <f t="shared" si="28"/>
        <v>18</v>
      </c>
      <c r="AE9" s="31">
        <v>1</v>
      </c>
      <c r="AF9" s="39">
        <v>8</v>
      </c>
      <c r="AG9" s="102">
        <f t="shared" si="7"/>
        <v>-7</v>
      </c>
      <c r="AH9" s="150">
        <v>7</v>
      </c>
      <c r="AI9" s="151">
        <f t="shared" si="29"/>
        <v>8</v>
      </c>
      <c r="AJ9" s="31">
        <v>16</v>
      </c>
      <c r="AK9" s="39">
        <v>4</v>
      </c>
      <c r="AL9" s="102">
        <f t="shared" si="8"/>
        <v>12</v>
      </c>
      <c r="AM9" s="102">
        <v>0</v>
      </c>
      <c r="AN9" s="151">
        <f t="shared" si="30"/>
        <v>16</v>
      </c>
      <c r="AO9" s="31">
        <v>8</v>
      </c>
      <c r="AP9" s="39">
        <v>28</v>
      </c>
      <c r="AQ9" s="102">
        <f t="shared" si="31"/>
        <v>-20</v>
      </c>
      <c r="AR9" s="125">
        <v>20</v>
      </c>
      <c r="AS9" s="126">
        <f t="shared" si="32"/>
        <v>28</v>
      </c>
      <c r="AT9" s="31">
        <v>14</v>
      </c>
      <c r="AU9" s="39">
        <v>11</v>
      </c>
      <c r="AV9" s="102">
        <f t="shared" si="9"/>
        <v>3</v>
      </c>
      <c r="AW9" s="102">
        <v>0</v>
      </c>
      <c r="AX9" s="151">
        <f t="shared" si="33"/>
        <v>14</v>
      </c>
      <c r="AY9" s="31">
        <v>20</v>
      </c>
      <c r="AZ9" s="39">
        <v>20</v>
      </c>
      <c r="BA9" s="102">
        <f t="shared" si="10"/>
        <v>0</v>
      </c>
      <c r="BB9" s="102">
        <v>0</v>
      </c>
      <c r="BC9" s="151">
        <f t="shared" si="11"/>
        <v>20</v>
      </c>
      <c r="BD9" s="31">
        <v>13</v>
      </c>
      <c r="BE9" s="39">
        <v>8</v>
      </c>
      <c r="BF9" s="102">
        <f t="shared" si="12"/>
        <v>5</v>
      </c>
      <c r="BG9" s="102">
        <v>0</v>
      </c>
      <c r="BH9" s="151">
        <f t="shared" si="13"/>
        <v>13</v>
      </c>
      <c r="BI9" s="31">
        <v>23</v>
      </c>
      <c r="BJ9" s="39">
        <v>8</v>
      </c>
      <c r="BK9" s="102">
        <f t="shared" si="14"/>
        <v>15</v>
      </c>
      <c r="BL9" s="102">
        <v>0</v>
      </c>
      <c r="BM9" s="151">
        <f t="shared" si="15"/>
        <v>23</v>
      </c>
      <c r="BN9" s="31">
        <v>5</v>
      </c>
      <c r="BO9" s="39">
        <v>4</v>
      </c>
      <c r="BP9" s="102">
        <f t="shared" si="16"/>
        <v>1</v>
      </c>
      <c r="BQ9" s="102">
        <v>0</v>
      </c>
      <c r="BR9" s="151">
        <f t="shared" si="17"/>
        <v>5</v>
      </c>
      <c r="BS9" s="31">
        <v>0</v>
      </c>
      <c r="BT9" s="39">
        <v>5</v>
      </c>
      <c r="BU9" s="102">
        <f t="shared" si="18"/>
        <v>-5</v>
      </c>
      <c r="BV9" s="150">
        <v>5</v>
      </c>
      <c r="BW9" s="151">
        <f t="shared" si="19"/>
        <v>5</v>
      </c>
      <c r="BX9" s="31">
        <v>4</v>
      </c>
      <c r="BY9" s="39">
        <v>10</v>
      </c>
      <c r="BZ9" s="102">
        <f t="shared" si="20"/>
        <v>-6</v>
      </c>
      <c r="CA9" s="150">
        <v>6</v>
      </c>
      <c r="CB9" s="151">
        <f t="shared" si="21"/>
        <v>10</v>
      </c>
      <c r="CC9" s="92"/>
      <c r="CD9" s="93"/>
      <c r="CE9" s="105">
        <f t="shared" si="22"/>
        <v>0</v>
      </c>
      <c r="CF9" s="57"/>
    </row>
    <row r="10" customHeight="1" spans="1:84">
      <c r="A10" s="113">
        <v>8</v>
      </c>
      <c r="B10" s="28" t="s">
        <v>11</v>
      </c>
      <c r="C10" s="29">
        <v>20</v>
      </c>
      <c r="D10" s="29">
        <v>30</v>
      </c>
      <c r="E10" s="483">
        <f t="shared" si="0"/>
        <v>337</v>
      </c>
      <c r="F10" s="18">
        <f t="shared" si="1"/>
        <v>198</v>
      </c>
      <c r="G10" s="19">
        <f t="shared" si="2"/>
        <v>139</v>
      </c>
      <c r="H10" s="19">
        <f t="shared" si="3"/>
        <v>48</v>
      </c>
      <c r="I10" s="398">
        <f t="shared" si="34"/>
        <v>385</v>
      </c>
      <c r="J10" s="56">
        <f t="shared" si="23"/>
        <v>187</v>
      </c>
      <c r="K10" s="31">
        <v>20</v>
      </c>
      <c r="L10" s="39">
        <v>7</v>
      </c>
      <c r="M10" s="275">
        <f t="shared" si="24"/>
        <v>13</v>
      </c>
      <c r="N10" s="275">
        <v>0</v>
      </c>
      <c r="O10" s="151">
        <f t="shared" si="25"/>
        <v>20</v>
      </c>
      <c r="P10" s="31">
        <v>25</v>
      </c>
      <c r="Q10" s="39">
        <v>6</v>
      </c>
      <c r="R10" s="102">
        <f t="shared" si="4"/>
        <v>19</v>
      </c>
      <c r="S10" s="102">
        <v>0</v>
      </c>
      <c r="T10" s="151">
        <f t="shared" si="26"/>
        <v>25</v>
      </c>
      <c r="U10" s="31">
        <v>96</v>
      </c>
      <c r="V10" s="39">
        <v>43</v>
      </c>
      <c r="W10" s="102">
        <f t="shared" si="5"/>
        <v>53</v>
      </c>
      <c r="X10" s="102">
        <v>0</v>
      </c>
      <c r="Y10" s="151">
        <f t="shared" si="27"/>
        <v>96</v>
      </c>
      <c r="Z10" s="31">
        <v>50</v>
      </c>
      <c r="AA10" s="39">
        <v>21</v>
      </c>
      <c r="AB10" s="102">
        <f t="shared" si="6"/>
        <v>29</v>
      </c>
      <c r="AC10" s="102">
        <v>0</v>
      </c>
      <c r="AD10" s="151">
        <f t="shared" si="28"/>
        <v>50</v>
      </c>
      <c r="AE10" s="31">
        <v>0</v>
      </c>
      <c r="AF10" s="39">
        <v>12</v>
      </c>
      <c r="AG10" s="102">
        <f t="shared" si="7"/>
        <v>-12</v>
      </c>
      <c r="AH10" s="150">
        <v>12</v>
      </c>
      <c r="AI10" s="151">
        <f t="shared" si="29"/>
        <v>12</v>
      </c>
      <c r="AJ10" s="31">
        <v>0</v>
      </c>
      <c r="AK10" s="39">
        <v>3</v>
      </c>
      <c r="AL10" s="102">
        <f t="shared" si="8"/>
        <v>-3</v>
      </c>
      <c r="AM10" s="150">
        <v>3</v>
      </c>
      <c r="AN10" s="151">
        <f t="shared" si="30"/>
        <v>3</v>
      </c>
      <c r="AO10" s="31">
        <v>30</v>
      </c>
      <c r="AP10" s="39">
        <v>36</v>
      </c>
      <c r="AQ10" s="102">
        <f t="shared" si="31"/>
        <v>-6</v>
      </c>
      <c r="AR10" s="125">
        <v>6</v>
      </c>
      <c r="AS10" s="126">
        <f t="shared" si="32"/>
        <v>36</v>
      </c>
      <c r="AT10" s="31">
        <v>16</v>
      </c>
      <c r="AU10" s="39">
        <v>12</v>
      </c>
      <c r="AV10" s="102">
        <f t="shared" si="9"/>
        <v>4</v>
      </c>
      <c r="AW10" s="150">
        <v>16</v>
      </c>
      <c r="AX10" s="151">
        <f t="shared" si="33"/>
        <v>32</v>
      </c>
      <c r="AY10" s="31">
        <v>36</v>
      </c>
      <c r="AZ10" s="39">
        <v>21</v>
      </c>
      <c r="BA10" s="102">
        <f t="shared" si="10"/>
        <v>15</v>
      </c>
      <c r="BB10" s="102">
        <v>0</v>
      </c>
      <c r="BC10" s="151">
        <f t="shared" si="11"/>
        <v>36</v>
      </c>
      <c r="BD10" s="31">
        <v>20</v>
      </c>
      <c r="BE10" s="39">
        <v>11</v>
      </c>
      <c r="BF10" s="102">
        <f t="shared" si="12"/>
        <v>9</v>
      </c>
      <c r="BG10" s="102">
        <v>0</v>
      </c>
      <c r="BH10" s="151">
        <f t="shared" si="13"/>
        <v>20</v>
      </c>
      <c r="BI10" s="31">
        <v>24</v>
      </c>
      <c r="BJ10" s="39">
        <v>8</v>
      </c>
      <c r="BK10" s="102">
        <f t="shared" si="14"/>
        <v>16</v>
      </c>
      <c r="BL10" s="102">
        <v>0</v>
      </c>
      <c r="BM10" s="151">
        <f t="shared" si="15"/>
        <v>24</v>
      </c>
      <c r="BN10" s="31">
        <v>0</v>
      </c>
      <c r="BO10" s="39">
        <v>2</v>
      </c>
      <c r="BP10" s="102">
        <f t="shared" si="16"/>
        <v>-2</v>
      </c>
      <c r="BQ10" s="150">
        <v>2</v>
      </c>
      <c r="BR10" s="151">
        <f t="shared" si="17"/>
        <v>2</v>
      </c>
      <c r="BS10" s="31">
        <v>0</v>
      </c>
      <c r="BT10" s="39">
        <v>9</v>
      </c>
      <c r="BU10" s="102">
        <f t="shared" si="18"/>
        <v>-9</v>
      </c>
      <c r="BV10" s="150">
        <v>9</v>
      </c>
      <c r="BW10" s="151">
        <f t="shared" si="19"/>
        <v>9</v>
      </c>
      <c r="BX10" s="31">
        <v>20</v>
      </c>
      <c r="BY10" s="39">
        <v>7</v>
      </c>
      <c r="BZ10" s="102">
        <f t="shared" si="20"/>
        <v>13</v>
      </c>
      <c r="CA10" s="102">
        <v>0</v>
      </c>
      <c r="CB10" s="151">
        <f t="shared" si="21"/>
        <v>20</v>
      </c>
      <c r="CC10" s="94"/>
      <c r="CD10" s="69"/>
      <c r="CE10" s="105">
        <f t="shared" si="22"/>
        <v>0</v>
      </c>
      <c r="CF10" s="57"/>
    </row>
    <row r="11" customHeight="1" spans="1:84">
      <c r="A11" s="115">
        <v>9</v>
      </c>
      <c r="B11" s="21" t="s">
        <v>12</v>
      </c>
      <c r="C11" s="24">
        <v>20</v>
      </c>
      <c r="D11" s="24">
        <v>30</v>
      </c>
      <c r="E11" s="483">
        <f t="shared" si="0"/>
        <v>257</v>
      </c>
      <c r="F11" s="18">
        <f t="shared" si="1"/>
        <v>595</v>
      </c>
      <c r="G11" s="19">
        <f t="shared" si="2"/>
        <v>-338</v>
      </c>
      <c r="H11" s="19">
        <f t="shared" si="3"/>
        <v>374</v>
      </c>
      <c r="I11" s="398">
        <f t="shared" si="34"/>
        <v>631</v>
      </c>
      <c r="J11" s="56">
        <f t="shared" si="23"/>
        <v>36</v>
      </c>
      <c r="K11" s="31">
        <v>40</v>
      </c>
      <c r="L11" s="39">
        <v>19</v>
      </c>
      <c r="M11" s="275">
        <f t="shared" si="24"/>
        <v>21</v>
      </c>
      <c r="N11" s="275">
        <v>0</v>
      </c>
      <c r="O11" s="151">
        <f t="shared" si="25"/>
        <v>40</v>
      </c>
      <c r="P11" s="31">
        <v>0</v>
      </c>
      <c r="Q11" s="39">
        <v>17</v>
      </c>
      <c r="R11" s="102">
        <f t="shared" si="4"/>
        <v>-17</v>
      </c>
      <c r="S11" s="102">
        <v>20</v>
      </c>
      <c r="T11" s="151">
        <f t="shared" si="26"/>
        <v>20</v>
      </c>
      <c r="U11" s="31">
        <v>45</v>
      </c>
      <c r="V11" s="39">
        <v>111</v>
      </c>
      <c r="W11" s="102">
        <f t="shared" si="5"/>
        <v>-66</v>
      </c>
      <c r="X11" s="150">
        <v>66</v>
      </c>
      <c r="Y11" s="151">
        <f t="shared" si="27"/>
        <v>111</v>
      </c>
      <c r="Z11" s="31">
        <v>35</v>
      </c>
      <c r="AA11" s="39">
        <v>104</v>
      </c>
      <c r="AB11" s="102">
        <f t="shared" si="6"/>
        <v>-69</v>
      </c>
      <c r="AC11" s="102">
        <v>69</v>
      </c>
      <c r="AD11" s="151">
        <f t="shared" si="28"/>
        <v>104</v>
      </c>
      <c r="AE11" s="31">
        <v>20</v>
      </c>
      <c r="AF11" s="39">
        <v>23</v>
      </c>
      <c r="AG11" s="102">
        <f t="shared" si="7"/>
        <v>-3</v>
      </c>
      <c r="AH11" s="150">
        <v>3</v>
      </c>
      <c r="AI11" s="151">
        <f t="shared" si="29"/>
        <v>23</v>
      </c>
      <c r="AJ11" s="127">
        <v>25</v>
      </c>
      <c r="AK11" s="39">
        <v>8</v>
      </c>
      <c r="AL11" s="102">
        <f t="shared" si="8"/>
        <v>17</v>
      </c>
      <c r="AM11" s="102">
        <v>0</v>
      </c>
      <c r="AN11" s="151">
        <f t="shared" si="30"/>
        <v>25</v>
      </c>
      <c r="AO11" s="31">
        <v>12</v>
      </c>
      <c r="AP11" s="39">
        <v>74</v>
      </c>
      <c r="AQ11" s="102">
        <f t="shared" si="31"/>
        <v>-62</v>
      </c>
      <c r="AR11" s="125">
        <v>62</v>
      </c>
      <c r="AS11" s="126">
        <f t="shared" si="32"/>
        <v>74</v>
      </c>
      <c r="AT11" s="31">
        <v>20</v>
      </c>
      <c r="AU11" s="39">
        <v>33</v>
      </c>
      <c r="AV11" s="102">
        <f t="shared" si="9"/>
        <v>-13</v>
      </c>
      <c r="AW11" s="150">
        <v>13</v>
      </c>
      <c r="AX11" s="151">
        <f t="shared" si="33"/>
        <v>33</v>
      </c>
      <c r="AY11" s="31">
        <v>35</v>
      </c>
      <c r="AZ11" s="39">
        <v>90</v>
      </c>
      <c r="BA11" s="102">
        <f t="shared" si="10"/>
        <v>-55</v>
      </c>
      <c r="BB11" s="150">
        <v>55</v>
      </c>
      <c r="BC11" s="151">
        <f t="shared" si="11"/>
        <v>90</v>
      </c>
      <c r="BD11" s="31">
        <v>0</v>
      </c>
      <c r="BE11" s="39">
        <v>29</v>
      </c>
      <c r="BF11" s="102">
        <f t="shared" si="12"/>
        <v>-29</v>
      </c>
      <c r="BG11" s="102">
        <v>20</v>
      </c>
      <c r="BH11" s="151">
        <f t="shared" si="13"/>
        <v>20</v>
      </c>
      <c r="BI11" s="31">
        <v>25</v>
      </c>
      <c r="BJ11" s="39">
        <v>21</v>
      </c>
      <c r="BK11" s="102">
        <f t="shared" si="14"/>
        <v>4</v>
      </c>
      <c r="BL11" s="102">
        <v>0</v>
      </c>
      <c r="BM11" s="151">
        <f t="shared" si="15"/>
        <v>25</v>
      </c>
      <c r="BN11" s="31">
        <v>0</v>
      </c>
      <c r="BO11" s="39">
        <v>16</v>
      </c>
      <c r="BP11" s="102">
        <f t="shared" si="16"/>
        <v>-16</v>
      </c>
      <c r="BQ11" s="150">
        <v>16</v>
      </c>
      <c r="BR11" s="151">
        <f t="shared" si="17"/>
        <v>16</v>
      </c>
      <c r="BS11" s="31">
        <v>0</v>
      </c>
      <c r="BT11" s="39">
        <v>15</v>
      </c>
      <c r="BU11" s="102">
        <f t="shared" si="18"/>
        <v>-15</v>
      </c>
      <c r="BV11" s="150">
        <v>15</v>
      </c>
      <c r="BW11" s="151">
        <f t="shared" si="19"/>
        <v>15</v>
      </c>
      <c r="BX11" s="31">
        <v>0</v>
      </c>
      <c r="BY11" s="39">
        <v>35</v>
      </c>
      <c r="BZ11" s="102">
        <f t="shared" si="20"/>
        <v>-35</v>
      </c>
      <c r="CA11" s="150">
        <v>35</v>
      </c>
      <c r="CB11" s="151">
        <f t="shared" si="21"/>
        <v>35</v>
      </c>
      <c r="CC11" s="92"/>
      <c r="CD11" s="93"/>
      <c r="CE11" s="105">
        <f t="shared" si="22"/>
        <v>0</v>
      </c>
      <c r="CF11" s="57"/>
    </row>
    <row r="12" customHeight="1" spans="1:84">
      <c r="A12" s="13">
        <v>10</v>
      </c>
      <c r="B12" s="21" t="s">
        <v>13</v>
      </c>
      <c r="C12" s="15">
        <v>10</v>
      </c>
      <c r="D12" s="109">
        <v>50</v>
      </c>
      <c r="E12" s="483">
        <f t="shared" si="0"/>
        <v>10</v>
      </c>
      <c r="F12" s="18">
        <f t="shared" si="1"/>
        <v>20</v>
      </c>
      <c r="G12" s="19">
        <f t="shared" si="2"/>
        <v>-10</v>
      </c>
      <c r="H12" s="19">
        <f t="shared" si="3"/>
        <v>16</v>
      </c>
      <c r="I12" s="398">
        <f t="shared" si="34"/>
        <v>26</v>
      </c>
      <c r="J12" s="56">
        <f t="shared" si="23"/>
        <v>6</v>
      </c>
      <c r="K12" s="13">
        <v>0</v>
      </c>
      <c r="L12" s="266">
        <v>1</v>
      </c>
      <c r="M12" s="275">
        <f t="shared" si="24"/>
        <v>-1</v>
      </c>
      <c r="N12" s="150">
        <v>1</v>
      </c>
      <c r="O12" s="55">
        <f t="shared" si="25"/>
        <v>1</v>
      </c>
      <c r="P12" s="13">
        <v>0</v>
      </c>
      <c r="Q12" s="466">
        <v>1</v>
      </c>
      <c r="R12" s="102">
        <f t="shared" si="4"/>
        <v>-1</v>
      </c>
      <c r="S12" s="102">
        <v>0</v>
      </c>
      <c r="T12" s="151">
        <f t="shared" si="26"/>
        <v>0</v>
      </c>
      <c r="U12" s="13">
        <v>10</v>
      </c>
      <c r="V12" s="15">
        <v>3</v>
      </c>
      <c r="W12" s="102">
        <f t="shared" si="5"/>
        <v>7</v>
      </c>
      <c r="X12" s="102">
        <v>0</v>
      </c>
      <c r="Y12" s="55">
        <f t="shared" si="27"/>
        <v>10</v>
      </c>
      <c r="Z12" s="13">
        <v>0</v>
      </c>
      <c r="AA12" s="266">
        <v>2</v>
      </c>
      <c r="AB12" s="102">
        <f t="shared" si="6"/>
        <v>-2</v>
      </c>
      <c r="AC12" s="102">
        <v>2</v>
      </c>
      <c r="AD12" s="55">
        <f t="shared" si="28"/>
        <v>2</v>
      </c>
      <c r="AE12" s="13">
        <v>0</v>
      </c>
      <c r="AF12" s="266">
        <v>1</v>
      </c>
      <c r="AG12" s="102">
        <f t="shared" si="7"/>
        <v>-1</v>
      </c>
      <c r="AH12" s="150">
        <v>1</v>
      </c>
      <c r="AI12" s="55">
        <f t="shared" si="29"/>
        <v>1</v>
      </c>
      <c r="AJ12" s="13">
        <v>0</v>
      </c>
      <c r="AK12" s="266">
        <v>1</v>
      </c>
      <c r="AL12" s="102">
        <f t="shared" si="8"/>
        <v>-1</v>
      </c>
      <c r="AM12" s="150">
        <v>1</v>
      </c>
      <c r="AN12" s="55">
        <f t="shared" si="30"/>
        <v>1</v>
      </c>
      <c r="AO12" s="13">
        <v>0</v>
      </c>
      <c r="AP12" s="266">
        <v>3</v>
      </c>
      <c r="AQ12" s="102">
        <f t="shared" si="31"/>
        <v>-3</v>
      </c>
      <c r="AR12" s="150">
        <v>3</v>
      </c>
      <c r="AS12" s="55">
        <f t="shared" si="32"/>
        <v>3</v>
      </c>
      <c r="AT12" s="13">
        <v>0</v>
      </c>
      <c r="AU12" s="266">
        <v>1</v>
      </c>
      <c r="AV12" s="102">
        <f t="shared" si="9"/>
        <v>-1</v>
      </c>
      <c r="AW12" s="150">
        <v>1</v>
      </c>
      <c r="AX12" s="55">
        <f t="shared" si="33"/>
        <v>1</v>
      </c>
      <c r="AY12" s="13">
        <v>0</v>
      </c>
      <c r="AZ12" s="266">
        <v>2</v>
      </c>
      <c r="BA12" s="102">
        <f t="shared" si="10"/>
        <v>-2</v>
      </c>
      <c r="BB12" s="400">
        <v>2</v>
      </c>
      <c r="BC12" s="55">
        <f t="shared" si="11"/>
        <v>2</v>
      </c>
      <c r="BD12" s="13">
        <v>0</v>
      </c>
      <c r="BE12" s="466">
        <v>1</v>
      </c>
      <c r="BF12" s="102">
        <f t="shared" si="12"/>
        <v>-1</v>
      </c>
      <c r="BG12" s="150">
        <v>1</v>
      </c>
      <c r="BH12" s="151">
        <f t="shared" si="13"/>
        <v>1</v>
      </c>
      <c r="BI12" s="13">
        <v>0</v>
      </c>
      <c r="BJ12" s="15">
        <v>1</v>
      </c>
      <c r="BK12" s="102">
        <f t="shared" si="14"/>
        <v>-1</v>
      </c>
      <c r="BL12" s="150">
        <v>1</v>
      </c>
      <c r="BM12" s="151">
        <f t="shared" si="15"/>
        <v>1</v>
      </c>
      <c r="BN12" s="13">
        <v>0</v>
      </c>
      <c r="BO12" s="15">
        <v>1</v>
      </c>
      <c r="BP12" s="102">
        <f t="shared" si="16"/>
        <v>-1</v>
      </c>
      <c r="BQ12" s="150">
        <v>1</v>
      </c>
      <c r="BR12" s="151">
        <f t="shared" si="17"/>
        <v>1</v>
      </c>
      <c r="BS12" s="13">
        <v>0</v>
      </c>
      <c r="BT12" s="15">
        <v>1</v>
      </c>
      <c r="BU12" s="102">
        <f t="shared" si="18"/>
        <v>-1</v>
      </c>
      <c r="BV12" s="150">
        <v>1</v>
      </c>
      <c r="BW12" s="151">
        <f t="shared" si="19"/>
        <v>1</v>
      </c>
      <c r="BX12" s="13">
        <v>0</v>
      </c>
      <c r="BY12" s="15">
        <v>1</v>
      </c>
      <c r="BZ12" s="102">
        <f t="shared" si="20"/>
        <v>-1</v>
      </c>
      <c r="CA12" s="150">
        <v>1</v>
      </c>
      <c r="CB12" s="151">
        <f t="shared" si="21"/>
        <v>1</v>
      </c>
      <c r="CC12" s="100"/>
      <c r="CD12" s="102"/>
      <c r="CE12" s="102">
        <f t="shared" si="22"/>
        <v>0</v>
      </c>
      <c r="CF12" s="57"/>
    </row>
    <row r="13" customHeight="1" spans="1:84">
      <c r="A13" s="116">
        <v>11</v>
      </c>
      <c r="B13" s="33" t="s">
        <v>14</v>
      </c>
      <c r="C13" s="710" t="s">
        <v>42</v>
      </c>
      <c r="D13" s="711" t="s">
        <v>42</v>
      </c>
      <c r="E13" s="483">
        <f t="shared" si="0"/>
        <v>758</v>
      </c>
      <c r="F13" s="18">
        <f t="shared" si="1"/>
        <v>0</v>
      </c>
      <c r="G13" s="19">
        <f t="shared" si="2"/>
        <v>758</v>
      </c>
      <c r="H13" s="19">
        <f t="shared" si="3"/>
        <v>205</v>
      </c>
      <c r="I13" s="398">
        <f t="shared" si="34"/>
        <v>963</v>
      </c>
      <c r="J13" s="56">
        <f t="shared" si="23"/>
        <v>963</v>
      </c>
      <c r="K13" s="31">
        <v>49</v>
      </c>
      <c r="L13" s="39">
        <v>0</v>
      </c>
      <c r="M13" s="275">
        <f t="shared" si="24"/>
        <v>49</v>
      </c>
      <c r="N13" s="275">
        <v>0</v>
      </c>
      <c r="O13" s="151">
        <f t="shared" si="25"/>
        <v>49</v>
      </c>
      <c r="P13" s="31">
        <v>41</v>
      </c>
      <c r="Q13" s="39">
        <v>0</v>
      </c>
      <c r="R13" s="102">
        <f t="shared" si="4"/>
        <v>41</v>
      </c>
      <c r="S13" s="102">
        <v>0</v>
      </c>
      <c r="T13" s="151">
        <f t="shared" si="26"/>
        <v>41</v>
      </c>
      <c r="U13" s="31">
        <v>152</v>
      </c>
      <c r="V13" s="39">
        <v>0</v>
      </c>
      <c r="W13" s="102">
        <f t="shared" si="5"/>
        <v>152</v>
      </c>
      <c r="X13" s="102">
        <v>0</v>
      </c>
      <c r="Y13" s="151">
        <f t="shared" si="27"/>
        <v>152</v>
      </c>
      <c r="Z13" s="31">
        <v>58</v>
      </c>
      <c r="AA13" s="39">
        <v>0</v>
      </c>
      <c r="AB13" s="102">
        <f t="shared" si="6"/>
        <v>58</v>
      </c>
      <c r="AC13" s="102">
        <v>0</v>
      </c>
      <c r="AD13" s="151">
        <f t="shared" si="28"/>
        <v>58</v>
      </c>
      <c r="AE13" s="31">
        <v>27</v>
      </c>
      <c r="AF13" s="39">
        <v>0</v>
      </c>
      <c r="AG13" s="102">
        <f t="shared" si="7"/>
        <v>27</v>
      </c>
      <c r="AH13" s="150">
        <v>80</v>
      </c>
      <c r="AI13" s="151">
        <f t="shared" si="29"/>
        <v>107</v>
      </c>
      <c r="AJ13" s="127">
        <v>30</v>
      </c>
      <c r="AK13" s="39"/>
      <c r="AL13" s="102">
        <f t="shared" si="8"/>
        <v>30</v>
      </c>
      <c r="AM13" s="102"/>
      <c r="AN13" s="151">
        <f t="shared" si="30"/>
        <v>30</v>
      </c>
      <c r="AO13" s="31">
        <v>118</v>
      </c>
      <c r="AP13" s="39">
        <v>0</v>
      </c>
      <c r="AQ13" s="102">
        <f t="shared" si="31"/>
        <v>118</v>
      </c>
      <c r="AR13" s="102">
        <v>0</v>
      </c>
      <c r="AS13" s="151">
        <f t="shared" si="32"/>
        <v>118</v>
      </c>
      <c r="AT13" s="31">
        <v>45</v>
      </c>
      <c r="AU13" s="39">
        <v>0</v>
      </c>
      <c r="AV13" s="102">
        <f t="shared" si="9"/>
        <v>45</v>
      </c>
      <c r="AW13" s="102">
        <v>0</v>
      </c>
      <c r="AX13" s="151">
        <f t="shared" si="33"/>
        <v>45</v>
      </c>
      <c r="AY13" s="31">
        <v>100</v>
      </c>
      <c r="AZ13" s="39">
        <v>0</v>
      </c>
      <c r="BA13" s="102">
        <f t="shared" si="10"/>
        <v>100</v>
      </c>
      <c r="BB13" s="100">
        <v>0</v>
      </c>
      <c r="BC13" s="55">
        <f t="shared" si="11"/>
        <v>100</v>
      </c>
      <c r="BD13" s="31">
        <v>30</v>
      </c>
      <c r="BE13" s="39">
        <v>0</v>
      </c>
      <c r="BF13" s="102">
        <f t="shared" si="12"/>
        <v>30</v>
      </c>
      <c r="BG13" s="102">
        <v>70</v>
      </c>
      <c r="BH13" s="151">
        <f t="shared" si="13"/>
        <v>100</v>
      </c>
      <c r="BI13" s="31">
        <v>35</v>
      </c>
      <c r="BJ13" s="39">
        <v>0</v>
      </c>
      <c r="BK13" s="102">
        <f t="shared" si="14"/>
        <v>35</v>
      </c>
      <c r="BL13" s="102">
        <v>0</v>
      </c>
      <c r="BM13" s="151">
        <f t="shared" si="15"/>
        <v>35</v>
      </c>
      <c r="BN13" s="70">
        <v>23</v>
      </c>
      <c r="BO13" s="39">
        <v>0</v>
      </c>
      <c r="BP13" s="102">
        <f t="shared" si="16"/>
        <v>23</v>
      </c>
      <c r="BQ13" s="102">
        <v>0</v>
      </c>
      <c r="BR13" s="151">
        <f t="shared" si="17"/>
        <v>23</v>
      </c>
      <c r="BS13" s="31">
        <v>25</v>
      </c>
      <c r="BT13" s="39">
        <v>0</v>
      </c>
      <c r="BU13" s="102">
        <f t="shared" si="18"/>
        <v>25</v>
      </c>
      <c r="BV13" s="102">
        <v>0</v>
      </c>
      <c r="BW13" s="151">
        <f t="shared" si="19"/>
        <v>25</v>
      </c>
      <c r="BX13" s="31">
        <v>25</v>
      </c>
      <c r="BY13" s="39">
        <v>0</v>
      </c>
      <c r="BZ13" s="102">
        <f t="shared" si="20"/>
        <v>25</v>
      </c>
      <c r="CA13" s="102">
        <v>55</v>
      </c>
      <c r="CB13" s="151">
        <f t="shared" si="21"/>
        <v>80</v>
      </c>
      <c r="CC13" s="676"/>
      <c r="CD13" s="677"/>
      <c r="CE13" s="102">
        <f t="shared" si="22"/>
        <v>0</v>
      </c>
      <c r="CF13" s="57"/>
    </row>
    <row r="14" customHeight="1" spans="1:84">
      <c r="A14" s="13">
        <v>12</v>
      </c>
      <c r="B14" s="34" t="s">
        <v>15</v>
      </c>
      <c r="C14" s="15">
        <v>8</v>
      </c>
      <c r="D14" s="109">
        <v>12</v>
      </c>
      <c r="E14" s="483">
        <f t="shared" si="0"/>
        <v>55</v>
      </c>
      <c r="F14" s="18">
        <f t="shared" si="1"/>
        <v>57</v>
      </c>
      <c r="G14" s="521">
        <f t="shared" si="2"/>
        <v>-2</v>
      </c>
      <c r="H14" s="19">
        <f t="shared" si="3"/>
        <v>0</v>
      </c>
      <c r="I14" s="398">
        <f t="shared" si="34"/>
        <v>55</v>
      </c>
      <c r="J14" s="56">
        <f t="shared" si="23"/>
        <v>-2</v>
      </c>
      <c r="K14" s="13">
        <v>0</v>
      </c>
      <c r="L14" s="266">
        <v>2</v>
      </c>
      <c r="M14" s="275">
        <f t="shared" si="24"/>
        <v>-2</v>
      </c>
      <c r="N14" s="408">
        <v>0</v>
      </c>
      <c r="O14" s="55">
        <f t="shared" si="25"/>
        <v>0</v>
      </c>
      <c r="P14" s="13">
        <v>0</v>
      </c>
      <c r="Q14" s="466">
        <v>2</v>
      </c>
      <c r="R14" s="102">
        <f t="shared" si="4"/>
        <v>-2</v>
      </c>
      <c r="S14" s="275">
        <v>0</v>
      </c>
      <c r="T14" s="151">
        <f t="shared" si="26"/>
        <v>0</v>
      </c>
      <c r="U14" s="13">
        <v>27</v>
      </c>
      <c r="V14" s="15">
        <v>12</v>
      </c>
      <c r="W14" s="102">
        <f t="shared" si="5"/>
        <v>15</v>
      </c>
      <c r="X14" s="408">
        <v>0</v>
      </c>
      <c r="Y14" s="55">
        <f t="shared" si="27"/>
        <v>27</v>
      </c>
      <c r="Z14" s="13">
        <v>0</v>
      </c>
      <c r="AA14" s="266">
        <v>7</v>
      </c>
      <c r="AB14" s="102">
        <f t="shared" si="6"/>
        <v>-7</v>
      </c>
      <c r="AC14" s="100">
        <v>0</v>
      </c>
      <c r="AD14" s="55">
        <f t="shared" si="28"/>
        <v>0</v>
      </c>
      <c r="AE14" s="13">
        <v>0</v>
      </c>
      <c r="AF14" s="266">
        <v>4</v>
      </c>
      <c r="AG14" s="102">
        <f t="shared" si="7"/>
        <v>-4</v>
      </c>
      <c r="AH14" s="100">
        <v>0</v>
      </c>
      <c r="AI14" s="55">
        <f t="shared" si="29"/>
        <v>0</v>
      </c>
      <c r="AJ14" s="13">
        <v>0</v>
      </c>
      <c r="AK14" s="266">
        <v>1</v>
      </c>
      <c r="AL14" s="102">
        <f t="shared" si="8"/>
        <v>-1</v>
      </c>
      <c r="AM14" s="100"/>
      <c r="AN14" s="55">
        <f t="shared" si="30"/>
        <v>0</v>
      </c>
      <c r="AO14" s="13">
        <v>20</v>
      </c>
      <c r="AP14" s="266">
        <v>9</v>
      </c>
      <c r="AQ14" s="102">
        <f t="shared" si="31"/>
        <v>11</v>
      </c>
      <c r="AR14" s="408">
        <v>0</v>
      </c>
      <c r="AS14" s="55">
        <f t="shared" si="32"/>
        <v>20</v>
      </c>
      <c r="AT14" s="13">
        <v>8</v>
      </c>
      <c r="AU14" s="266">
        <v>3</v>
      </c>
      <c r="AV14" s="102">
        <f t="shared" si="9"/>
        <v>5</v>
      </c>
      <c r="AW14" s="408">
        <v>0</v>
      </c>
      <c r="AX14" s="55">
        <f t="shared" si="33"/>
        <v>8</v>
      </c>
      <c r="AY14" s="13">
        <v>0</v>
      </c>
      <c r="AZ14" s="266">
        <v>6</v>
      </c>
      <c r="BA14" s="102">
        <f t="shared" si="10"/>
        <v>-6</v>
      </c>
      <c r="BB14" s="100">
        <v>0</v>
      </c>
      <c r="BC14" s="55">
        <f t="shared" si="11"/>
        <v>0</v>
      </c>
      <c r="BD14" s="13">
        <v>0</v>
      </c>
      <c r="BE14" s="466">
        <v>4</v>
      </c>
      <c r="BF14" s="102">
        <f t="shared" si="12"/>
        <v>-4</v>
      </c>
      <c r="BG14" s="102">
        <v>0</v>
      </c>
      <c r="BH14" s="151">
        <f t="shared" si="13"/>
        <v>0</v>
      </c>
      <c r="BI14" s="13">
        <v>0</v>
      </c>
      <c r="BJ14" s="15">
        <v>2</v>
      </c>
      <c r="BK14" s="102">
        <f t="shared" si="14"/>
        <v>-2</v>
      </c>
      <c r="BL14" s="102">
        <v>0</v>
      </c>
      <c r="BM14" s="151">
        <f t="shared" si="15"/>
        <v>0</v>
      </c>
      <c r="BN14" s="13">
        <v>0</v>
      </c>
      <c r="BO14" s="15">
        <v>1</v>
      </c>
      <c r="BP14" s="102">
        <f t="shared" si="16"/>
        <v>-1</v>
      </c>
      <c r="BQ14" s="102">
        <v>0</v>
      </c>
      <c r="BR14" s="151">
        <f t="shared" si="17"/>
        <v>0</v>
      </c>
      <c r="BS14" s="13">
        <v>0</v>
      </c>
      <c r="BT14" s="102">
        <v>2</v>
      </c>
      <c r="BU14" s="102">
        <f t="shared" si="18"/>
        <v>-2</v>
      </c>
      <c r="BV14" s="102">
        <v>0</v>
      </c>
      <c r="BW14" s="151">
        <f t="shared" si="19"/>
        <v>0</v>
      </c>
      <c r="BX14" s="13">
        <v>0</v>
      </c>
      <c r="BY14" s="15">
        <v>2</v>
      </c>
      <c r="BZ14" s="102">
        <f t="shared" si="20"/>
        <v>-2</v>
      </c>
      <c r="CA14" s="102">
        <v>0</v>
      </c>
      <c r="CB14" s="151">
        <f t="shared" si="21"/>
        <v>0</v>
      </c>
      <c r="CC14" s="100"/>
      <c r="CD14" s="102"/>
      <c r="CE14" s="105">
        <f t="shared" si="22"/>
        <v>0</v>
      </c>
      <c r="CF14" s="102"/>
    </row>
    <row r="15" customHeight="1" spans="1:84">
      <c r="A15" s="116">
        <v>13</v>
      </c>
      <c r="B15" s="34" t="s">
        <v>16</v>
      </c>
      <c r="C15" s="117">
        <v>4</v>
      </c>
      <c r="D15" s="118">
        <v>6</v>
      </c>
      <c r="E15" s="483">
        <f t="shared" si="0"/>
        <v>0</v>
      </c>
      <c r="F15" s="18">
        <f t="shared" si="1"/>
        <v>0</v>
      </c>
      <c r="G15" s="18">
        <f t="shared" si="2"/>
        <v>0</v>
      </c>
      <c r="H15" s="19">
        <f t="shared" si="3"/>
        <v>0</v>
      </c>
      <c r="I15" s="398">
        <f t="shared" si="34"/>
        <v>0</v>
      </c>
      <c r="J15" s="56">
        <f t="shared" si="23"/>
        <v>0</v>
      </c>
      <c r="K15" s="26">
        <v>0</v>
      </c>
      <c r="L15" s="24">
        <v>0</v>
      </c>
      <c r="M15" s="275">
        <f t="shared" ref="M15:M30" si="35">K15-L15</f>
        <v>0</v>
      </c>
      <c r="N15" s="408">
        <v>0</v>
      </c>
      <c r="O15" s="55">
        <f t="shared" si="25"/>
        <v>0</v>
      </c>
      <c r="P15" s="13">
        <v>0</v>
      </c>
      <c r="Q15" s="466">
        <v>0</v>
      </c>
      <c r="R15" s="102">
        <f t="shared" si="4"/>
        <v>0</v>
      </c>
      <c r="S15" s="275">
        <v>0</v>
      </c>
      <c r="T15" s="151">
        <f t="shared" si="26"/>
        <v>0</v>
      </c>
      <c r="U15" s="13">
        <v>0</v>
      </c>
      <c r="V15" s="15">
        <v>0</v>
      </c>
      <c r="W15" s="102">
        <f t="shared" si="5"/>
        <v>0</v>
      </c>
      <c r="X15" s="408">
        <v>0</v>
      </c>
      <c r="Y15" s="55">
        <f t="shared" si="27"/>
        <v>0</v>
      </c>
      <c r="Z15" s="13">
        <v>0</v>
      </c>
      <c r="AA15" s="266">
        <v>0</v>
      </c>
      <c r="AB15" s="102">
        <f t="shared" si="6"/>
        <v>0</v>
      </c>
      <c r="AC15" s="408">
        <v>0</v>
      </c>
      <c r="AD15" s="55">
        <f t="shared" si="28"/>
        <v>0</v>
      </c>
      <c r="AE15" s="13">
        <v>0</v>
      </c>
      <c r="AF15" s="266">
        <v>0</v>
      </c>
      <c r="AG15" s="102">
        <f t="shared" si="7"/>
        <v>0</v>
      </c>
      <c r="AH15" s="408">
        <v>0</v>
      </c>
      <c r="AI15" s="55">
        <f t="shared" si="29"/>
        <v>0</v>
      </c>
      <c r="AJ15" s="13">
        <v>0</v>
      </c>
      <c r="AK15" s="266">
        <v>0</v>
      </c>
      <c r="AL15" s="102">
        <f t="shared" si="8"/>
        <v>0</v>
      </c>
      <c r="AM15" s="408">
        <v>0</v>
      </c>
      <c r="AN15" s="55">
        <f t="shared" si="30"/>
        <v>0</v>
      </c>
      <c r="AO15" s="13">
        <v>0</v>
      </c>
      <c r="AP15" s="266">
        <v>0</v>
      </c>
      <c r="AQ15" s="102">
        <f t="shared" si="31"/>
        <v>0</v>
      </c>
      <c r="AR15" s="408">
        <v>0</v>
      </c>
      <c r="AS15" s="55">
        <f t="shared" si="32"/>
        <v>0</v>
      </c>
      <c r="AT15" s="13">
        <v>0</v>
      </c>
      <c r="AU15" s="266">
        <v>0</v>
      </c>
      <c r="AV15" s="102">
        <f t="shared" si="9"/>
        <v>0</v>
      </c>
      <c r="AW15" s="408">
        <v>0</v>
      </c>
      <c r="AX15" s="55">
        <f t="shared" si="33"/>
        <v>0</v>
      </c>
      <c r="AY15" s="13">
        <v>0</v>
      </c>
      <c r="AZ15" s="266">
        <v>0</v>
      </c>
      <c r="BA15" s="102">
        <f t="shared" si="10"/>
        <v>0</v>
      </c>
      <c r="BB15" s="408">
        <v>0</v>
      </c>
      <c r="BC15" s="55">
        <f t="shared" si="11"/>
        <v>0</v>
      </c>
      <c r="BD15" s="13">
        <v>0</v>
      </c>
      <c r="BE15" s="466">
        <v>0</v>
      </c>
      <c r="BF15" s="102">
        <f t="shared" si="12"/>
        <v>0</v>
      </c>
      <c r="BG15" s="275">
        <v>0</v>
      </c>
      <c r="BH15" s="151">
        <f t="shared" si="13"/>
        <v>0</v>
      </c>
      <c r="BI15" s="13">
        <v>0</v>
      </c>
      <c r="BJ15" s="15">
        <v>0</v>
      </c>
      <c r="BK15" s="102">
        <f t="shared" si="14"/>
        <v>0</v>
      </c>
      <c r="BL15" s="275">
        <v>0</v>
      </c>
      <c r="BM15" s="151">
        <f t="shared" si="15"/>
        <v>0</v>
      </c>
      <c r="BN15" s="13">
        <v>0</v>
      </c>
      <c r="BO15" s="15">
        <v>0</v>
      </c>
      <c r="BP15" s="102">
        <f t="shared" si="16"/>
        <v>0</v>
      </c>
      <c r="BQ15" s="275">
        <v>0</v>
      </c>
      <c r="BR15" s="151">
        <f t="shared" si="17"/>
        <v>0</v>
      </c>
      <c r="BS15" s="13">
        <v>0</v>
      </c>
      <c r="BT15" s="15">
        <v>0</v>
      </c>
      <c r="BU15" s="102">
        <f t="shared" si="18"/>
        <v>0</v>
      </c>
      <c r="BV15" s="275">
        <v>0</v>
      </c>
      <c r="BW15" s="151">
        <f t="shared" si="19"/>
        <v>0</v>
      </c>
      <c r="BX15" s="13">
        <v>0</v>
      </c>
      <c r="BY15" s="15">
        <v>0</v>
      </c>
      <c r="BZ15" s="102">
        <f t="shared" si="20"/>
        <v>0</v>
      </c>
      <c r="CA15" s="275">
        <v>0</v>
      </c>
      <c r="CB15" s="151">
        <f t="shared" si="21"/>
        <v>0</v>
      </c>
      <c r="CC15" s="100"/>
      <c r="CD15" s="102"/>
      <c r="CE15" s="105">
        <f t="shared" si="22"/>
        <v>0</v>
      </c>
      <c r="CF15" s="57"/>
    </row>
    <row r="16" customHeight="1" spans="1:84">
      <c r="A16" s="13">
        <v>14</v>
      </c>
      <c r="B16" s="34" t="s">
        <v>17</v>
      </c>
      <c r="C16" s="24">
        <v>8</v>
      </c>
      <c r="D16" s="24">
        <v>12</v>
      </c>
      <c r="E16" s="483">
        <f t="shared" si="0"/>
        <v>71</v>
      </c>
      <c r="F16" s="18">
        <f t="shared" si="1"/>
        <v>58</v>
      </c>
      <c r="G16" s="18">
        <f t="shared" si="2"/>
        <v>13</v>
      </c>
      <c r="H16" s="19">
        <f t="shared" si="3"/>
        <v>0</v>
      </c>
      <c r="I16" s="398">
        <f t="shared" si="34"/>
        <v>71</v>
      </c>
      <c r="J16" s="56">
        <f t="shared" si="23"/>
        <v>13</v>
      </c>
      <c r="K16" s="13">
        <v>0</v>
      </c>
      <c r="L16" s="266">
        <v>2</v>
      </c>
      <c r="M16" s="275">
        <f t="shared" si="35"/>
        <v>-2</v>
      </c>
      <c r="N16" s="408">
        <v>0</v>
      </c>
      <c r="O16" s="55">
        <f t="shared" si="25"/>
        <v>0</v>
      </c>
      <c r="P16" s="13">
        <v>0</v>
      </c>
      <c r="Q16" s="466">
        <v>2</v>
      </c>
      <c r="R16" s="102">
        <f t="shared" si="4"/>
        <v>-2</v>
      </c>
      <c r="S16" s="275">
        <v>0</v>
      </c>
      <c r="T16" s="151">
        <f t="shared" si="26"/>
        <v>0</v>
      </c>
      <c r="U16" s="13">
        <v>42</v>
      </c>
      <c r="V16" s="15">
        <v>12</v>
      </c>
      <c r="W16" s="102">
        <f t="shared" si="5"/>
        <v>30</v>
      </c>
      <c r="X16" s="408">
        <v>0</v>
      </c>
      <c r="Y16" s="55">
        <f t="shared" si="27"/>
        <v>42</v>
      </c>
      <c r="Z16" s="13">
        <v>15</v>
      </c>
      <c r="AA16" s="266">
        <v>6</v>
      </c>
      <c r="AB16" s="102">
        <f t="shared" si="6"/>
        <v>9</v>
      </c>
      <c r="AC16" s="100">
        <v>0</v>
      </c>
      <c r="AD16" s="55">
        <f t="shared" si="28"/>
        <v>15</v>
      </c>
      <c r="AE16" s="13">
        <v>0</v>
      </c>
      <c r="AF16" s="266">
        <v>4</v>
      </c>
      <c r="AG16" s="102">
        <f t="shared" si="7"/>
        <v>-4</v>
      </c>
      <c r="AH16" s="100">
        <v>0</v>
      </c>
      <c r="AI16" s="55">
        <f t="shared" si="29"/>
        <v>0</v>
      </c>
      <c r="AJ16" s="13">
        <v>0</v>
      </c>
      <c r="AK16" s="266">
        <v>1</v>
      </c>
      <c r="AL16" s="102">
        <f t="shared" si="8"/>
        <v>-1</v>
      </c>
      <c r="AM16" s="100">
        <v>0</v>
      </c>
      <c r="AN16" s="55">
        <f t="shared" si="30"/>
        <v>0</v>
      </c>
      <c r="AO16" s="13">
        <v>14</v>
      </c>
      <c r="AP16" s="266">
        <v>10</v>
      </c>
      <c r="AQ16" s="102">
        <f t="shared" si="31"/>
        <v>4</v>
      </c>
      <c r="AR16" s="408">
        <v>0</v>
      </c>
      <c r="AS16" s="55">
        <f t="shared" si="32"/>
        <v>14</v>
      </c>
      <c r="AT16" s="13">
        <v>0</v>
      </c>
      <c r="AU16" s="266">
        <v>4</v>
      </c>
      <c r="AV16" s="102">
        <f t="shared" si="9"/>
        <v>-4</v>
      </c>
      <c r="AW16" s="100">
        <v>0</v>
      </c>
      <c r="AX16" s="55">
        <f t="shared" si="33"/>
        <v>0</v>
      </c>
      <c r="AY16" s="257">
        <v>0</v>
      </c>
      <c r="AZ16" s="266">
        <v>6</v>
      </c>
      <c r="BA16" s="102">
        <f t="shared" si="10"/>
        <v>-6</v>
      </c>
      <c r="BB16" s="100">
        <v>0</v>
      </c>
      <c r="BC16" s="55">
        <f t="shared" si="11"/>
        <v>0</v>
      </c>
      <c r="BD16" s="13">
        <v>0</v>
      </c>
      <c r="BE16" s="466">
        <v>3</v>
      </c>
      <c r="BF16" s="102">
        <f t="shared" si="12"/>
        <v>-3</v>
      </c>
      <c r="BG16" s="102">
        <v>0</v>
      </c>
      <c r="BH16" s="151">
        <f t="shared" si="13"/>
        <v>0</v>
      </c>
      <c r="BI16" s="13">
        <v>0</v>
      </c>
      <c r="BJ16" s="15">
        <v>2</v>
      </c>
      <c r="BK16" s="102">
        <f t="shared" si="14"/>
        <v>-2</v>
      </c>
      <c r="BL16" s="102">
        <v>0</v>
      </c>
      <c r="BM16" s="151">
        <f t="shared" si="15"/>
        <v>0</v>
      </c>
      <c r="BN16" s="13">
        <v>0</v>
      </c>
      <c r="BO16" s="15">
        <v>1</v>
      </c>
      <c r="BP16" s="102">
        <f t="shared" si="16"/>
        <v>-1</v>
      </c>
      <c r="BQ16" s="102">
        <v>0</v>
      </c>
      <c r="BR16" s="151">
        <f t="shared" si="17"/>
        <v>0</v>
      </c>
      <c r="BS16" s="13">
        <v>0</v>
      </c>
      <c r="BT16" s="15">
        <v>3</v>
      </c>
      <c r="BU16" s="102">
        <f t="shared" si="18"/>
        <v>-3</v>
      </c>
      <c r="BV16" s="102">
        <v>0</v>
      </c>
      <c r="BW16" s="151">
        <f t="shared" si="19"/>
        <v>0</v>
      </c>
      <c r="BX16" s="13">
        <v>0</v>
      </c>
      <c r="BY16" s="15">
        <v>2</v>
      </c>
      <c r="BZ16" s="102">
        <f t="shared" si="20"/>
        <v>-2</v>
      </c>
      <c r="CA16" s="102">
        <v>0</v>
      </c>
      <c r="CB16" s="151">
        <f t="shared" si="21"/>
        <v>0</v>
      </c>
      <c r="CC16" s="100"/>
      <c r="CD16" s="102"/>
      <c r="CE16" s="105">
        <f t="shared" si="22"/>
        <v>0</v>
      </c>
      <c r="CF16" s="57"/>
    </row>
    <row r="17" customHeight="1" spans="1:84">
      <c r="A17" s="116">
        <v>15</v>
      </c>
      <c r="B17" s="34" t="s">
        <v>18</v>
      </c>
      <c r="C17" s="24">
        <v>8</v>
      </c>
      <c r="D17" s="24">
        <v>20</v>
      </c>
      <c r="E17" s="483">
        <f t="shared" si="0"/>
        <v>139</v>
      </c>
      <c r="F17" s="18">
        <f t="shared" si="1"/>
        <v>251</v>
      </c>
      <c r="G17" s="18">
        <f t="shared" si="2"/>
        <v>-112</v>
      </c>
      <c r="H17" s="19">
        <f t="shared" si="3"/>
        <v>112</v>
      </c>
      <c r="I17" s="398">
        <f t="shared" si="34"/>
        <v>251</v>
      </c>
      <c r="J17" s="56">
        <f t="shared" si="23"/>
        <v>0</v>
      </c>
      <c r="K17" s="26">
        <v>0</v>
      </c>
      <c r="L17" s="266">
        <v>9</v>
      </c>
      <c r="M17" s="275">
        <f t="shared" si="35"/>
        <v>-9</v>
      </c>
      <c r="N17" s="408">
        <v>0</v>
      </c>
      <c r="O17" s="55">
        <f t="shared" si="25"/>
        <v>0</v>
      </c>
      <c r="P17" s="13">
        <v>0</v>
      </c>
      <c r="Q17" s="466">
        <v>7</v>
      </c>
      <c r="R17" s="102">
        <f t="shared" si="4"/>
        <v>-7</v>
      </c>
      <c r="S17" s="275">
        <v>0</v>
      </c>
      <c r="T17" s="151">
        <f t="shared" si="26"/>
        <v>0</v>
      </c>
      <c r="U17" s="13">
        <v>8</v>
      </c>
      <c r="V17" s="15">
        <v>63</v>
      </c>
      <c r="W17" s="102">
        <f t="shared" si="5"/>
        <v>-55</v>
      </c>
      <c r="X17" s="400">
        <v>35</v>
      </c>
      <c r="Y17" s="55">
        <f t="shared" si="27"/>
        <v>43</v>
      </c>
      <c r="Z17" s="13">
        <v>15</v>
      </c>
      <c r="AA17" s="266">
        <v>22</v>
      </c>
      <c r="AB17" s="102">
        <f t="shared" si="6"/>
        <v>-7</v>
      </c>
      <c r="AC17" s="408">
        <v>7</v>
      </c>
      <c r="AD17" s="55">
        <f t="shared" si="28"/>
        <v>22</v>
      </c>
      <c r="AE17" s="13">
        <v>0</v>
      </c>
      <c r="AF17" s="266">
        <v>6</v>
      </c>
      <c r="AG17" s="102">
        <f t="shared" si="7"/>
        <v>-6</v>
      </c>
      <c r="AH17" s="100">
        <v>0</v>
      </c>
      <c r="AI17" s="55">
        <f t="shared" si="29"/>
        <v>0</v>
      </c>
      <c r="AJ17" s="13">
        <v>0</v>
      </c>
      <c r="AK17" s="266">
        <v>4</v>
      </c>
      <c r="AL17" s="102">
        <f t="shared" si="8"/>
        <v>-4</v>
      </c>
      <c r="AM17" s="100">
        <v>0</v>
      </c>
      <c r="AN17" s="55">
        <f t="shared" si="30"/>
        <v>0</v>
      </c>
      <c r="AO17" s="13">
        <v>0</v>
      </c>
      <c r="AP17" s="266">
        <v>35</v>
      </c>
      <c r="AQ17" s="102">
        <f t="shared" si="31"/>
        <v>-35</v>
      </c>
      <c r="AR17" s="400">
        <v>35</v>
      </c>
      <c r="AS17" s="55">
        <f t="shared" si="32"/>
        <v>35</v>
      </c>
      <c r="AT17" s="13">
        <v>0</v>
      </c>
      <c r="AU17" s="266">
        <v>11</v>
      </c>
      <c r="AV17" s="102">
        <f t="shared" si="9"/>
        <v>-11</v>
      </c>
      <c r="AW17" s="100">
        <v>0</v>
      </c>
      <c r="AX17" s="55">
        <f t="shared" si="33"/>
        <v>0</v>
      </c>
      <c r="AY17" s="13">
        <v>28</v>
      </c>
      <c r="AZ17" s="266">
        <v>32</v>
      </c>
      <c r="BA17" s="102">
        <f t="shared" si="10"/>
        <v>-4</v>
      </c>
      <c r="BB17" s="100">
        <v>0</v>
      </c>
      <c r="BC17" s="55">
        <f t="shared" si="11"/>
        <v>28</v>
      </c>
      <c r="BD17" s="13">
        <v>0</v>
      </c>
      <c r="BE17" s="466">
        <v>8</v>
      </c>
      <c r="BF17" s="102">
        <f t="shared" si="12"/>
        <v>-8</v>
      </c>
      <c r="BG17" s="102">
        <v>0</v>
      </c>
      <c r="BH17" s="151">
        <f t="shared" si="13"/>
        <v>0</v>
      </c>
      <c r="BI17" s="13">
        <v>18</v>
      </c>
      <c r="BJ17" s="15">
        <v>14</v>
      </c>
      <c r="BK17" s="102">
        <f t="shared" si="14"/>
        <v>4</v>
      </c>
      <c r="BL17" s="275">
        <v>20</v>
      </c>
      <c r="BM17" s="151">
        <f t="shared" si="15"/>
        <v>38</v>
      </c>
      <c r="BN17" s="13">
        <v>70</v>
      </c>
      <c r="BO17" s="15">
        <v>9</v>
      </c>
      <c r="BP17" s="102">
        <f t="shared" si="16"/>
        <v>61</v>
      </c>
      <c r="BQ17" s="275">
        <v>0</v>
      </c>
      <c r="BR17" s="151">
        <f t="shared" si="17"/>
        <v>70</v>
      </c>
      <c r="BS17" s="13">
        <v>0</v>
      </c>
      <c r="BT17" s="15">
        <v>5</v>
      </c>
      <c r="BU17" s="102">
        <f t="shared" si="18"/>
        <v>-5</v>
      </c>
      <c r="BV17" s="102">
        <v>0</v>
      </c>
      <c r="BW17" s="151">
        <f t="shared" si="19"/>
        <v>0</v>
      </c>
      <c r="BX17" s="13">
        <v>0</v>
      </c>
      <c r="BY17" s="15">
        <v>26</v>
      </c>
      <c r="BZ17" s="102">
        <f t="shared" si="20"/>
        <v>-26</v>
      </c>
      <c r="CA17" s="275">
        <v>15</v>
      </c>
      <c r="CB17" s="151">
        <f t="shared" si="21"/>
        <v>15</v>
      </c>
      <c r="CC17" s="100"/>
      <c r="CD17" s="102"/>
      <c r="CE17" s="105">
        <f t="shared" si="22"/>
        <v>0</v>
      </c>
      <c r="CF17" s="57"/>
    </row>
    <row r="18" customHeight="1" spans="1:84">
      <c r="A18" s="13">
        <v>16</v>
      </c>
      <c r="B18" s="34" t="s">
        <v>19</v>
      </c>
      <c r="C18" s="24">
        <v>8</v>
      </c>
      <c r="D18" s="24">
        <v>30</v>
      </c>
      <c r="E18" s="483">
        <f t="shared" si="0"/>
        <v>161</v>
      </c>
      <c r="F18" s="18">
        <f t="shared" si="1"/>
        <v>434</v>
      </c>
      <c r="G18" s="18">
        <f t="shared" si="2"/>
        <v>-273</v>
      </c>
      <c r="H18" s="19">
        <f t="shared" si="3"/>
        <v>273</v>
      </c>
      <c r="I18" s="398">
        <f t="shared" si="34"/>
        <v>434</v>
      </c>
      <c r="J18" s="56">
        <f t="shared" si="23"/>
        <v>0</v>
      </c>
      <c r="K18" s="66">
        <v>31</v>
      </c>
      <c r="L18" s="209">
        <v>11</v>
      </c>
      <c r="M18" s="275">
        <f t="shared" si="35"/>
        <v>20</v>
      </c>
      <c r="N18" s="275">
        <v>0</v>
      </c>
      <c r="O18" s="151">
        <f t="shared" si="25"/>
        <v>31</v>
      </c>
      <c r="P18" s="66">
        <v>0</v>
      </c>
      <c r="Q18" s="209">
        <v>6</v>
      </c>
      <c r="R18" s="102">
        <f t="shared" si="4"/>
        <v>-6</v>
      </c>
      <c r="S18" s="275">
        <v>0</v>
      </c>
      <c r="T18" s="151">
        <f t="shared" si="26"/>
        <v>0</v>
      </c>
      <c r="U18" s="66">
        <v>24</v>
      </c>
      <c r="V18" s="209">
        <v>267</v>
      </c>
      <c r="W18" s="102">
        <f t="shared" si="5"/>
        <v>-243</v>
      </c>
      <c r="X18" s="150">
        <v>238</v>
      </c>
      <c r="Y18" s="151">
        <f t="shared" si="27"/>
        <v>262</v>
      </c>
      <c r="Z18" s="66">
        <v>30</v>
      </c>
      <c r="AA18" s="209">
        <v>20</v>
      </c>
      <c r="AB18" s="102">
        <f t="shared" si="6"/>
        <v>10</v>
      </c>
      <c r="AC18" s="275">
        <v>0</v>
      </c>
      <c r="AD18" s="151">
        <f t="shared" si="28"/>
        <v>30</v>
      </c>
      <c r="AE18" s="130">
        <v>8</v>
      </c>
      <c r="AF18" s="209">
        <v>6</v>
      </c>
      <c r="AG18" s="102">
        <f t="shared" si="7"/>
        <v>2</v>
      </c>
      <c r="AH18" s="102">
        <v>0</v>
      </c>
      <c r="AI18" s="151">
        <f t="shared" si="29"/>
        <v>8</v>
      </c>
      <c r="AJ18" s="66">
        <v>0</v>
      </c>
      <c r="AK18" s="209">
        <v>4</v>
      </c>
      <c r="AL18" s="102">
        <f t="shared" si="8"/>
        <v>-4</v>
      </c>
      <c r="AM18" s="150">
        <v>4</v>
      </c>
      <c r="AN18" s="151">
        <f t="shared" si="30"/>
        <v>4</v>
      </c>
      <c r="AO18" s="66">
        <v>0</v>
      </c>
      <c r="AP18" s="209">
        <v>26</v>
      </c>
      <c r="AQ18" s="102">
        <f t="shared" si="31"/>
        <v>-26</v>
      </c>
      <c r="AR18" s="102">
        <v>0</v>
      </c>
      <c r="AS18" s="151">
        <f t="shared" si="32"/>
        <v>0</v>
      </c>
      <c r="AT18" s="66">
        <v>8</v>
      </c>
      <c r="AU18" s="209">
        <v>11</v>
      </c>
      <c r="AV18" s="102">
        <f t="shared" si="9"/>
        <v>-3</v>
      </c>
      <c r="AW18" s="102">
        <v>0</v>
      </c>
      <c r="AX18" s="151">
        <f t="shared" si="33"/>
        <v>8</v>
      </c>
      <c r="AY18" s="158">
        <v>22</v>
      </c>
      <c r="AZ18" s="209">
        <v>24</v>
      </c>
      <c r="BA18" s="102">
        <f t="shared" si="10"/>
        <v>-2</v>
      </c>
      <c r="BB18" s="275">
        <v>16</v>
      </c>
      <c r="BC18" s="151">
        <f t="shared" si="11"/>
        <v>38</v>
      </c>
      <c r="BD18" s="66">
        <v>0</v>
      </c>
      <c r="BE18" s="209">
        <v>18</v>
      </c>
      <c r="BF18" s="102">
        <f t="shared" si="12"/>
        <v>-18</v>
      </c>
      <c r="BG18" s="102">
        <v>0</v>
      </c>
      <c r="BH18" s="151">
        <f t="shared" si="13"/>
        <v>0</v>
      </c>
      <c r="BI18" s="66">
        <v>30</v>
      </c>
      <c r="BJ18" s="209">
        <v>12</v>
      </c>
      <c r="BK18" s="102">
        <f t="shared" si="14"/>
        <v>18</v>
      </c>
      <c r="BL18" s="275">
        <v>0</v>
      </c>
      <c r="BM18" s="151">
        <f t="shared" si="15"/>
        <v>30</v>
      </c>
      <c r="BN18" s="66">
        <v>8</v>
      </c>
      <c r="BO18" s="209">
        <v>6</v>
      </c>
      <c r="BP18" s="102">
        <f t="shared" si="16"/>
        <v>2</v>
      </c>
      <c r="BQ18" s="275">
        <v>0</v>
      </c>
      <c r="BR18" s="151">
        <f t="shared" si="17"/>
        <v>8</v>
      </c>
      <c r="BS18" s="66">
        <v>0</v>
      </c>
      <c r="BT18" s="209">
        <v>5</v>
      </c>
      <c r="BU18" s="102">
        <f t="shared" si="18"/>
        <v>-5</v>
      </c>
      <c r="BV18" s="102">
        <v>0</v>
      </c>
      <c r="BW18" s="151">
        <f t="shared" si="19"/>
        <v>0</v>
      </c>
      <c r="BX18" s="13">
        <v>0</v>
      </c>
      <c r="BY18" s="209">
        <v>18</v>
      </c>
      <c r="BZ18" s="102">
        <f t="shared" si="20"/>
        <v>-18</v>
      </c>
      <c r="CA18" s="275">
        <v>15</v>
      </c>
      <c r="CB18" s="151">
        <f t="shared" si="21"/>
        <v>15</v>
      </c>
      <c r="CC18" s="675"/>
      <c r="CD18" s="104"/>
      <c r="CE18" s="106">
        <f t="shared" si="22"/>
        <v>0</v>
      </c>
      <c r="CF18" s="57"/>
    </row>
    <row r="19" customHeight="1" spans="1:84">
      <c r="A19" s="116">
        <v>17</v>
      </c>
      <c r="B19" s="34" t="s">
        <v>20</v>
      </c>
      <c r="C19" s="24">
        <v>8</v>
      </c>
      <c r="D19" s="24">
        <v>30</v>
      </c>
      <c r="E19" s="483">
        <f t="shared" si="0"/>
        <v>25</v>
      </c>
      <c r="F19" s="18">
        <f t="shared" si="1"/>
        <v>363</v>
      </c>
      <c r="G19" s="18">
        <f t="shared" si="2"/>
        <v>-338</v>
      </c>
      <c r="H19" s="19">
        <f t="shared" si="3"/>
        <v>338</v>
      </c>
      <c r="I19" s="398">
        <f t="shared" si="34"/>
        <v>363</v>
      </c>
      <c r="J19" s="56">
        <f t="shared" si="23"/>
        <v>0</v>
      </c>
      <c r="K19" s="66">
        <v>0</v>
      </c>
      <c r="L19" s="209">
        <v>12</v>
      </c>
      <c r="M19" s="275">
        <f t="shared" si="35"/>
        <v>-12</v>
      </c>
      <c r="N19" s="150">
        <v>12</v>
      </c>
      <c r="O19" s="151">
        <f t="shared" si="25"/>
        <v>12</v>
      </c>
      <c r="P19" s="66">
        <v>0</v>
      </c>
      <c r="Q19" s="209">
        <v>6</v>
      </c>
      <c r="R19" s="102">
        <f t="shared" si="4"/>
        <v>-6</v>
      </c>
      <c r="S19" s="150">
        <v>6</v>
      </c>
      <c r="T19" s="151">
        <f t="shared" si="26"/>
        <v>6</v>
      </c>
      <c r="U19" s="66">
        <v>0</v>
      </c>
      <c r="V19" s="209">
        <v>44</v>
      </c>
      <c r="W19" s="102">
        <f t="shared" si="5"/>
        <v>-44</v>
      </c>
      <c r="X19" s="150">
        <v>44</v>
      </c>
      <c r="Y19" s="151">
        <f t="shared" si="27"/>
        <v>44</v>
      </c>
      <c r="Z19" s="66">
        <v>0</v>
      </c>
      <c r="AA19" s="209">
        <v>25</v>
      </c>
      <c r="AB19" s="102">
        <f t="shared" si="6"/>
        <v>-25</v>
      </c>
      <c r="AC19" s="150">
        <v>25</v>
      </c>
      <c r="AD19" s="151">
        <f t="shared" si="28"/>
        <v>25</v>
      </c>
      <c r="AE19" s="66">
        <v>0</v>
      </c>
      <c r="AF19" s="209">
        <v>22</v>
      </c>
      <c r="AG19" s="102">
        <f t="shared" si="7"/>
        <v>-22</v>
      </c>
      <c r="AH19" s="150">
        <v>22</v>
      </c>
      <c r="AI19" s="151">
        <f t="shared" si="29"/>
        <v>22</v>
      </c>
      <c r="AJ19" s="66">
        <v>0</v>
      </c>
      <c r="AK19" s="209">
        <v>20</v>
      </c>
      <c r="AL19" s="102">
        <f t="shared" si="8"/>
        <v>-20</v>
      </c>
      <c r="AM19" s="275">
        <v>20</v>
      </c>
      <c r="AN19" s="151">
        <f t="shared" si="30"/>
        <v>20</v>
      </c>
      <c r="AO19" s="66">
        <v>0</v>
      </c>
      <c r="AP19" s="209">
        <v>82</v>
      </c>
      <c r="AQ19" s="102">
        <f t="shared" si="31"/>
        <v>-82</v>
      </c>
      <c r="AR19" s="150">
        <v>82</v>
      </c>
      <c r="AS19" s="151">
        <f t="shared" si="32"/>
        <v>82</v>
      </c>
      <c r="AT19" s="66">
        <v>10</v>
      </c>
      <c r="AU19" s="209">
        <v>8</v>
      </c>
      <c r="AV19" s="102">
        <f t="shared" si="9"/>
        <v>2</v>
      </c>
      <c r="AW19" s="102">
        <v>6</v>
      </c>
      <c r="AX19" s="151">
        <f t="shared" si="33"/>
        <v>16</v>
      </c>
      <c r="AY19" s="66">
        <v>0</v>
      </c>
      <c r="AZ19" s="209">
        <v>34</v>
      </c>
      <c r="BA19" s="102">
        <f t="shared" si="10"/>
        <v>-34</v>
      </c>
      <c r="BB19" s="150">
        <v>34</v>
      </c>
      <c r="BC19" s="151">
        <f t="shared" si="11"/>
        <v>34</v>
      </c>
      <c r="BD19" s="66">
        <v>0</v>
      </c>
      <c r="BE19" s="209">
        <v>40</v>
      </c>
      <c r="BF19" s="102">
        <f t="shared" si="12"/>
        <v>-40</v>
      </c>
      <c r="BG19" s="150">
        <v>40</v>
      </c>
      <c r="BH19" s="151">
        <f t="shared" si="13"/>
        <v>40</v>
      </c>
      <c r="BI19" s="66">
        <v>15</v>
      </c>
      <c r="BJ19" s="209">
        <v>23</v>
      </c>
      <c r="BK19" s="102">
        <f t="shared" si="14"/>
        <v>-8</v>
      </c>
      <c r="BL19" s="150">
        <v>8</v>
      </c>
      <c r="BM19" s="151">
        <f t="shared" si="15"/>
        <v>23</v>
      </c>
      <c r="BN19" s="66">
        <v>0</v>
      </c>
      <c r="BO19" s="209">
        <v>7</v>
      </c>
      <c r="BP19" s="102">
        <f t="shared" si="16"/>
        <v>-7</v>
      </c>
      <c r="BQ19" s="150">
        <v>7</v>
      </c>
      <c r="BR19" s="151">
        <f t="shared" si="17"/>
        <v>7</v>
      </c>
      <c r="BS19" s="66">
        <v>0</v>
      </c>
      <c r="BT19" s="209">
        <v>4</v>
      </c>
      <c r="BU19" s="102">
        <f t="shared" si="18"/>
        <v>-4</v>
      </c>
      <c r="BV19" s="150">
        <v>4</v>
      </c>
      <c r="BW19" s="151">
        <f t="shared" si="19"/>
        <v>4</v>
      </c>
      <c r="BX19" s="13">
        <v>0</v>
      </c>
      <c r="BY19" s="209">
        <v>36</v>
      </c>
      <c r="BZ19" s="102">
        <f t="shared" si="20"/>
        <v>-36</v>
      </c>
      <c r="CA19" s="150">
        <v>28</v>
      </c>
      <c r="CB19" s="151">
        <f t="shared" si="21"/>
        <v>28</v>
      </c>
      <c r="CC19" s="675"/>
      <c r="CD19" s="104"/>
      <c r="CE19" s="105">
        <f t="shared" si="22"/>
        <v>0</v>
      </c>
      <c r="CF19" s="57"/>
    </row>
    <row r="20" customHeight="1" spans="1:84">
      <c r="A20" s="13">
        <v>18</v>
      </c>
      <c r="B20" s="34" t="s">
        <v>21</v>
      </c>
      <c r="C20" s="24">
        <v>8</v>
      </c>
      <c r="D20" s="24">
        <v>20</v>
      </c>
      <c r="E20" s="483">
        <f t="shared" si="0"/>
        <v>133</v>
      </c>
      <c r="F20" s="18">
        <f t="shared" si="1"/>
        <v>80</v>
      </c>
      <c r="G20" s="18">
        <f t="shared" si="2"/>
        <v>53</v>
      </c>
      <c r="H20" s="19">
        <f t="shared" si="3"/>
        <v>0</v>
      </c>
      <c r="I20" s="398">
        <f t="shared" si="34"/>
        <v>133</v>
      </c>
      <c r="J20" s="56">
        <f t="shared" si="23"/>
        <v>53</v>
      </c>
      <c r="K20" s="31">
        <v>15</v>
      </c>
      <c r="L20" s="463">
        <v>3</v>
      </c>
      <c r="M20" s="275">
        <f t="shared" si="35"/>
        <v>12</v>
      </c>
      <c r="N20" s="275">
        <v>0</v>
      </c>
      <c r="O20" s="151">
        <f t="shared" si="25"/>
        <v>15</v>
      </c>
      <c r="P20" s="31">
        <v>0</v>
      </c>
      <c r="Q20" s="39">
        <v>3</v>
      </c>
      <c r="R20" s="102">
        <f t="shared" si="4"/>
        <v>-3</v>
      </c>
      <c r="S20" s="275">
        <v>0</v>
      </c>
      <c r="T20" s="151">
        <f t="shared" si="26"/>
        <v>0</v>
      </c>
      <c r="U20" s="31">
        <v>50</v>
      </c>
      <c r="V20" s="39">
        <v>19</v>
      </c>
      <c r="W20" s="102">
        <f t="shared" si="5"/>
        <v>31</v>
      </c>
      <c r="X20" s="275">
        <v>0</v>
      </c>
      <c r="Y20" s="151">
        <f t="shared" si="27"/>
        <v>50</v>
      </c>
      <c r="Z20" s="31">
        <v>30</v>
      </c>
      <c r="AA20" s="39">
        <v>8</v>
      </c>
      <c r="AB20" s="102">
        <f t="shared" si="6"/>
        <v>22</v>
      </c>
      <c r="AC20" s="275">
        <v>0</v>
      </c>
      <c r="AD20" s="151">
        <f t="shared" si="28"/>
        <v>30</v>
      </c>
      <c r="AE20" s="31">
        <v>0</v>
      </c>
      <c r="AF20" s="39">
        <v>4</v>
      </c>
      <c r="AG20" s="102">
        <f t="shared" si="7"/>
        <v>-4</v>
      </c>
      <c r="AH20" s="102">
        <v>0</v>
      </c>
      <c r="AI20" s="151">
        <f t="shared" si="29"/>
        <v>0</v>
      </c>
      <c r="AJ20" s="31">
        <v>0</v>
      </c>
      <c r="AK20" s="39">
        <v>2</v>
      </c>
      <c r="AL20" s="102">
        <f t="shared" si="8"/>
        <v>-2</v>
      </c>
      <c r="AM20" s="102">
        <v>0</v>
      </c>
      <c r="AN20" s="151">
        <f t="shared" si="30"/>
        <v>0</v>
      </c>
      <c r="AO20" s="31">
        <v>0</v>
      </c>
      <c r="AP20" s="39">
        <v>11</v>
      </c>
      <c r="AQ20" s="102">
        <f t="shared" si="31"/>
        <v>-11</v>
      </c>
      <c r="AR20" s="102">
        <v>0</v>
      </c>
      <c r="AS20" s="151">
        <f t="shared" si="32"/>
        <v>0</v>
      </c>
      <c r="AT20" s="31">
        <v>10</v>
      </c>
      <c r="AU20" s="39">
        <v>5</v>
      </c>
      <c r="AV20" s="102">
        <f t="shared" si="9"/>
        <v>5</v>
      </c>
      <c r="AW20" s="275">
        <v>0</v>
      </c>
      <c r="AX20" s="151">
        <f t="shared" si="33"/>
        <v>10</v>
      </c>
      <c r="AY20" s="31">
        <v>0</v>
      </c>
      <c r="AZ20" s="39">
        <v>9</v>
      </c>
      <c r="BA20" s="102">
        <f t="shared" si="10"/>
        <v>-9</v>
      </c>
      <c r="BB20" s="102">
        <v>0</v>
      </c>
      <c r="BC20" s="151">
        <f t="shared" si="11"/>
        <v>0</v>
      </c>
      <c r="BD20" s="31">
        <v>0</v>
      </c>
      <c r="BE20" s="39">
        <v>4</v>
      </c>
      <c r="BF20" s="102">
        <f t="shared" si="12"/>
        <v>-4</v>
      </c>
      <c r="BG20" s="102">
        <v>0</v>
      </c>
      <c r="BH20" s="151">
        <f t="shared" si="13"/>
        <v>0</v>
      </c>
      <c r="BI20" s="31">
        <v>28</v>
      </c>
      <c r="BJ20" s="39">
        <v>3</v>
      </c>
      <c r="BK20" s="102">
        <f t="shared" si="14"/>
        <v>25</v>
      </c>
      <c r="BL20" s="275">
        <v>0</v>
      </c>
      <c r="BM20" s="151">
        <f t="shared" si="15"/>
        <v>28</v>
      </c>
      <c r="BN20" s="31">
        <v>0</v>
      </c>
      <c r="BO20" s="39">
        <v>2</v>
      </c>
      <c r="BP20" s="102">
        <f t="shared" si="16"/>
        <v>-2</v>
      </c>
      <c r="BQ20" s="102">
        <v>0</v>
      </c>
      <c r="BR20" s="151">
        <f t="shared" si="17"/>
        <v>0</v>
      </c>
      <c r="BS20" s="31">
        <v>0</v>
      </c>
      <c r="BT20" s="39">
        <v>3</v>
      </c>
      <c r="BU20" s="102">
        <f t="shared" si="18"/>
        <v>-3</v>
      </c>
      <c r="BV20" s="102">
        <v>0</v>
      </c>
      <c r="BW20" s="151">
        <f t="shared" si="19"/>
        <v>0</v>
      </c>
      <c r="BX20" s="13">
        <v>0</v>
      </c>
      <c r="BY20" s="39">
        <v>4</v>
      </c>
      <c r="BZ20" s="102">
        <f t="shared" si="20"/>
        <v>-4</v>
      </c>
      <c r="CA20" s="102">
        <v>0</v>
      </c>
      <c r="CB20" s="151">
        <f t="shared" si="21"/>
        <v>0</v>
      </c>
      <c r="CC20" s="94"/>
      <c r="CD20" s="69"/>
      <c r="CE20" s="105">
        <f t="shared" si="22"/>
        <v>0</v>
      </c>
      <c r="CF20" s="57"/>
    </row>
    <row r="21" customHeight="1" spans="1:84">
      <c r="A21" s="116">
        <v>19</v>
      </c>
      <c r="B21" s="34" t="s">
        <v>22</v>
      </c>
      <c r="C21" s="29">
        <v>8</v>
      </c>
      <c r="D21" s="29">
        <v>30</v>
      </c>
      <c r="E21" s="483">
        <f t="shared" si="0"/>
        <v>0</v>
      </c>
      <c r="F21" s="18">
        <f t="shared" si="1"/>
        <v>42</v>
      </c>
      <c r="G21" s="18">
        <f t="shared" si="2"/>
        <v>-42</v>
      </c>
      <c r="H21" s="19">
        <f t="shared" si="3"/>
        <v>42</v>
      </c>
      <c r="I21" s="398">
        <f t="shared" si="34"/>
        <v>42</v>
      </c>
      <c r="J21" s="56">
        <f t="shared" si="23"/>
        <v>0</v>
      </c>
      <c r="K21" s="31">
        <v>0</v>
      </c>
      <c r="L21" s="39">
        <v>1</v>
      </c>
      <c r="M21" s="128">
        <f t="shared" si="35"/>
        <v>-1</v>
      </c>
      <c r="N21" s="125">
        <v>1</v>
      </c>
      <c r="O21" s="126">
        <f t="shared" si="25"/>
        <v>1</v>
      </c>
      <c r="P21" s="31">
        <v>0</v>
      </c>
      <c r="Q21" s="39">
        <v>2</v>
      </c>
      <c r="R21" s="57">
        <f t="shared" si="4"/>
        <v>-2</v>
      </c>
      <c r="S21" s="150">
        <v>2</v>
      </c>
      <c r="T21" s="151">
        <f t="shared" si="26"/>
        <v>2</v>
      </c>
      <c r="U21" s="31">
        <v>0</v>
      </c>
      <c r="V21" s="39">
        <v>11</v>
      </c>
      <c r="W21" s="57">
        <f t="shared" si="5"/>
        <v>-11</v>
      </c>
      <c r="X21" s="128">
        <v>11</v>
      </c>
      <c r="Y21" s="126">
        <f t="shared" si="27"/>
        <v>11</v>
      </c>
      <c r="Z21" s="31">
        <v>0</v>
      </c>
      <c r="AA21" s="39">
        <v>4</v>
      </c>
      <c r="AB21" s="57">
        <f t="shared" si="6"/>
        <v>-4</v>
      </c>
      <c r="AC21" s="125">
        <v>4</v>
      </c>
      <c r="AD21" s="126">
        <f t="shared" si="28"/>
        <v>4</v>
      </c>
      <c r="AE21" s="31">
        <v>0</v>
      </c>
      <c r="AF21" s="39">
        <v>2</v>
      </c>
      <c r="AG21" s="57">
        <f t="shared" si="7"/>
        <v>-2</v>
      </c>
      <c r="AH21" s="125">
        <v>2</v>
      </c>
      <c r="AI21" s="126">
        <f t="shared" si="29"/>
        <v>2</v>
      </c>
      <c r="AJ21" s="31">
        <v>0</v>
      </c>
      <c r="AK21" s="39">
        <v>1</v>
      </c>
      <c r="AL21" s="57">
        <f t="shared" si="8"/>
        <v>-1</v>
      </c>
      <c r="AM21" s="125">
        <v>1</v>
      </c>
      <c r="AN21" s="126">
        <f t="shared" si="30"/>
        <v>1</v>
      </c>
      <c r="AO21" s="31">
        <v>0</v>
      </c>
      <c r="AP21" s="39">
        <v>5</v>
      </c>
      <c r="AQ21" s="57">
        <f t="shared" si="31"/>
        <v>-5</v>
      </c>
      <c r="AR21" s="125">
        <v>5</v>
      </c>
      <c r="AS21" s="126">
        <f t="shared" si="32"/>
        <v>5</v>
      </c>
      <c r="AT21" s="31">
        <v>0</v>
      </c>
      <c r="AU21" s="39">
        <v>2</v>
      </c>
      <c r="AV21" s="57">
        <f t="shared" si="9"/>
        <v>-2</v>
      </c>
      <c r="AW21" s="125">
        <v>2</v>
      </c>
      <c r="AX21" s="126">
        <f t="shared" si="33"/>
        <v>2</v>
      </c>
      <c r="AY21" s="31">
        <v>0</v>
      </c>
      <c r="AZ21" s="39">
        <v>4</v>
      </c>
      <c r="BA21" s="57">
        <f t="shared" si="10"/>
        <v>-4</v>
      </c>
      <c r="BB21" s="125">
        <v>4</v>
      </c>
      <c r="BC21" s="126">
        <f t="shared" si="11"/>
        <v>4</v>
      </c>
      <c r="BD21" s="31">
        <v>0</v>
      </c>
      <c r="BE21" s="39">
        <v>2</v>
      </c>
      <c r="BF21" s="57">
        <f t="shared" si="12"/>
        <v>-2</v>
      </c>
      <c r="BG21" s="125">
        <v>2</v>
      </c>
      <c r="BH21" s="126">
        <f t="shared" si="13"/>
        <v>2</v>
      </c>
      <c r="BI21" s="31">
        <v>0</v>
      </c>
      <c r="BJ21" s="39">
        <v>2</v>
      </c>
      <c r="BK21" s="57">
        <f t="shared" si="14"/>
        <v>-2</v>
      </c>
      <c r="BL21" s="125">
        <v>2</v>
      </c>
      <c r="BM21" s="126">
        <f t="shared" si="15"/>
        <v>2</v>
      </c>
      <c r="BN21" s="31">
        <v>0</v>
      </c>
      <c r="BO21" s="39">
        <v>2</v>
      </c>
      <c r="BP21" s="57">
        <f t="shared" si="16"/>
        <v>-2</v>
      </c>
      <c r="BQ21" s="125">
        <v>2</v>
      </c>
      <c r="BR21" s="126">
        <f t="shared" si="17"/>
        <v>2</v>
      </c>
      <c r="BS21" s="31">
        <v>0</v>
      </c>
      <c r="BT21" s="39">
        <v>1</v>
      </c>
      <c r="BU21" s="57">
        <f t="shared" si="18"/>
        <v>-1</v>
      </c>
      <c r="BV21" s="125">
        <v>1</v>
      </c>
      <c r="BW21" s="151">
        <f t="shared" si="19"/>
        <v>1</v>
      </c>
      <c r="BX21" s="13">
        <v>0</v>
      </c>
      <c r="BY21" s="39">
        <v>3</v>
      </c>
      <c r="BZ21" s="57">
        <f t="shared" si="20"/>
        <v>-3</v>
      </c>
      <c r="CA21" s="125">
        <v>3</v>
      </c>
      <c r="CB21" s="126">
        <f t="shared" si="21"/>
        <v>3</v>
      </c>
      <c r="CC21" s="94"/>
      <c r="CD21" s="69"/>
      <c r="CE21" s="106">
        <f t="shared" si="22"/>
        <v>0</v>
      </c>
      <c r="CF21" s="57"/>
    </row>
    <row r="22" customHeight="1" spans="1:84">
      <c r="A22" s="13">
        <v>20</v>
      </c>
      <c r="B22" s="38" t="s">
        <v>23</v>
      </c>
      <c r="C22" s="119">
        <v>15</v>
      </c>
      <c r="D22" s="120">
        <v>120</v>
      </c>
      <c r="E22" s="483">
        <f t="shared" si="0"/>
        <v>141</v>
      </c>
      <c r="F22" s="18">
        <f t="shared" si="1"/>
        <v>502</v>
      </c>
      <c r="G22" s="18">
        <f t="shared" si="2"/>
        <v>-361</v>
      </c>
      <c r="H22" s="19">
        <f t="shared" si="3"/>
        <v>361</v>
      </c>
      <c r="I22" s="398">
        <f t="shared" si="34"/>
        <v>502</v>
      </c>
      <c r="J22" s="56">
        <f t="shared" si="23"/>
        <v>0</v>
      </c>
      <c r="K22" s="444">
        <v>0</v>
      </c>
      <c r="L22" s="464">
        <v>17</v>
      </c>
      <c r="M22" s="128">
        <f t="shared" si="35"/>
        <v>-17</v>
      </c>
      <c r="N22" s="128">
        <v>17</v>
      </c>
      <c r="O22" s="126">
        <f t="shared" si="25"/>
        <v>17</v>
      </c>
      <c r="P22" s="31">
        <v>0</v>
      </c>
      <c r="Q22" s="39">
        <v>13</v>
      </c>
      <c r="R22" s="57">
        <f t="shared" si="4"/>
        <v>-13</v>
      </c>
      <c r="S22" s="128">
        <v>15</v>
      </c>
      <c r="T22" s="126">
        <f t="shared" si="26"/>
        <v>15</v>
      </c>
      <c r="U22" s="31">
        <v>87</v>
      </c>
      <c r="V22" s="39">
        <v>187</v>
      </c>
      <c r="W22" s="57">
        <f t="shared" si="5"/>
        <v>-100</v>
      </c>
      <c r="X22" s="125">
        <v>100</v>
      </c>
      <c r="Y22" s="126">
        <f t="shared" si="27"/>
        <v>187</v>
      </c>
      <c r="Z22" s="31">
        <v>24</v>
      </c>
      <c r="AA22" s="39">
        <v>52</v>
      </c>
      <c r="AB22" s="57">
        <f t="shared" si="6"/>
        <v>-28</v>
      </c>
      <c r="AC22" s="128">
        <v>28</v>
      </c>
      <c r="AD22" s="126">
        <f t="shared" si="28"/>
        <v>52</v>
      </c>
      <c r="AE22" s="31">
        <v>0</v>
      </c>
      <c r="AF22" s="39">
        <v>17</v>
      </c>
      <c r="AG22" s="57">
        <f t="shared" si="7"/>
        <v>-17</v>
      </c>
      <c r="AH22" s="125">
        <v>17</v>
      </c>
      <c r="AI22" s="126">
        <f t="shared" si="29"/>
        <v>17</v>
      </c>
      <c r="AJ22" s="31">
        <v>0</v>
      </c>
      <c r="AK22" s="39">
        <v>13</v>
      </c>
      <c r="AL22" s="57">
        <f t="shared" si="8"/>
        <v>-13</v>
      </c>
      <c r="AM22" s="125">
        <v>13</v>
      </c>
      <c r="AN22" s="126">
        <f t="shared" si="30"/>
        <v>13</v>
      </c>
      <c r="AO22" s="31">
        <v>0</v>
      </c>
      <c r="AP22" s="39">
        <v>58</v>
      </c>
      <c r="AQ22" s="57">
        <f t="shared" si="31"/>
        <v>-58</v>
      </c>
      <c r="AR22" s="125">
        <v>58</v>
      </c>
      <c r="AS22" s="126">
        <f t="shared" si="32"/>
        <v>58</v>
      </c>
      <c r="AT22" s="31">
        <v>30</v>
      </c>
      <c r="AU22" s="39">
        <v>32</v>
      </c>
      <c r="AV22" s="57">
        <f t="shared" si="9"/>
        <v>-2</v>
      </c>
      <c r="AW22" s="57">
        <v>0</v>
      </c>
      <c r="AX22" s="126">
        <f t="shared" si="33"/>
        <v>30</v>
      </c>
      <c r="AY22" s="31">
        <v>0</v>
      </c>
      <c r="AZ22" s="39">
        <v>50</v>
      </c>
      <c r="BA22" s="57">
        <f t="shared" si="10"/>
        <v>-50</v>
      </c>
      <c r="BB22" s="125">
        <v>50</v>
      </c>
      <c r="BC22" s="126">
        <f t="shared" si="11"/>
        <v>50</v>
      </c>
      <c r="BD22" s="31">
        <v>0</v>
      </c>
      <c r="BE22" s="39">
        <v>14</v>
      </c>
      <c r="BF22" s="57">
        <f t="shared" si="12"/>
        <v>-14</v>
      </c>
      <c r="BG22" s="125">
        <v>14</v>
      </c>
      <c r="BH22" s="126">
        <f t="shared" si="13"/>
        <v>14</v>
      </c>
      <c r="BI22" s="31">
        <v>0</v>
      </c>
      <c r="BJ22" s="39">
        <v>21</v>
      </c>
      <c r="BK22" s="57">
        <f t="shared" si="14"/>
        <v>-21</v>
      </c>
      <c r="BL22" s="125">
        <v>21</v>
      </c>
      <c r="BM22" s="126">
        <f t="shared" si="15"/>
        <v>21</v>
      </c>
      <c r="BN22" s="31">
        <v>0</v>
      </c>
      <c r="BO22" s="39">
        <v>9</v>
      </c>
      <c r="BP22" s="57">
        <f t="shared" si="16"/>
        <v>-9</v>
      </c>
      <c r="BQ22" s="57">
        <v>0</v>
      </c>
      <c r="BR22" s="126">
        <f t="shared" si="17"/>
        <v>0</v>
      </c>
      <c r="BS22" s="31">
        <v>0</v>
      </c>
      <c r="BT22" s="39">
        <v>13</v>
      </c>
      <c r="BU22" s="57">
        <f t="shared" si="18"/>
        <v>-13</v>
      </c>
      <c r="BV22" s="57">
        <v>13</v>
      </c>
      <c r="BW22" s="151">
        <f t="shared" si="19"/>
        <v>13</v>
      </c>
      <c r="BX22" s="13">
        <v>0</v>
      </c>
      <c r="BY22" s="39">
        <v>6</v>
      </c>
      <c r="BZ22" s="57">
        <f t="shared" si="20"/>
        <v>-6</v>
      </c>
      <c r="CA22" s="128">
        <v>15</v>
      </c>
      <c r="CB22" s="126">
        <f t="shared" si="21"/>
        <v>15</v>
      </c>
      <c r="CC22" s="676"/>
      <c r="CD22" s="677"/>
      <c r="CE22" s="106">
        <f t="shared" si="22"/>
        <v>0</v>
      </c>
      <c r="CF22" s="57"/>
    </row>
    <row r="23" ht="120" customHeight="1" spans="1:84">
      <c r="A23" s="116">
        <v>21</v>
      </c>
      <c r="B23" s="34" t="s">
        <v>24</v>
      </c>
      <c r="C23" s="39">
        <v>6</v>
      </c>
      <c r="D23" s="121">
        <v>9</v>
      </c>
      <c r="E23" s="483">
        <f t="shared" si="0"/>
        <v>0</v>
      </c>
      <c r="F23" s="18">
        <f t="shared" si="1"/>
        <v>20</v>
      </c>
      <c r="G23" s="18">
        <f t="shared" si="2"/>
        <v>-20</v>
      </c>
      <c r="H23" s="19">
        <f t="shared" si="3"/>
        <v>20</v>
      </c>
      <c r="I23" s="398">
        <f t="shared" si="34"/>
        <v>20</v>
      </c>
      <c r="J23" s="56">
        <f t="shared" si="23"/>
        <v>0</v>
      </c>
      <c r="K23" s="31">
        <v>0</v>
      </c>
      <c r="L23" s="39">
        <v>1</v>
      </c>
      <c r="M23" s="128">
        <f t="shared" si="35"/>
        <v>-1</v>
      </c>
      <c r="N23" s="125">
        <v>1</v>
      </c>
      <c r="O23" s="126">
        <f t="shared" si="25"/>
        <v>1</v>
      </c>
      <c r="P23" s="31">
        <v>0</v>
      </c>
      <c r="Q23" s="39">
        <v>1</v>
      </c>
      <c r="R23" s="57">
        <f t="shared" si="4"/>
        <v>-1</v>
      </c>
      <c r="S23" s="125">
        <v>1</v>
      </c>
      <c r="T23" s="126">
        <f t="shared" si="26"/>
        <v>1</v>
      </c>
      <c r="U23" s="31">
        <v>0</v>
      </c>
      <c r="V23" s="39">
        <v>3</v>
      </c>
      <c r="W23" s="57">
        <f t="shared" si="5"/>
        <v>-3</v>
      </c>
      <c r="X23" s="128">
        <v>3</v>
      </c>
      <c r="Y23" s="126">
        <f t="shared" si="27"/>
        <v>3</v>
      </c>
      <c r="Z23" s="31">
        <v>0</v>
      </c>
      <c r="AA23" s="39">
        <v>2</v>
      </c>
      <c r="AB23" s="57">
        <f t="shared" si="6"/>
        <v>-2</v>
      </c>
      <c r="AC23" s="125">
        <v>2</v>
      </c>
      <c r="AD23" s="126">
        <f t="shared" si="28"/>
        <v>2</v>
      </c>
      <c r="AE23" s="31">
        <v>0</v>
      </c>
      <c r="AF23" s="39">
        <v>1</v>
      </c>
      <c r="AG23" s="57">
        <f t="shared" si="7"/>
        <v>-1</v>
      </c>
      <c r="AH23" s="125">
        <v>1</v>
      </c>
      <c r="AI23" s="126">
        <f t="shared" si="29"/>
        <v>1</v>
      </c>
      <c r="AJ23" s="31">
        <v>0</v>
      </c>
      <c r="AK23" s="39">
        <v>1</v>
      </c>
      <c r="AL23" s="57">
        <f t="shared" si="8"/>
        <v>-1</v>
      </c>
      <c r="AM23" s="125">
        <v>1</v>
      </c>
      <c r="AN23" s="126">
        <f t="shared" si="30"/>
        <v>1</v>
      </c>
      <c r="AO23" s="31">
        <v>0</v>
      </c>
      <c r="AP23" s="39">
        <v>3</v>
      </c>
      <c r="AQ23" s="57">
        <f t="shared" si="31"/>
        <v>-3</v>
      </c>
      <c r="AR23" s="125">
        <v>3</v>
      </c>
      <c r="AS23" s="126">
        <f t="shared" si="32"/>
        <v>3</v>
      </c>
      <c r="AT23" s="31">
        <v>0</v>
      </c>
      <c r="AU23" s="39">
        <v>1</v>
      </c>
      <c r="AV23" s="57">
        <f t="shared" si="9"/>
        <v>-1</v>
      </c>
      <c r="AW23" s="125">
        <v>1</v>
      </c>
      <c r="AX23" s="126">
        <f t="shared" si="33"/>
        <v>1</v>
      </c>
      <c r="AY23" s="31">
        <v>0</v>
      </c>
      <c r="AZ23" s="39">
        <v>2</v>
      </c>
      <c r="BA23" s="57">
        <f t="shared" si="10"/>
        <v>-2</v>
      </c>
      <c r="BB23" s="125">
        <v>2</v>
      </c>
      <c r="BC23" s="126">
        <f t="shared" si="11"/>
        <v>2</v>
      </c>
      <c r="BD23" s="31">
        <v>0</v>
      </c>
      <c r="BE23" s="39">
        <v>1</v>
      </c>
      <c r="BF23" s="57">
        <f t="shared" si="12"/>
        <v>-1</v>
      </c>
      <c r="BG23" s="125">
        <v>1</v>
      </c>
      <c r="BH23" s="126">
        <f t="shared" si="13"/>
        <v>1</v>
      </c>
      <c r="BI23" s="31">
        <v>0</v>
      </c>
      <c r="BJ23" s="39">
        <v>1</v>
      </c>
      <c r="BK23" s="57">
        <f t="shared" si="14"/>
        <v>-1</v>
      </c>
      <c r="BL23" s="125">
        <v>1</v>
      </c>
      <c r="BM23" s="126">
        <f t="shared" si="15"/>
        <v>1</v>
      </c>
      <c r="BN23" s="31">
        <v>0</v>
      </c>
      <c r="BO23" s="39">
        <v>1</v>
      </c>
      <c r="BP23" s="57">
        <f t="shared" si="16"/>
        <v>-1</v>
      </c>
      <c r="BQ23" s="125">
        <v>1</v>
      </c>
      <c r="BR23" s="126">
        <f t="shared" si="17"/>
        <v>1</v>
      </c>
      <c r="BS23" s="31">
        <v>0</v>
      </c>
      <c r="BT23" s="39">
        <v>1</v>
      </c>
      <c r="BU23" s="57">
        <f t="shared" si="18"/>
        <v>-1</v>
      </c>
      <c r="BV23" s="125">
        <v>1</v>
      </c>
      <c r="BW23" s="151">
        <f t="shared" si="19"/>
        <v>1</v>
      </c>
      <c r="BX23" s="13">
        <v>0</v>
      </c>
      <c r="BY23" s="39">
        <v>1</v>
      </c>
      <c r="BZ23" s="57">
        <f t="shared" si="20"/>
        <v>-1</v>
      </c>
      <c r="CA23" s="125">
        <v>1</v>
      </c>
      <c r="CB23" s="126">
        <f t="shared" si="21"/>
        <v>1</v>
      </c>
      <c r="CC23" s="678"/>
      <c r="CD23" s="428"/>
      <c r="CE23" s="106">
        <f t="shared" si="22"/>
        <v>0</v>
      </c>
      <c r="CF23" s="57"/>
    </row>
    <row r="24" ht="120" customHeight="1" spans="1:84">
      <c r="A24" s="13">
        <v>22</v>
      </c>
      <c r="B24" s="34" t="s">
        <v>25</v>
      </c>
      <c r="C24" s="119">
        <v>8</v>
      </c>
      <c r="D24" s="120">
        <v>15</v>
      </c>
      <c r="E24" s="483">
        <f t="shared" si="0"/>
        <v>0</v>
      </c>
      <c r="F24" s="18">
        <f t="shared" si="1"/>
        <v>104</v>
      </c>
      <c r="G24" s="18">
        <f t="shared" si="2"/>
        <v>-104</v>
      </c>
      <c r="H24" s="19">
        <f t="shared" si="3"/>
        <v>104</v>
      </c>
      <c r="I24" s="398">
        <f t="shared" si="34"/>
        <v>104</v>
      </c>
      <c r="J24" s="56">
        <f t="shared" si="23"/>
        <v>0</v>
      </c>
      <c r="K24" s="31">
        <v>0</v>
      </c>
      <c r="L24" s="39">
        <v>3</v>
      </c>
      <c r="M24" s="128">
        <f t="shared" si="35"/>
        <v>-3</v>
      </c>
      <c r="N24" s="125">
        <v>3</v>
      </c>
      <c r="O24" s="126">
        <f t="shared" si="25"/>
        <v>3</v>
      </c>
      <c r="P24" s="31">
        <v>0</v>
      </c>
      <c r="Q24" s="39">
        <v>2</v>
      </c>
      <c r="R24" s="57">
        <f t="shared" si="4"/>
        <v>-2</v>
      </c>
      <c r="S24" s="125">
        <v>2</v>
      </c>
      <c r="T24" s="126">
        <f t="shared" si="26"/>
        <v>2</v>
      </c>
      <c r="U24" s="31">
        <v>0</v>
      </c>
      <c r="V24" s="39">
        <v>43</v>
      </c>
      <c r="W24" s="57">
        <f t="shared" si="5"/>
        <v>-43</v>
      </c>
      <c r="X24" s="128">
        <v>43</v>
      </c>
      <c r="Y24" s="126">
        <f t="shared" si="27"/>
        <v>43</v>
      </c>
      <c r="Z24" s="31">
        <v>0</v>
      </c>
      <c r="AA24" s="39">
        <v>8</v>
      </c>
      <c r="AB24" s="57">
        <f t="shared" si="6"/>
        <v>-8</v>
      </c>
      <c r="AC24" s="57">
        <v>15</v>
      </c>
      <c r="AD24" s="126">
        <f t="shared" si="28"/>
        <v>15</v>
      </c>
      <c r="AE24" s="31">
        <v>0</v>
      </c>
      <c r="AF24" s="39">
        <v>5</v>
      </c>
      <c r="AG24" s="57">
        <f t="shared" si="7"/>
        <v>-5</v>
      </c>
      <c r="AH24" s="125">
        <v>5</v>
      </c>
      <c r="AI24" s="126">
        <f t="shared" si="29"/>
        <v>5</v>
      </c>
      <c r="AJ24" s="31">
        <v>0</v>
      </c>
      <c r="AK24" s="39">
        <v>2</v>
      </c>
      <c r="AL24" s="57">
        <f t="shared" si="8"/>
        <v>-2</v>
      </c>
      <c r="AM24" s="57">
        <v>0</v>
      </c>
      <c r="AN24" s="126">
        <f t="shared" si="30"/>
        <v>0</v>
      </c>
      <c r="AO24" s="31">
        <v>0</v>
      </c>
      <c r="AP24" s="39">
        <v>12</v>
      </c>
      <c r="AQ24" s="57">
        <f t="shared" si="31"/>
        <v>-12</v>
      </c>
      <c r="AR24" s="125">
        <v>12</v>
      </c>
      <c r="AS24" s="126">
        <f t="shared" si="32"/>
        <v>12</v>
      </c>
      <c r="AT24" s="31">
        <v>0</v>
      </c>
      <c r="AU24" s="39">
        <v>6</v>
      </c>
      <c r="AV24" s="57">
        <f t="shared" si="9"/>
        <v>-6</v>
      </c>
      <c r="AW24" s="125">
        <v>6</v>
      </c>
      <c r="AX24" s="126">
        <f t="shared" si="33"/>
        <v>6</v>
      </c>
      <c r="AY24" s="31">
        <v>0</v>
      </c>
      <c r="AZ24" s="39">
        <v>9</v>
      </c>
      <c r="BA24" s="57">
        <f t="shared" si="10"/>
        <v>-9</v>
      </c>
      <c r="BB24" s="125">
        <v>9</v>
      </c>
      <c r="BC24" s="126">
        <f t="shared" si="11"/>
        <v>9</v>
      </c>
      <c r="BD24" s="31"/>
      <c r="BE24" s="39">
        <v>3</v>
      </c>
      <c r="BF24" s="57">
        <f t="shared" si="12"/>
        <v>-3</v>
      </c>
      <c r="BG24" s="125">
        <v>3</v>
      </c>
      <c r="BH24" s="126">
        <f t="shared" si="13"/>
        <v>3</v>
      </c>
      <c r="BI24" s="31"/>
      <c r="BJ24" s="39">
        <v>3</v>
      </c>
      <c r="BK24" s="57">
        <f t="shared" si="14"/>
        <v>-3</v>
      </c>
      <c r="BL24" s="57">
        <v>0</v>
      </c>
      <c r="BM24" s="126">
        <f t="shared" si="15"/>
        <v>0</v>
      </c>
      <c r="BN24" s="31"/>
      <c r="BO24" s="39">
        <v>2</v>
      </c>
      <c r="BP24" s="57">
        <f t="shared" si="16"/>
        <v>-2</v>
      </c>
      <c r="BQ24" s="57">
        <v>0</v>
      </c>
      <c r="BR24" s="126">
        <f t="shared" si="17"/>
        <v>0</v>
      </c>
      <c r="BS24" s="31">
        <v>0</v>
      </c>
      <c r="BT24" s="39">
        <v>3</v>
      </c>
      <c r="BU24" s="57">
        <f t="shared" si="18"/>
        <v>-3</v>
      </c>
      <c r="BV24" s="125">
        <v>3</v>
      </c>
      <c r="BW24" s="151">
        <f t="shared" si="19"/>
        <v>3</v>
      </c>
      <c r="BX24" s="13">
        <v>0</v>
      </c>
      <c r="BY24" s="39">
        <v>3</v>
      </c>
      <c r="BZ24" s="57">
        <f t="shared" si="20"/>
        <v>-3</v>
      </c>
      <c r="CA24" s="125">
        <v>3</v>
      </c>
      <c r="CB24" s="126">
        <f t="shared" si="21"/>
        <v>3</v>
      </c>
      <c r="CC24" s="676"/>
      <c r="CD24" s="677"/>
      <c r="CE24" s="106">
        <f t="shared" si="22"/>
        <v>0</v>
      </c>
      <c r="CF24" s="57"/>
    </row>
    <row r="25" ht="120" customHeight="1" spans="1:84">
      <c r="A25" s="116">
        <v>23</v>
      </c>
      <c r="B25" s="34" t="s">
        <v>26</v>
      </c>
      <c r="C25" s="39">
        <v>8</v>
      </c>
      <c r="D25" s="39">
        <v>15</v>
      </c>
      <c r="E25" s="483">
        <f t="shared" si="0"/>
        <v>0</v>
      </c>
      <c r="F25" s="18">
        <f t="shared" si="1"/>
        <v>82</v>
      </c>
      <c r="G25" s="18">
        <f t="shared" si="2"/>
        <v>-82</v>
      </c>
      <c r="H25" s="19">
        <f t="shared" si="3"/>
        <v>82</v>
      </c>
      <c r="I25" s="398">
        <f t="shared" si="34"/>
        <v>82</v>
      </c>
      <c r="J25" s="56">
        <f t="shared" si="23"/>
        <v>0</v>
      </c>
      <c r="K25" s="31">
        <v>0</v>
      </c>
      <c r="L25" s="39">
        <v>1</v>
      </c>
      <c r="M25" s="128">
        <f t="shared" si="35"/>
        <v>-1</v>
      </c>
      <c r="N25" s="125">
        <v>1</v>
      </c>
      <c r="O25" s="126">
        <f t="shared" si="25"/>
        <v>1</v>
      </c>
      <c r="P25" s="31">
        <v>0</v>
      </c>
      <c r="Q25" s="39">
        <v>2</v>
      </c>
      <c r="R25" s="57">
        <f t="shared" si="4"/>
        <v>-2</v>
      </c>
      <c r="S25" s="125">
        <v>2</v>
      </c>
      <c r="T25" s="126">
        <f t="shared" si="26"/>
        <v>2</v>
      </c>
      <c r="U25" s="31">
        <v>0</v>
      </c>
      <c r="V25" s="39">
        <v>19</v>
      </c>
      <c r="W25" s="57">
        <f t="shared" si="5"/>
        <v>-19</v>
      </c>
      <c r="X25" s="128">
        <v>19</v>
      </c>
      <c r="Y25" s="126">
        <f t="shared" si="27"/>
        <v>19</v>
      </c>
      <c r="Z25" s="31">
        <v>0</v>
      </c>
      <c r="AA25" s="39">
        <v>6</v>
      </c>
      <c r="AB25" s="57">
        <f t="shared" si="6"/>
        <v>-6</v>
      </c>
      <c r="AC25" s="125">
        <v>6</v>
      </c>
      <c r="AD25" s="126">
        <f t="shared" si="28"/>
        <v>6</v>
      </c>
      <c r="AE25" s="31">
        <v>0</v>
      </c>
      <c r="AF25" s="39">
        <v>2</v>
      </c>
      <c r="AG25" s="57">
        <f t="shared" si="7"/>
        <v>-2</v>
      </c>
      <c r="AH25" s="125">
        <v>2</v>
      </c>
      <c r="AI25" s="126">
        <f t="shared" si="29"/>
        <v>2</v>
      </c>
      <c r="AJ25" s="31">
        <v>0</v>
      </c>
      <c r="AK25" s="39">
        <v>2</v>
      </c>
      <c r="AL25" s="57">
        <f t="shared" si="8"/>
        <v>-2</v>
      </c>
      <c r="AM25" s="125">
        <v>2</v>
      </c>
      <c r="AN25" s="126">
        <f t="shared" si="30"/>
        <v>2</v>
      </c>
      <c r="AO25" s="31">
        <v>0</v>
      </c>
      <c r="AP25" s="39">
        <v>3</v>
      </c>
      <c r="AQ25" s="57">
        <f t="shared" si="31"/>
        <v>-3</v>
      </c>
      <c r="AR25" s="125">
        <v>3</v>
      </c>
      <c r="AS25" s="126">
        <f t="shared" si="32"/>
        <v>3</v>
      </c>
      <c r="AT25" s="31">
        <v>0</v>
      </c>
      <c r="AU25" s="39">
        <v>8</v>
      </c>
      <c r="AV25" s="57">
        <f t="shared" si="9"/>
        <v>-8</v>
      </c>
      <c r="AW25" s="125">
        <v>8</v>
      </c>
      <c r="AX25" s="126">
        <f t="shared" si="33"/>
        <v>8</v>
      </c>
      <c r="AY25" s="31">
        <v>0</v>
      </c>
      <c r="AZ25" s="39">
        <v>10</v>
      </c>
      <c r="BA25" s="57">
        <f t="shared" si="10"/>
        <v>-10</v>
      </c>
      <c r="BB25" s="125">
        <v>10</v>
      </c>
      <c r="BC25" s="126">
        <f t="shared" si="11"/>
        <v>10</v>
      </c>
      <c r="BD25" s="31"/>
      <c r="BE25" s="39">
        <v>3</v>
      </c>
      <c r="BF25" s="57">
        <f t="shared" si="12"/>
        <v>-3</v>
      </c>
      <c r="BG25" s="125">
        <v>3</v>
      </c>
      <c r="BH25" s="126">
        <f t="shared" si="13"/>
        <v>3</v>
      </c>
      <c r="BI25" s="31"/>
      <c r="BJ25" s="39">
        <v>5</v>
      </c>
      <c r="BK25" s="57">
        <f t="shared" si="14"/>
        <v>-5</v>
      </c>
      <c r="BL25" s="125">
        <v>5</v>
      </c>
      <c r="BM25" s="126">
        <f t="shared" si="15"/>
        <v>5</v>
      </c>
      <c r="BN25" s="31">
        <v>0</v>
      </c>
      <c r="BO25" s="39">
        <v>3</v>
      </c>
      <c r="BP25" s="57">
        <f t="shared" si="16"/>
        <v>-3</v>
      </c>
      <c r="BQ25" s="125">
        <v>3</v>
      </c>
      <c r="BR25" s="126">
        <f t="shared" si="17"/>
        <v>3</v>
      </c>
      <c r="BS25" s="31">
        <v>0</v>
      </c>
      <c r="BT25" s="39">
        <v>2</v>
      </c>
      <c r="BU25" s="57">
        <f t="shared" si="18"/>
        <v>-2</v>
      </c>
      <c r="BV25" s="125">
        <v>2</v>
      </c>
      <c r="BW25" s="151">
        <f t="shared" si="19"/>
        <v>2</v>
      </c>
      <c r="BX25" s="13">
        <v>0</v>
      </c>
      <c r="BY25" s="39">
        <v>16</v>
      </c>
      <c r="BZ25" s="57">
        <f t="shared" si="20"/>
        <v>-16</v>
      </c>
      <c r="CA25" s="125">
        <v>16</v>
      </c>
      <c r="CB25" s="126">
        <f t="shared" si="21"/>
        <v>16</v>
      </c>
      <c r="CC25" s="678"/>
      <c r="CD25" s="428"/>
      <c r="CE25" s="106">
        <f t="shared" si="22"/>
        <v>0</v>
      </c>
      <c r="CF25" s="57"/>
    </row>
    <row r="26" ht="74.4" customHeight="1" spans="1:84">
      <c r="A26" s="13">
        <v>24</v>
      </c>
      <c r="B26" s="123" t="s">
        <v>27</v>
      </c>
      <c r="C26" s="117">
        <v>15</v>
      </c>
      <c r="D26" s="118">
        <v>30</v>
      </c>
      <c r="E26" s="483">
        <f t="shared" si="0"/>
        <v>0</v>
      </c>
      <c r="F26" s="18">
        <f t="shared" si="1"/>
        <v>0</v>
      </c>
      <c r="G26" s="18">
        <f t="shared" si="2"/>
        <v>0</v>
      </c>
      <c r="H26" s="19">
        <f t="shared" si="3"/>
        <v>0</v>
      </c>
      <c r="I26" s="398">
        <f t="shared" si="34"/>
        <v>0</v>
      </c>
      <c r="J26" s="56">
        <f t="shared" si="23"/>
        <v>0</v>
      </c>
      <c r="K26" s="13">
        <v>0</v>
      </c>
      <c r="L26" s="266">
        <v>0</v>
      </c>
      <c r="M26" s="275">
        <f t="shared" si="35"/>
        <v>0</v>
      </c>
      <c r="N26" s="275">
        <v>0</v>
      </c>
      <c r="O26" s="55">
        <f t="shared" si="25"/>
        <v>0</v>
      </c>
      <c r="P26" s="13">
        <v>0</v>
      </c>
      <c r="Q26" s="466">
        <v>0</v>
      </c>
      <c r="R26" s="102">
        <f t="shared" si="4"/>
        <v>0</v>
      </c>
      <c r="S26" s="128">
        <v>0</v>
      </c>
      <c r="T26" s="151">
        <f t="shared" si="26"/>
        <v>0</v>
      </c>
      <c r="U26" s="13">
        <v>0</v>
      </c>
      <c r="V26" s="15">
        <v>0</v>
      </c>
      <c r="W26" s="102">
        <v>0</v>
      </c>
      <c r="X26" s="15">
        <v>0</v>
      </c>
      <c r="Y26" s="55">
        <f t="shared" si="27"/>
        <v>0</v>
      </c>
      <c r="Z26" s="13">
        <v>0</v>
      </c>
      <c r="AA26" s="266">
        <v>0</v>
      </c>
      <c r="AB26" s="102">
        <f t="shared" si="6"/>
        <v>0</v>
      </c>
      <c r="AC26" s="15">
        <v>0</v>
      </c>
      <c r="AD26" s="55">
        <f t="shared" si="28"/>
        <v>0</v>
      </c>
      <c r="AE26" s="13">
        <v>0</v>
      </c>
      <c r="AF26" s="266">
        <v>0</v>
      </c>
      <c r="AG26" s="102">
        <f t="shared" ref="AG26:AG30" si="36">AE26-AF26</f>
        <v>0</v>
      </c>
      <c r="AH26" s="15">
        <v>0</v>
      </c>
      <c r="AI26" s="55">
        <f t="shared" si="29"/>
        <v>0</v>
      </c>
      <c r="AJ26" s="13">
        <v>0</v>
      </c>
      <c r="AK26" s="266">
        <v>0</v>
      </c>
      <c r="AL26" s="102">
        <f t="shared" si="8"/>
        <v>0</v>
      </c>
      <c r="AM26" s="15">
        <v>0</v>
      </c>
      <c r="AN26" s="55">
        <f t="shared" si="30"/>
        <v>0</v>
      </c>
      <c r="AO26" s="13">
        <v>0</v>
      </c>
      <c r="AP26" s="266">
        <v>0</v>
      </c>
      <c r="AQ26" s="102">
        <f t="shared" si="31"/>
        <v>0</v>
      </c>
      <c r="AR26" s="15">
        <v>0</v>
      </c>
      <c r="AS26" s="55">
        <f t="shared" si="32"/>
        <v>0</v>
      </c>
      <c r="AT26" s="13">
        <v>0</v>
      </c>
      <c r="AU26" s="266">
        <v>0</v>
      </c>
      <c r="AV26" s="102">
        <f t="shared" si="9"/>
        <v>0</v>
      </c>
      <c r="AW26" s="15">
        <v>0</v>
      </c>
      <c r="AX26" s="55">
        <f t="shared" si="33"/>
        <v>0</v>
      </c>
      <c r="AY26" s="13">
        <v>0</v>
      </c>
      <c r="AZ26" s="266">
        <v>0</v>
      </c>
      <c r="BA26" s="102">
        <f t="shared" si="10"/>
        <v>0</v>
      </c>
      <c r="BB26" s="266">
        <v>0</v>
      </c>
      <c r="BC26" s="55">
        <f t="shared" si="11"/>
        <v>0</v>
      </c>
      <c r="BD26" s="13">
        <v>0</v>
      </c>
      <c r="BE26" s="466">
        <v>0</v>
      </c>
      <c r="BF26" s="102">
        <f t="shared" ref="BF26:BF30" si="37">BD26-BE26</f>
        <v>0</v>
      </c>
      <c r="BG26" s="15">
        <v>0</v>
      </c>
      <c r="BH26" s="151">
        <f t="shared" si="13"/>
        <v>0</v>
      </c>
      <c r="BI26" s="13">
        <v>0</v>
      </c>
      <c r="BJ26" s="15">
        <v>0</v>
      </c>
      <c r="BK26" s="102">
        <f t="shared" si="14"/>
        <v>0</v>
      </c>
      <c r="BL26" s="15">
        <v>0</v>
      </c>
      <c r="BM26" s="151">
        <f t="shared" si="15"/>
        <v>0</v>
      </c>
      <c r="BN26" s="13">
        <v>0</v>
      </c>
      <c r="BO26" s="15">
        <v>0</v>
      </c>
      <c r="BP26" s="102">
        <f t="shared" si="16"/>
        <v>0</v>
      </c>
      <c r="BQ26" s="15">
        <v>0</v>
      </c>
      <c r="BR26" s="151">
        <f t="shared" si="17"/>
        <v>0</v>
      </c>
      <c r="BS26" s="13">
        <v>0</v>
      </c>
      <c r="BT26" s="15">
        <v>0</v>
      </c>
      <c r="BU26" s="102">
        <f t="shared" si="18"/>
        <v>0</v>
      </c>
      <c r="BV26" s="15">
        <v>0</v>
      </c>
      <c r="BW26" s="151">
        <f t="shared" si="19"/>
        <v>0</v>
      </c>
      <c r="BX26" s="13">
        <v>0</v>
      </c>
      <c r="BY26" s="15">
        <v>0</v>
      </c>
      <c r="BZ26" s="102">
        <f t="shared" si="20"/>
        <v>0</v>
      </c>
      <c r="CA26" s="15">
        <v>0</v>
      </c>
      <c r="CB26" s="151">
        <f t="shared" si="21"/>
        <v>0</v>
      </c>
      <c r="CC26" s="100"/>
      <c r="CD26" s="102"/>
      <c r="CE26" s="102">
        <f t="shared" si="22"/>
        <v>0</v>
      </c>
      <c r="CF26" s="106"/>
    </row>
    <row r="27" customHeight="1" spans="1:84">
      <c r="A27" s="116">
        <v>25</v>
      </c>
      <c r="B27" s="21" t="s">
        <v>28</v>
      </c>
      <c r="C27" s="24">
        <v>10</v>
      </c>
      <c r="D27" s="24">
        <v>15</v>
      </c>
      <c r="E27" s="483">
        <f t="shared" si="0"/>
        <v>0</v>
      </c>
      <c r="F27" s="18">
        <f t="shared" si="1"/>
        <v>28</v>
      </c>
      <c r="G27" s="18">
        <f t="shared" si="2"/>
        <v>-28</v>
      </c>
      <c r="H27" s="19">
        <f t="shared" si="3"/>
        <v>28</v>
      </c>
      <c r="I27" s="398">
        <f t="shared" si="34"/>
        <v>28</v>
      </c>
      <c r="J27" s="56">
        <f t="shared" si="23"/>
        <v>0</v>
      </c>
      <c r="K27" s="13">
        <v>0</v>
      </c>
      <c r="L27" s="266">
        <v>1</v>
      </c>
      <c r="M27" s="275">
        <f t="shared" si="35"/>
        <v>-1</v>
      </c>
      <c r="N27" s="150">
        <v>1</v>
      </c>
      <c r="O27" s="55">
        <f t="shared" si="25"/>
        <v>1</v>
      </c>
      <c r="P27" s="13">
        <v>0</v>
      </c>
      <c r="Q27" s="466">
        <v>1</v>
      </c>
      <c r="R27" s="102">
        <f t="shared" si="4"/>
        <v>-1</v>
      </c>
      <c r="S27" s="125">
        <v>1</v>
      </c>
      <c r="T27" s="151">
        <f t="shared" si="26"/>
        <v>1</v>
      </c>
      <c r="U27" s="13">
        <v>0</v>
      </c>
      <c r="V27" s="15">
        <v>5</v>
      </c>
      <c r="W27" s="102">
        <f t="shared" ref="W27:W30" si="38">U27-V27</f>
        <v>-5</v>
      </c>
      <c r="X27" s="150">
        <v>5</v>
      </c>
      <c r="Y27" s="55">
        <f t="shared" si="27"/>
        <v>5</v>
      </c>
      <c r="Z27" s="13">
        <v>0</v>
      </c>
      <c r="AA27" s="266">
        <v>3</v>
      </c>
      <c r="AB27" s="102">
        <f t="shared" si="6"/>
        <v>-3</v>
      </c>
      <c r="AC27" s="150">
        <v>3</v>
      </c>
      <c r="AD27" s="55">
        <f t="shared" si="28"/>
        <v>3</v>
      </c>
      <c r="AE27" s="13">
        <v>0</v>
      </c>
      <c r="AF27" s="266">
        <v>2</v>
      </c>
      <c r="AG27" s="102">
        <f t="shared" si="36"/>
        <v>-2</v>
      </c>
      <c r="AH27" s="150">
        <v>2</v>
      </c>
      <c r="AI27" s="55">
        <f t="shared" si="29"/>
        <v>2</v>
      </c>
      <c r="AJ27" s="13">
        <v>0</v>
      </c>
      <c r="AK27" s="266">
        <v>1</v>
      </c>
      <c r="AL27" s="102">
        <f t="shared" si="8"/>
        <v>-1</v>
      </c>
      <c r="AM27" s="150">
        <v>1</v>
      </c>
      <c r="AN27" s="55">
        <f t="shared" si="30"/>
        <v>1</v>
      </c>
      <c r="AO27" s="13">
        <v>0</v>
      </c>
      <c r="AP27" s="266">
        <v>4</v>
      </c>
      <c r="AQ27" s="102">
        <f t="shared" si="31"/>
        <v>-4</v>
      </c>
      <c r="AR27" s="150">
        <v>4</v>
      </c>
      <c r="AS27" s="55">
        <f t="shared" si="32"/>
        <v>4</v>
      </c>
      <c r="AT27" s="13">
        <v>0</v>
      </c>
      <c r="AU27" s="266">
        <v>2</v>
      </c>
      <c r="AV27" s="102">
        <f t="shared" si="9"/>
        <v>-2</v>
      </c>
      <c r="AW27" s="150">
        <v>2</v>
      </c>
      <c r="AX27" s="55">
        <f t="shared" si="33"/>
        <v>2</v>
      </c>
      <c r="AY27" s="13">
        <v>0</v>
      </c>
      <c r="AZ27" s="266">
        <v>3</v>
      </c>
      <c r="BA27" s="102">
        <f t="shared" si="10"/>
        <v>-3</v>
      </c>
      <c r="BB27" s="400">
        <v>3</v>
      </c>
      <c r="BC27" s="55">
        <f t="shared" si="11"/>
        <v>3</v>
      </c>
      <c r="BD27" s="13">
        <v>0</v>
      </c>
      <c r="BE27" s="466">
        <v>2</v>
      </c>
      <c r="BF27" s="102">
        <f t="shared" si="37"/>
        <v>-2</v>
      </c>
      <c r="BG27" s="150">
        <v>2</v>
      </c>
      <c r="BH27" s="151">
        <f t="shared" si="13"/>
        <v>2</v>
      </c>
      <c r="BI27" s="13">
        <v>0</v>
      </c>
      <c r="BJ27" s="15">
        <v>1</v>
      </c>
      <c r="BK27" s="102">
        <f t="shared" si="14"/>
        <v>-1</v>
      </c>
      <c r="BL27" s="150">
        <v>1</v>
      </c>
      <c r="BM27" s="151">
        <f t="shared" si="15"/>
        <v>1</v>
      </c>
      <c r="BN27" s="13">
        <v>0</v>
      </c>
      <c r="BO27" s="15">
        <v>1</v>
      </c>
      <c r="BP27" s="102">
        <f t="shared" si="16"/>
        <v>-1</v>
      </c>
      <c r="BQ27" s="150">
        <v>1</v>
      </c>
      <c r="BR27" s="151">
        <f t="shared" si="17"/>
        <v>1</v>
      </c>
      <c r="BS27" s="13">
        <v>0</v>
      </c>
      <c r="BT27" s="15">
        <v>1</v>
      </c>
      <c r="BU27" s="102">
        <f t="shared" si="18"/>
        <v>-1</v>
      </c>
      <c r="BV27" s="150">
        <v>1</v>
      </c>
      <c r="BW27" s="151">
        <f t="shared" si="19"/>
        <v>1</v>
      </c>
      <c r="BX27" s="13">
        <v>0</v>
      </c>
      <c r="BY27" s="15">
        <v>1</v>
      </c>
      <c r="BZ27" s="102">
        <f t="shared" si="20"/>
        <v>-1</v>
      </c>
      <c r="CA27" s="150">
        <v>1</v>
      </c>
      <c r="CB27" s="151">
        <f t="shared" si="21"/>
        <v>1</v>
      </c>
      <c r="CC27" s="100"/>
      <c r="CD27" s="102"/>
      <c r="CE27" s="102">
        <f t="shared" si="22"/>
        <v>0</v>
      </c>
      <c r="CF27" s="106"/>
    </row>
    <row r="28" ht="90" customHeight="1" spans="1:84">
      <c r="A28" s="13">
        <v>26</v>
      </c>
      <c r="B28" s="21" t="s">
        <v>29</v>
      </c>
      <c r="C28" s="24">
        <v>4</v>
      </c>
      <c r="D28" s="24">
        <v>6</v>
      </c>
      <c r="E28" s="483">
        <f t="shared" si="0"/>
        <v>0</v>
      </c>
      <c r="F28" s="18">
        <f t="shared" si="1"/>
        <v>0</v>
      </c>
      <c r="G28" s="18">
        <f t="shared" si="2"/>
        <v>0</v>
      </c>
      <c r="H28" s="19">
        <f t="shared" si="3"/>
        <v>0</v>
      </c>
      <c r="I28" s="398">
        <f t="shared" si="34"/>
        <v>0</v>
      </c>
      <c r="J28" s="56">
        <f t="shared" si="23"/>
        <v>0</v>
      </c>
      <c r="K28" s="13">
        <v>0</v>
      </c>
      <c r="L28" s="266">
        <v>0</v>
      </c>
      <c r="M28" s="275">
        <v>0</v>
      </c>
      <c r="N28" s="275">
        <v>0</v>
      </c>
      <c r="O28" s="55">
        <f t="shared" si="25"/>
        <v>0</v>
      </c>
      <c r="P28" s="13">
        <v>0</v>
      </c>
      <c r="Q28" s="466">
        <v>0</v>
      </c>
      <c r="R28" s="102">
        <f t="shared" si="4"/>
        <v>0</v>
      </c>
      <c r="S28" s="128">
        <v>0</v>
      </c>
      <c r="T28" s="151">
        <f t="shared" si="26"/>
        <v>0</v>
      </c>
      <c r="U28" s="13">
        <v>0</v>
      </c>
      <c r="V28" s="15">
        <v>0</v>
      </c>
      <c r="W28" s="102">
        <f t="shared" si="38"/>
        <v>0</v>
      </c>
      <c r="X28" s="15">
        <v>0</v>
      </c>
      <c r="Y28" s="55">
        <f t="shared" si="27"/>
        <v>0</v>
      </c>
      <c r="Z28" s="13">
        <v>0</v>
      </c>
      <c r="AA28" s="266">
        <v>0</v>
      </c>
      <c r="AB28" s="102">
        <f t="shared" si="6"/>
        <v>0</v>
      </c>
      <c r="AC28" s="15">
        <v>0</v>
      </c>
      <c r="AD28" s="55">
        <f t="shared" si="28"/>
        <v>0</v>
      </c>
      <c r="AE28" s="13">
        <v>0</v>
      </c>
      <c r="AF28" s="266">
        <v>0</v>
      </c>
      <c r="AG28" s="102">
        <f t="shared" si="36"/>
        <v>0</v>
      </c>
      <c r="AH28" s="15">
        <v>0</v>
      </c>
      <c r="AI28" s="55">
        <f t="shared" si="29"/>
        <v>0</v>
      </c>
      <c r="AJ28" s="13">
        <v>0</v>
      </c>
      <c r="AK28" s="266">
        <v>0</v>
      </c>
      <c r="AL28" s="102">
        <f t="shared" si="8"/>
        <v>0</v>
      </c>
      <c r="AM28" s="15"/>
      <c r="AN28" s="55">
        <f t="shared" si="30"/>
        <v>0</v>
      </c>
      <c r="AO28" s="13">
        <v>0</v>
      </c>
      <c r="AP28" s="266">
        <v>0</v>
      </c>
      <c r="AQ28" s="102">
        <f t="shared" si="31"/>
        <v>0</v>
      </c>
      <c r="AR28" s="15"/>
      <c r="AS28" s="55">
        <f t="shared" si="32"/>
        <v>0</v>
      </c>
      <c r="AT28" s="13">
        <v>0</v>
      </c>
      <c r="AU28" s="266">
        <v>0</v>
      </c>
      <c r="AV28" s="102">
        <f t="shared" si="9"/>
        <v>0</v>
      </c>
      <c r="AW28" s="15">
        <v>0</v>
      </c>
      <c r="AX28" s="55">
        <f t="shared" si="33"/>
        <v>0</v>
      </c>
      <c r="AY28" s="13">
        <v>0</v>
      </c>
      <c r="AZ28" s="266">
        <v>0</v>
      </c>
      <c r="BA28" s="102">
        <f t="shared" si="10"/>
        <v>0</v>
      </c>
      <c r="BB28" s="266">
        <v>0</v>
      </c>
      <c r="BC28" s="55">
        <f t="shared" si="11"/>
        <v>0</v>
      </c>
      <c r="BD28" s="13">
        <v>0</v>
      </c>
      <c r="BE28" s="466">
        <v>0</v>
      </c>
      <c r="BF28" s="102">
        <f t="shared" si="37"/>
        <v>0</v>
      </c>
      <c r="BG28" s="15">
        <v>0</v>
      </c>
      <c r="BH28" s="151">
        <f t="shared" si="13"/>
        <v>0</v>
      </c>
      <c r="BI28" s="13">
        <v>0</v>
      </c>
      <c r="BJ28" s="15">
        <v>0</v>
      </c>
      <c r="BK28" s="102">
        <f t="shared" si="14"/>
        <v>0</v>
      </c>
      <c r="BL28" s="15">
        <v>0</v>
      </c>
      <c r="BM28" s="151">
        <f t="shared" si="15"/>
        <v>0</v>
      </c>
      <c r="BN28" s="13">
        <v>0</v>
      </c>
      <c r="BO28" s="15">
        <v>0</v>
      </c>
      <c r="BP28" s="102">
        <f t="shared" si="16"/>
        <v>0</v>
      </c>
      <c r="BQ28" s="15">
        <v>0</v>
      </c>
      <c r="BR28" s="151">
        <f t="shared" si="17"/>
        <v>0</v>
      </c>
      <c r="BS28" s="13">
        <v>0</v>
      </c>
      <c r="BT28" s="15">
        <v>0</v>
      </c>
      <c r="BU28" s="102">
        <f t="shared" si="18"/>
        <v>0</v>
      </c>
      <c r="BV28" s="15">
        <v>0</v>
      </c>
      <c r="BW28" s="151">
        <f t="shared" si="19"/>
        <v>0</v>
      </c>
      <c r="BX28" s="13">
        <v>0</v>
      </c>
      <c r="BY28" s="15">
        <v>0</v>
      </c>
      <c r="BZ28" s="102">
        <f t="shared" si="20"/>
        <v>0</v>
      </c>
      <c r="CA28" s="15">
        <v>0</v>
      </c>
      <c r="CB28" s="151">
        <f t="shared" si="21"/>
        <v>0</v>
      </c>
      <c r="CC28" s="100"/>
      <c r="CD28" s="102"/>
      <c r="CE28" s="102">
        <f t="shared" si="22"/>
        <v>0</v>
      </c>
      <c r="CF28" s="106"/>
    </row>
    <row r="29" ht="70.8" customHeight="1" spans="1:84">
      <c r="A29" s="116">
        <v>27</v>
      </c>
      <c r="B29" s="21" t="s">
        <v>30</v>
      </c>
      <c r="C29" s="24">
        <v>6</v>
      </c>
      <c r="D29" s="24">
        <v>10</v>
      </c>
      <c r="E29" s="483">
        <f t="shared" si="0"/>
        <v>10</v>
      </c>
      <c r="F29" s="18">
        <f t="shared" si="1"/>
        <v>28</v>
      </c>
      <c r="G29" s="18">
        <f t="shared" si="2"/>
        <v>-18</v>
      </c>
      <c r="H29" s="19">
        <f t="shared" si="3"/>
        <v>18</v>
      </c>
      <c r="I29" s="398">
        <f t="shared" si="34"/>
        <v>28</v>
      </c>
      <c r="J29" s="56">
        <f t="shared" si="23"/>
        <v>0</v>
      </c>
      <c r="K29" s="66">
        <v>0</v>
      </c>
      <c r="L29" s="209">
        <v>1</v>
      </c>
      <c r="M29" s="275">
        <f t="shared" si="35"/>
        <v>-1</v>
      </c>
      <c r="N29" s="102">
        <v>0</v>
      </c>
      <c r="O29" s="151">
        <f t="shared" si="25"/>
        <v>0</v>
      </c>
      <c r="P29" s="66">
        <v>0</v>
      </c>
      <c r="Q29" s="209">
        <v>1</v>
      </c>
      <c r="R29" s="102">
        <f t="shared" si="4"/>
        <v>-1</v>
      </c>
      <c r="S29" s="57">
        <v>0</v>
      </c>
      <c r="T29" s="126">
        <f t="shared" si="26"/>
        <v>0</v>
      </c>
      <c r="U29" s="66">
        <v>0</v>
      </c>
      <c r="V29" s="209">
        <v>5</v>
      </c>
      <c r="W29" s="102">
        <f t="shared" si="38"/>
        <v>-5</v>
      </c>
      <c r="X29" s="150">
        <v>8</v>
      </c>
      <c r="Y29" s="151">
        <f t="shared" si="27"/>
        <v>8</v>
      </c>
      <c r="Z29" s="66">
        <v>10</v>
      </c>
      <c r="AA29" s="209">
        <v>3</v>
      </c>
      <c r="AB29" s="102">
        <f t="shared" si="6"/>
        <v>7</v>
      </c>
      <c r="AC29" s="15">
        <v>10</v>
      </c>
      <c r="AD29" s="151">
        <f t="shared" si="28"/>
        <v>20</v>
      </c>
      <c r="AE29" s="66">
        <v>0</v>
      </c>
      <c r="AF29" s="209">
        <v>2</v>
      </c>
      <c r="AG29" s="102">
        <f t="shared" si="36"/>
        <v>-2</v>
      </c>
      <c r="AH29" s="102">
        <v>0</v>
      </c>
      <c r="AI29" s="151">
        <f t="shared" si="29"/>
        <v>0</v>
      </c>
      <c r="AJ29" s="66">
        <v>0</v>
      </c>
      <c r="AK29" s="209">
        <v>1</v>
      </c>
      <c r="AL29" s="102">
        <f t="shared" si="8"/>
        <v>-1</v>
      </c>
      <c r="AM29" s="102">
        <v>0</v>
      </c>
      <c r="AN29" s="151">
        <f t="shared" si="30"/>
        <v>0</v>
      </c>
      <c r="AO29" s="66">
        <v>0</v>
      </c>
      <c r="AP29" s="209">
        <v>4</v>
      </c>
      <c r="AQ29" s="102">
        <f t="shared" si="31"/>
        <v>-4</v>
      </c>
      <c r="AR29" s="102">
        <v>0</v>
      </c>
      <c r="AS29" s="151">
        <f t="shared" si="32"/>
        <v>0</v>
      </c>
      <c r="AT29" s="66">
        <v>0</v>
      </c>
      <c r="AU29" s="209">
        <v>2</v>
      </c>
      <c r="AV29" s="102">
        <f t="shared" si="9"/>
        <v>-2</v>
      </c>
      <c r="AW29" s="102">
        <v>0</v>
      </c>
      <c r="AX29" s="151">
        <f t="shared" si="33"/>
        <v>0</v>
      </c>
      <c r="AY29" s="66">
        <v>0</v>
      </c>
      <c r="AZ29" s="209">
        <v>3</v>
      </c>
      <c r="BA29" s="102">
        <f t="shared" si="10"/>
        <v>-3</v>
      </c>
      <c r="BB29" s="102">
        <v>0</v>
      </c>
      <c r="BC29" s="151">
        <f t="shared" si="11"/>
        <v>0</v>
      </c>
      <c r="BD29" s="66">
        <v>0</v>
      </c>
      <c r="BE29" s="209">
        <v>2</v>
      </c>
      <c r="BF29" s="102">
        <f t="shared" si="37"/>
        <v>-2</v>
      </c>
      <c r="BG29" s="102">
        <v>0</v>
      </c>
      <c r="BH29" s="151">
        <f t="shared" si="13"/>
        <v>0</v>
      </c>
      <c r="BI29" s="66">
        <v>0</v>
      </c>
      <c r="BJ29" s="209">
        <v>1</v>
      </c>
      <c r="BK29" s="102">
        <f t="shared" si="14"/>
        <v>-1</v>
      </c>
      <c r="BL29" s="102">
        <v>0</v>
      </c>
      <c r="BM29" s="151">
        <f t="shared" si="15"/>
        <v>0</v>
      </c>
      <c r="BN29" s="66">
        <v>0</v>
      </c>
      <c r="BO29" s="209">
        <v>1</v>
      </c>
      <c r="BP29" s="102">
        <f t="shared" si="16"/>
        <v>-1</v>
      </c>
      <c r="BQ29" s="102">
        <v>0</v>
      </c>
      <c r="BR29" s="151">
        <f t="shared" si="17"/>
        <v>0</v>
      </c>
      <c r="BS29" s="66">
        <v>0</v>
      </c>
      <c r="BT29" s="209">
        <v>1</v>
      </c>
      <c r="BU29" s="102">
        <f t="shared" si="18"/>
        <v>-1</v>
      </c>
      <c r="BV29" s="102">
        <v>0</v>
      </c>
      <c r="BW29" s="151">
        <f t="shared" si="19"/>
        <v>0</v>
      </c>
      <c r="BX29" s="66">
        <v>0</v>
      </c>
      <c r="BY29" s="209">
        <v>1</v>
      </c>
      <c r="BZ29" s="102">
        <f t="shared" si="20"/>
        <v>-1</v>
      </c>
      <c r="CA29" s="102">
        <v>0</v>
      </c>
      <c r="CB29" s="151">
        <f t="shared" si="21"/>
        <v>0</v>
      </c>
      <c r="CC29" s="675"/>
      <c r="CD29" s="104"/>
      <c r="CE29" s="102">
        <f t="shared" si="22"/>
        <v>0</v>
      </c>
      <c r="CF29" s="106"/>
    </row>
    <row r="30" ht="76.2" customHeight="1" spans="1:84">
      <c r="A30" s="13">
        <v>28</v>
      </c>
      <c r="B30" s="21" t="s">
        <v>31</v>
      </c>
      <c r="C30" s="24">
        <v>6</v>
      </c>
      <c r="D30" s="24">
        <v>10</v>
      </c>
      <c r="E30" s="483">
        <f t="shared" si="0"/>
        <v>0</v>
      </c>
      <c r="F30" s="18">
        <f t="shared" si="1"/>
        <v>33</v>
      </c>
      <c r="G30" s="18">
        <f t="shared" si="2"/>
        <v>-33</v>
      </c>
      <c r="H30" s="19">
        <f t="shared" si="3"/>
        <v>33</v>
      </c>
      <c r="I30" s="318">
        <f t="shared" si="34"/>
        <v>33</v>
      </c>
      <c r="J30" s="492">
        <f t="shared" si="23"/>
        <v>0</v>
      </c>
      <c r="K30" s="73">
        <v>0</v>
      </c>
      <c r="L30" s="210">
        <v>2</v>
      </c>
      <c r="M30" s="493">
        <f t="shared" si="35"/>
        <v>-2</v>
      </c>
      <c r="N30" s="429">
        <v>2</v>
      </c>
      <c r="O30" s="156">
        <f t="shared" si="25"/>
        <v>2</v>
      </c>
      <c r="P30" s="73">
        <v>0</v>
      </c>
      <c r="Q30" s="210">
        <v>1</v>
      </c>
      <c r="R30" s="421">
        <f t="shared" si="4"/>
        <v>-1</v>
      </c>
      <c r="S30" s="129">
        <v>1</v>
      </c>
      <c r="T30" s="231">
        <f t="shared" si="26"/>
        <v>1</v>
      </c>
      <c r="U30" s="73">
        <v>0</v>
      </c>
      <c r="V30" s="210">
        <v>6</v>
      </c>
      <c r="W30" s="421">
        <f t="shared" si="38"/>
        <v>-6</v>
      </c>
      <c r="X30" s="449">
        <v>6</v>
      </c>
      <c r="Y30" s="156">
        <f t="shared" si="27"/>
        <v>6</v>
      </c>
      <c r="Z30" s="73">
        <v>0</v>
      </c>
      <c r="AA30" s="210">
        <v>3</v>
      </c>
      <c r="AB30" s="421">
        <f t="shared" si="6"/>
        <v>-3</v>
      </c>
      <c r="AC30" s="429">
        <v>3</v>
      </c>
      <c r="AD30" s="156">
        <f t="shared" si="28"/>
        <v>3</v>
      </c>
      <c r="AE30" s="73">
        <v>0</v>
      </c>
      <c r="AF30" s="210">
        <v>2</v>
      </c>
      <c r="AG30" s="421">
        <f t="shared" si="36"/>
        <v>-2</v>
      </c>
      <c r="AH30" s="429">
        <v>2</v>
      </c>
      <c r="AI30" s="156">
        <f t="shared" si="29"/>
        <v>2</v>
      </c>
      <c r="AJ30" s="73">
        <v>0</v>
      </c>
      <c r="AK30" s="210">
        <v>1</v>
      </c>
      <c r="AL30" s="421">
        <f t="shared" si="8"/>
        <v>-1</v>
      </c>
      <c r="AM30" s="429">
        <v>1</v>
      </c>
      <c r="AN30" s="156">
        <f t="shared" si="30"/>
        <v>1</v>
      </c>
      <c r="AO30" s="73">
        <v>0</v>
      </c>
      <c r="AP30" s="210">
        <v>5</v>
      </c>
      <c r="AQ30" s="421">
        <f t="shared" si="31"/>
        <v>-5</v>
      </c>
      <c r="AR30" s="429">
        <v>5</v>
      </c>
      <c r="AS30" s="156">
        <f t="shared" si="32"/>
        <v>5</v>
      </c>
      <c r="AT30" s="73">
        <v>0</v>
      </c>
      <c r="AU30" s="210">
        <v>2</v>
      </c>
      <c r="AV30" s="421">
        <f t="shared" si="9"/>
        <v>-2</v>
      </c>
      <c r="AW30" s="429">
        <v>2</v>
      </c>
      <c r="AX30" s="156">
        <f t="shared" si="33"/>
        <v>2</v>
      </c>
      <c r="AY30" s="73">
        <v>0</v>
      </c>
      <c r="AZ30" s="210">
        <v>4</v>
      </c>
      <c r="BA30" s="421">
        <f t="shared" si="10"/>
        <v>-4</v>
      </c>
      <c r="BB30" s="429">
        <v>4</v>
      </c>
      <c r="BC30" s="156">
        <f t="shared" si="11"/>
        <v>4</v>
      </c>
      <c r="BD30" s="73">
        <v>0</v>
      </c>
      <c r="BE30" s="210">
        <v>2</v>
      </c>
      <c r="BF30" s="421">
        <f t="shared" si="37"/>
        <v>-2</v>
      </c>
      <c r="BG30" s="429">
        <v>2</v>
      </c>
      <c r="BH30" s="156">
        <f t="shared" si="13"/>
        <v>2</v>
      </c>
      <c r="BI30" s="73">
        <v>0</v>
      </c>
      <c r="BJ30" s="210">
        <v>2</v>
      </c>
      <c r="BK30" s="421">
        <f t="shared" si="14"/>
        <v>-2</v>
      </c>
      <c r="BL30" s="429">
        <v>2</v>
      </c>
      <c r="BM30" s="156">
        <f t="shared" si="15"/>
        <v>2</v>
      </c>
      <c r="BN30" s="73">
        <v>0</v>
      </c>
      <c r="BO30" s="210">
        <v>1</v>
      </c>
      <c r="BP30" s="421">
        <f t="shared" si="16"/>
        <v>-1</v>
      </c>
      <c r="BQ30" s="429">
        <v>1</v>
      </c>
      <c r="BR30" s="156">
        <f t="shared" si="17"/>
        <v>1</v>
      </c>
      <c r="BS30" s="73">
        <v>0</v>
      </c>
      <c r="BT30" s="210">
        <v>1</v>
      </c>
      <c r="BU30" s="421">
        <f t="shared" si="18"/>
        <v>-1</v>
      </c>
      <c r="BV30" s="429">
        <v>1</v>
      </c>
      <c r="BW30" s="156">
        <f t="shared" si="19"/>
        <v>1</v>
      </c>
      <c r="BX30" s="73">
        <v>0</v>
      </c>
      <c r="BY30" s="210">
        <v>1</v>
      </c>
      <c r="BZ30" s="421">
        <f t="shared" si="20"/>
        <v>-1</v>
      </c>
      <c r="CA30" s="429">
        <v>1</v>
      </c>
      <c r="CB30" s="156">
        <f t="shared" si="21"/>
        <v>1</v>
      </c>
      <c r="CC30" s="144"/>
      <c r="CD30" s="98"/>
      <c r="CE30" s="102">
        <f t="shared" si="22"/>
        <v>0</v>
      </c>
      <c r="CF30" s="106"/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J3" activePane="bottomRight" state="frozen"/>
      <selection activeCell="I1" sqref="I1:I2"/>
      <pageMargins left="0.7" right="0.7" top="0.75" bottom="0.75" header="0.3" footer="0.3"/>
      <pageSetup paperSize="9" orientation="portrait"/>
      <headerFooter/>
    </customSheetView>
    <customSheetView guid="{DDA466F2-DEC4-4899-BCA4-70679764665E}" scale="71">
      <pane xSplit="9" ySplit="2" topLeftCell="J15" activePane="bottomRight" state="frozen"/>
      <selection activeCell="A20" sqref="$A20:$XFD20"/>
      <pageMargins left="0.7" right="0.7" top="0.75" bottom="0.75" header="0.3" footer="0.3"/>
      <pageSetup paperSize="9" orientation="portrait"/>
      <headerFooter/>
    </customSheetView>
    <customSheetView guid="{136E5025-050C-49A9-AAF7-FBD1E192C728}" scale="6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1F1E3F11-2EEF-4BC4-A39B-8CB5D2CF0C2F}" scale="80">
      <selection activeCell="N6" sqref="N6"/>
      <pageMargins left="0.7" right="0.7" top="0.75" bottom="0.75" header="0.3" footer="0.3"/>
      <headerFooter/>
    </customSheetView>
    <customSheetView guid="{FE079330-EA52-4CE0-9E5A-80865C54CE2C}" scale="60">
      <pane xSplit="9" ySplit="2" topLeftCell="J9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F2E46030-49F3-46E6-9036-40A255D924CC}" scale="60">
      <pane xSplit="9" ySplit="2" topLeftCell="J3" activePane="bottomRight" state="frozen"/>
      <selection activeCell="O16" sqref="O16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F1"/>
    <mergeCell ref="J1:J2"/>
  </mergeCells>
  <pageMargins left="0.7" right="0.7" top="0.75" bottom="0.75" header="0.3" footer="0.3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C35" sqref="C35"/>
    </sheetView>
  </sheetViews>
  <sheetFormatPr defaultColWidth="9" defaultRowHeight="15"/>
  <cols>
    <col min="1" max="1" width="4.43809523809524" customWidth="1"/>
    <col min="2" max="2" width="25.7809523809524" style="4" customWidth="1"/>
    <col min="3" max="7" width="6.78095238095238" customWidth="1"/>
    <col min="8" max="8" width="6.21904761904762" customWidth="1"/>
    <col min="9" max="9" width="5.88571428571429" customWidth="1"/>
    <col min="10" max="10" width="13.4380952380952" style="5" customWidth="1"/>
    <col min="11" max="13" width="6.78095238095238" customWidth="1"/>
    <col min="14" max="35" width="6.78095238095238" style="6" customWidth="1"/>
    <col min="36" max="37" width="5.43809523809524" style="6" customWidth="1"/>
    <col min="38" max="39" width="4.55238095238095" style="6" customWidth="1"/>
    <col min="40" max="40" width="5.43809523809524" style="6" customWidth="1"/>
    <col min="41" max="43" width="5.43809523809524" customWidth="1"/>
    <col min="44" max="45" width="5.55238095238095" customWidth="1"/>
    <col min="46" max="49" width="5.1047619047619" customWidth="1"/>
    <col min="50" max="51" width="5" customWidth="1"/>
    <col min="52" max="52" width="5.88571428571429" customWidth="1"/>
    <col min="53" max="57" width="5.43809523809524" customWidth="1"/>
    <col min="58" max="59" width="5.55238095238095" customWidth="1"/>
    <col min="60" max="64" width="5.43809523809524" customWidth="1"/>
    <col min="65" max="65" width="6.55238095238095" customWidth="1"/>
    <col min="66" max="67" width="5.88571428571429" customWidth="1"/>
    <col min="68" max="69" width="5.43809523809524" customWidth="1"/>
    <col min="70" max="71" width="6.1047619047619" customWidth="1"/>
    <col min="72" max="73" width="5.43809523809524" customWidth="1"/>
    <col min="74" max="75" width="5.88571428571429" customWidth="1"/>
  </cols>
  <sheetData>
    <row r="1" s="1" customFormat="1" ht="40.95" customHeight="1" spans="1:75">
      <c r="A1" s="7" t="s">
        <v>44</v>
      </c>
      <c r="B1" s="7"/>
      <c r="C1" s="7"/>
      <c r="D1" s="7"/>
      <c r="E1" s="8" t="s">
        <v>372</v>
      </c>
      <c r="F1" s="9"/>
      <c r="G1" s="9"/>
      <c r="H1" s="9"/>
      <c r="I1" s="49"/>
      <c r="J1" s="50" t="s">
        <v>46</v>
      </c>
      <c r="K1" s="51" t="s">
        <v>373</v>
      </c>
      <c r="L1" s="51"/>
      <c r="M1" s="51"/>
      <c r="N1" s="51"/>
      <c r="O1" s="51"/>
      <c r="P1" s="52" t="s">
        <v>374</v>
      </c>
      <c r="Q1" s="52"/>
      <c r="R1" s="52"/>
      <c r="S1" s="52"/>
      <c r="T1" s="52"/>
      <c r="U1" s="78" t="s">
        <v>375</v>
      </c>
      <c r="V1" s="78"/>
      <c r="W1" s="78"/>
      <c r="X1" s="78"/>
      <c r="Y1" s="78"/>
      <c r="Z1" s="78" t="s">
        <v>376</v>
      </c>
      <c r="AA1" s="78"/>
      <c r="AB1" s="78"/>
      <c r="AC1" s="78"/>
      <c r="AD1" s="78"/>
      <c r="AE1" s="78" t="s">
        <v>377</v>
      </c>
      <c r="AF1" s="78"/>
      <c r="AG1" s="78"/>
      <c r="AH1" s="78"/>
      <c r="AI1" s="78"/>
      <c r="AJ1" s="85" t="s">
        <v>152</v>
      </c>
      <c r="AK1" s="78"/>
      <c r="AL1" s="78"/>
      <c r="AM1" s="78"/>
      <c r="AN1" s="51" t="s">
        <v>153</v>
      </c>
      <c r="AO1" s="51"/>
      <c r="AP1" s="51"/>
      <c r="AQ1" s="51"/>
      <c r="AR1" s="51" t="s">
        <v>154</v>
      </c>
      <c r="AS1" s="51"/>
      <c r="AT1" s="51"/>
      <c r="AU1" s="51"/>
      <c r="AV1" s="51" t="s">
        <v>155</v>
      </c>
      <c r="AW1" s="51"/>
      <c r="AX1" s="51"/>
      <c r="AY1" s="51"/>
      <c r="AZ1" s="99" t="s">
        <v>156</v>
      </c>
      <c r="BA1" s="99"/>
      <c r="BB1" s="99"/>
      <c r="BC1" s="99"/>
      <c r="BD1" s="51" t="s">
        <v>113</v>
      </c>
      <c r="BE1" s="51"/>
      <c r="BF1" s="51"/>
      <c r="BG1" s="51"/>
      <c r="BH1" s="99" t="s">
        <v>114</v>
      </c>
      <c r="BI1" s="99"/>
      <c r="BJ1" s="99"/>
      <c r="BK1" s="99"/>
      <c r="BL1" s="99" t="s">
        <v>99</v>
      </c>
      <c r="BM1" s="99"/>
      <c r="BN1" s="99"/>
      <c r="BO1" s="99"/>
      <c r="BP1" s="51" t="s">
        <v>82</v>
      </c>
      <c r="BQ1" s="51"/>
      <c r="BR1" s="51"/>
      <c r="BS1" s="51"/>
      <c r="BT1" s="51" t="s">
        <v>61</v>
      </c>
      <c r="BU1" s="51"/>
      <c r="BV1" s="51"/>
      <c r="BW1" s="51"/>
    </row>
    <row r="2" ht="29.4" customHeight="1" spans="1:75">
      <c r="A2" s="10" t="s">
        <v>1</v>
      </c>
      <c r="B2" s="11" t="s">
        <v>62</v>
      </c>
      <c r="C2" s="12" t="s">
        <v>63</v>
      </c>
      <c r="D2" s="12" t="s">
        <v>64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50"/>
      <c r="K2" s="53" t="s">
        <v>35</v>
      </c>
      <c r="L2" s="53" t="s">
        <v>36</v>
      </c>
      <c r="M2" s="53" t="s">
        <v>37</v>
      </c>
      <c r="N2" s="54" t="s">
        <v>38</v>
      </c>
      <c r="O2" s="54" t="s">
        <v>39</v>
      </c>
      <c r="P2" s="54" t="s">
        <v>35</v>
      </c>
      <c r="Q2" s="54" t="s">
        <v>36</v>
      </c>
      <c r="R2" s="54" t="s">
        <v>37</v>
      </c>
      <c r="S2" s="54" t="s">
        <v>38</v>
      </c>
      <c r="T2" s="54" t="s">
        <v>39</v>
      </c>
      <c r="U2" s="54" t="s">
        <v>35</v>
      </c>
      <c r="V2" s="54" t="s">
        <v>36</v>
      </c>
      <c r="W2" s="54" t="s">
        <v>37</v>
      </c>
      <c r="X2" s="54" t="s">
        <v>38</v>
      </c>
      <c r="Y2" s="54" t="s">
        <v>39</v>
      </c>
      <c r="Z2" s="54" t="s">
        <v>35</v>
      </c>
      <c r="AA2" s="54" t="s">
        <v>36</v>
      </c>
      <c r="AB2" s="54" t="s">
        <v>37</v>
      </c>
      <c r="AC2" s="54" t="s">
        <v>38</v>
      </c>
      <c r="AD2" s="54" t="s">
        <v>39</v>
      </c>
      <c r="AE2" s="54" t="s">
        <v>35</v>
      </c>
      <c r="AF2" s="54" t="s">
        <v>36</v>
      </c>
      <c r="AG2" s="54" t="s">
        <v>37</v>
      </c>
      <c r="AH2" s="54" t="s">
        <v>38</v>
      </c>
      <c r="AI2" s="54" t="s">
        <v>39</v>
      </c>
      <c r="AJ2" s="86" t="s">
        <v>35</v>
      </c>
      <c r="AK2" s="54" t="s">
        <v>36</v>
      </c>
      <c r="AL2" s="54" t="s">
        <v>37</v>
      </c>
      <c r="AM2" s="54" t="s">
        <v>38</v>
      </c>
      <c r="AN2" s="54" t="s">
        <v>35</v>
      </c>
      <c r="AO2" s="53" t="s">
        <v>36</v>
      </c>
      <c r="AP2" s="53" t="s">
        <v>37</v>
      </c>
      <c r="AQ2" s="53" t="s">
        <v>38</v>
      </c>
      <c r="AR2" s="53" t="s">
        <v>35</v>
      </c>
      <c r="AS2" s="53" t="s">
        <v>36</v>
      </c>
      <c r="AT2" s="53" t="s">
        <v>37</v>
      </c>
      <c r="AU2" s="53" t="s">
        <v>38</v>
      </c>
      <c r="AV2" s="53" t="s">
        <v>35</v>
      </c>
      <c r="AW2" s="53" t="s">
        <v>36</v>
      </c>
      <c r="AX2" s="53" t="s">
        <v>37</v>
      </c>
      <c r="AY2" s="10" t="s">
        <v>38</v>
      </c>
      <c r="AZ2" s="10" t="s">
        <v>35</v>
      </c>
      <c r="BA2" s="10" t="s">
        <v>36</v>
      </c>
      <c r="BB2" s="10" t="s">
        <v>37</v>
      </c>
      <c r="BC2" s="10" t="s">
        <v>38</v>
      </c>
      <c r="BD2" s="10" t="s">
        <v>35</v>
      </c>
      <c r="BE2" s="10" t="s">
        <v>36</v>
      </c>
      <c r="BF2" s="10" t="s">
        <v>37</v>
      </c>
      <c r="BG2" s="10" t="s">
        <v>38</v>
      </c>
      <c r="BH2" s="10" t="s">
        <v>35</v>
      </c>
      <c r="BI2" s="10" t="s">
        <v>36</v>
      </c>
      <c r="BJ2" s="10" t="s">
        <v>37</v>
      </c>
      <c r="BK2" s="10" t="s">
        <v>38</v>
      </c>
      <c r="BL2" s="10" t="s">
        <v>35</v>
      </c>
      <c r="BM2" s="10" t="s">
        <v>36</v>
      </c>
      <c r="BN2" s="10" t="s">
        <v>37</v>
      </c>
      <c r="BO2" s="10" t="s">
        <v>38</v>
      </c>
      <c r="BP2" s="10" t="s">
        <v>35</v>
      </c>
      <c r="BQ2" s="10" t="s">
        <v>36</v>
      </c>
      <c r="BR2" s="10" t="s">
        <v>37</v>
      </c>
      <c r="BS2" s="10" t="s">
        <v>38</v>
      </c>
      <c r="BT2" s="10" t="s">
        <v>35</v>
      </c>
      <c r="BU2" s="10" t="s">
        <v>36</v>
      </c>
      <c r="BV2" s="10" t="s">
        <v>37</v>
      </c>
      <c r="BW2" s="10" t="s">
        <v>38</v>
      </c>
    </row>
    <row r="3" ht="120" customHeight="1" spans="1:75">
      <c r="A3" s="13">
        <v>1</v>
      </c>
      <c r="B3" s="14" t="s">
        <v>66</v>
      </c>
      <c r="C3" s="15">
        <v>10</v>
      </c>
      <c r="D3" s="16">
        <v>40</v>
      </c>
      <c r="E3" s="17">
        <f t="shared" ref="E3:E25" si="0">K3+P3+U3+Z3+AE3+AJ3+AN3+AR3+AV3+AZ3+BD3+BH3+BL3+BP3+BT3</f>
        <v>0</v>
      </c>
      <c r="F3" s="18">
        <f t="shared" ref="F3:F25" si="1">L3+Q3+V3+AA3+AF3+AK3+AO3+AS3+AW3+BA3+BE3+BI3+BM3+BQ3+BU3</f>
        <v>38</v>
      </c>
      <c r="G3" s="19">
        <f t="shared" ref="G3:G25" si="2">M3+R3+W3+AB3+AG3+AL3+AP3+AT3+AX3+BB3+BF3+BJ3+BN3+BR3+BV3</f>
        <v>-38</v>
      </c>
      <c r="H3" s="20">
        <f t="shared" ref="H3:H25" si="3">N3+S3+X3+AC3+AH3+AM3+AQ3+AU3+AY3+BC3+BG3+BK3+BO3+BS3+BW3</f>
        <v>38</v>
      </c>
      <c r="I3" s="55">
        <f>SUM(O3+T3+Y3+AD3+AI3)</f>
        <v>38</v>
      </c>
      <c r="J3" s="56">
        <f>E3+H3-F3</f>
        <v>0</v>
      </c>
      <c r="K3" s="26">
        <v>0</v>
      </c>
      <c r="L3" s="57">
        <v>2</v>
      </c>
      <c r="M3" s="57">
        <f>K3-L3</f>
        <v>-2</v>
      </c>
      <c r="N3" s="58">
        <v>2</v>
      </c>
      <c r="O3" s="59">
        <f>SUM(K3+N3:N3)</f>
        <v>2</v>
      </c>
      <c r="P3" s="60">
        <v>0</v>
      </c>
      <c r="Q3" s="61">
        <v>5</v>
      </c>
      <c r="R3" s="61">
        <f t="shared" ref="R3:R13" si="4">P3-Q3</f>
        <v>-5</v>
      </c>
      <c r="S3" s="58">
        <v>5</v>
      </c>
      <c r="T3" s="59">
        <f t="shared" ref="T3:T30" si="5">SUM(P3+S3:S3)</f>
        <v>5</v>
      </c>
      <c r="U3" s="60">
        <v>0</v>
      </c>
      <c r="V3" s="61">
        <v>4</v>
      </c>
      <c r="W3" s="61">
        <f t="shared" ref="W3:W30" si="6">U3-V3</f>
        <v>-4</v>
      </c>
      <c r="X3" s="58">
        <v>4</v>
      </c>
      <c r="Y3" s="59">
        <f t="shared" ref="Y3:Y30" si="7">SUM(U3+X3:X3)</f>
        <v>4</v>
      </c>
      <c r="Z3" s="60">
        <v>0</v>
      </c>
      <c r="AA3" s="61">
        <v>8</v>
      </c>
      <c r="AB3" s="61">
        <f t="shared" ref="AB3:AB30" si="8">Z3-AA3</f>
        <v>-8</v>
      </c>
      <c r="AC3" s="61">
        <v>8</v>
      </c>
      <c r="AD3" s="59">
        <f t="shared" ref="AD3:AD30" si="9">SUM(Z3+AC3:AC3)</f>
        <v>8</v>
      </c>
      <c r="AE3" s="60">
        <v>0</v>
      </c>
      <c r="AF3" s="61">
        <v>19</v>
      </c>
      <c r="AG3" s="61">
        <f t="shared" ref="AG3:AG30" si="10">AE3-AF3</f>
        <v>-19</v>
      </c>
      <c r="AH3" s="61">
        <v>19</v>
      </c>
      <c r="AI3" s="59">
        <f t="shared" ref="AI3:AI30" si="11">SUM(AE3+AH3:AH3)</f>
        <v>19</v>
      </c>
      <c r="AJ3" s="87"/>
      <c r="AK3" s="61"/>
      <c r="AL3" s="61">
        <f t="shared" ref="AL3:AL30" si="12">AJ3-AK3</f>
        <v>0</v>
      </c>
      <c r="AM3" s="61"/>
      <c r="AN3" s="61"/>
      <c r="AO3" s="57"/>
      <c r="AP3" s="57">
        <f t="shared" ref="AP3:AP30" si="13">AN3-AO3</f>
        <v>0</v>
      </c>
      <c r="AQ3" s="95"/>
      <c r="AR3" s="57"/>
      <c r="AS3" s="57"/>
      <c r="AT3" s="57">
        <f t="shared" ref="AT3:AT30" si="14">AR3-AS3</f>
        <v>0</v>
      </c>
      <c r="AU3" s="57"/>
      <c r="AV3" s="57"/>
      <c r="AW3" s="57"/>
      <c r="AX3" s="57">
        <f t="shared" ref="AX3:AX30" si="15">AV3-AW3</f>
        <v>0</v>
      </c>
      <c r="AY3" s="100"/>
      <c r="AZ3" s="100"/>
      <c r="BA3" s="101"/>
      <c r="BB3" s="102">
        <f t="shared" ref="BB3:BB30" si="16">AZ3-BA3</f>
        <v>0</v>
      </c>
      <c r="BC3" s="102"/>
      <c r="BD3" s="102"/>
      <c r="BE3" s="102"/>
      <c r="BF3" s="102">
        <f t="shared" ref="BF3:BF30" si="17">BD3-BE3</f>
        <v>0</v>
      </c>
      <c r="BG3" s="102"/>
      <c r="BH3" s="102"/>
      <c r="BI3" s="102"/>
      <c r="BJ3" s="102">
        <f t="shared" ref="BJ3:BJ30" si="18">BH3-BI3</f>
        <v>0</v>
      </c>
      <c r="BK3" s="102"/>
      <c r="BL3" s="102"/>
      <c r="BM3" s="102"/>
      <c r="BN3" s="102">
        <f t="shared" ref="BN3:BN30" si="19">BL3-BM3</f>
        <v>0</v>
      </c>
      <c r="BO3" s="102"/>
      <c r="BP3" s="102"/>
      <c r="BQ3" s="102"/>
      <c r="BR3" s="102">
        <f t="shared" ref="BR3:BR30" si="20">BP3-BQ3</f>
        <v>0</v>
      </c>
      <c r="BS3" s="102"/>
      <c r="BT3" s="102"/>
      <c r="BU3" s="102"/>
      <c r="BV3" s="105">
        <f t="shared" ref="BV3:BV30" si="21">BT3-BU3</f>
        <v>0</v>
      </c>
      <c r="BW3" s="102"/>
    </row>
    <row r="4" ht="46.2" customHeight="1" spans="1:75">
      <c r="A4" s="13">
        <v>2</v>
      </c>
      <c r="B4" s="21" t="s">
        <v>67</v>
      </c>
      <c r="C4" s="710" t="s">
        <v>42</v>
      </c>
      <c r="D4" s="716" t="s">
        <v>42</v>
      </c>
      <c r="E4" s="17">
        <f t="shared" si="0"/>
        <v>0</v>
      </c>
      <c r="F4" s="18">
        <f t="shared" si="1"/>
        <v>53</v>
      </c>
      <c r="G4" s="19">
        <f t="shared" si="2"/>
        <v>-53</v>
      </c>
      <c r="H4" s="20">
        <f t="shared" si="3"/>
        <v>53</v>
      </c>
      <c r="I4" s="55">
        <f t="shared" ref="I4:I30" si="22">SUM(O4+T4+Y4+AD4+AI4)</f>
        <v>53</v>
      </c>
      <c r="J4" s="56">
        <f t="shared" ref="J4:J30" si="23">E4+H4-F4</f>
        <v>0</v>
      </c>
      <c r="K4" s="26">
        <v>0</v>
      </c>
      <c r="L4" s="57">
        <v>2</v>
      </c>
      <c r="M4" s="57">
        <f t="shared" ref="M4:M14" si="24">K4-L4</f>
        <v>-2</v>
      </c>
      <c r="N4" s="61">
        <v>2</v>
      </c>
      <c r="O4" s="59">
        <f t="shared" ref="O4:O30" si="25">SUM(K4+N4:N4)</f>
        <v>2</v>
      </c>
      <c r="P4" s="60">
        <v>0</v>
      </c>
      <c r="Q4" s="61">
        <v>7</v>
      </c>
      <c r="R4" s="61">
        <f t="shared" si="4"/>
        <v>-7</v>
      </c>
      <c r="S4" s="61">
        <v>7</v>
      </c>
      <c r="T4" s="59">
        <f t="shared" si="5"/>
        <v>7</v>
      </c>
      <c r="U4" s="60">
        <v>0</v>
      </c>
      <c r="V4" s="61">
        <v>6</v>
      </c>
      <c r="W4" s="61">
        <f t="shared" si="6"/>
        <v>-6</v>
      </c>
      <c r="X4" s="61">
        <v>6</v>
      </c>
      <c r="Y4" s="59">
        <f t="shared" si="7"/>
        <v>6</v>
      </c>
      <c r="Z4" s="60">
        <v>0</v>
      </c>
      <c r="AA4" s="61">
        <v>11</v>
      </c>
      <c r="AB4" s="61">
        <f t="shared" si="8"/>
        <v>-11</v>
      </c>
      <c r="AC4" s="61">
        <v>11</v>
      </c>
      <c r="AD4" s="59">
        <f t="shared" si="9"/>
        <v>11</v>
      </c>
      <c r="AE4" s="60">
        <v>0</v>
      </c>
      <c r="AF4" s="61">
        <v>27</v>
      </c>
      <c r="AG4" s="61">
        <f t="shared" si="10"/>
        <v>-27</v>
      </c>
      <c r="AH4" s="61">
        <v>27</v>
      </c>
      <c r="AI4" s="59">
        <f t="shared" si="11"/>
        <v>27</v>
      </c>
      <c r="AJ4" s="87"/>
      <c r="AK4" s="61"/>
      <c r="AL4" s="61">
        <f t="shared" si="12"/>
        <v>0</v>
      </c>
      <c r="AM4" s="61"/>
      <c r="AN4" s="61"/>
      <c r="AO4" s="57"/>
      <c r="AP4" s="57">
        <f t="shared" si="13"/>
        <v>0</v>
      </c>
      <c r="AQ4" s="95"/>
      <c r="AR4" s="57"/>
      <c r="AS4" s="57"/>
      <c r="AT4" s="57">
        <f t="shared" si="14"/>
        <v>0</v>
      </c>
      <c r="AU4" s="57"/>
      <c r="AV4" s="57"/>
      <c r="AW4" s="57"/>
      <c r="AX4" s="57">
        <f t="shared" si="15"/>
        <v>0</v>
      </c>
      <c r="AY4" s="100"/>
      <c r="AZ4" s="100"/>
      <c r="BA4" s="101"/>
      <c r="BB4" s="102">
        <f t="shared" si="16"/>
        <v>0</v>
      </c>
      <c r="BC4" s="102"/>
      <c r="BD4" s="102"/>
      <c r="BE4" s="102"/>
      <c r="BF4" s="102">
        <f t="shared" si="17"/>
        <v>0</v>
      </c>
      <c r="BG4" s="102"/>
      <c r="BH4" s="102"/>
      <c r="BI4" s="102"/>
      <c r="BJ4" s="102">
        <f t="shared" si="18"/>
        <v>0</v>
      </c>
      <c r="BK4" s="102"/>
      <c r="BL4" s="102"/>
      <c r="BM4" s="102"/>
      <c r="BN4" s="102">
        <f t="shared" si="19"/>
        <v>0</v>
      </c>
      <c r="BO4" s="102"/>
      <c r="BP4" s="102"/>
      <c r="BQ4" s="102"/>
      <c r="BR4" s="102">
        <f t="shared" si="20"/>
        <v>0</v>
      </c>
      <c r="BS4" s="102"/>
      <c r="BT4" s="102"/>
      <c r="BU4" s="102"/>
      <c r="BV4" s="105">
        <f t="shared" si="21"/>
        <v>0</v>
      </c>
      <c r="BW4" s="57"/>
    </row>
    <row r="5" ht="40.05" customHeight="1" spans="1:75">
      <c r="A5" s="13">
        <v>3</v>
      </c>
      <c r="B5" s="21" t="s">
        <v>6</v>
      </c>
      <c r="C5" s="24">
        <v>4</v>
      </c>
      <c r="D5" s="25">
        <v>35</v>
      </c>
      <c r="E5" s="17">
        <f t="shared" si="0"/>
        <v>167</v>
      </c>
      <c r="F5" s="18">
        <f t="shared" si="1"/>
        <v>184</v>
      </c>
      <c r="G5" s="19">
        <f t="shared" si="2"/>
        <v>-17</v>
      </c>
      <c r="H5" s="20">
        <f t="shared" si="3"/>
        <v>36</v>
      </c>
      <c r="I5" s="55">
        <f t="shared" si="22"/>
        <v>203</v>
      </c>
      <c r="J5" s="56">
        <f t="shared" si="23"/>
        <v>19</v>
      </c>
      <c r="K5" s="62">
        <v>22</v>
      </c>
      <c r="L5" s="57">
        <v>5</v>
      </c>
      <c r="M5" s="57">
        <f t="shared" si="24"/>
        <v>17</v>
      </c>
      <c r="N5" s="61">
        <v>0</v>
      </c>
      <c r="O5" s="59">
        <f t="shared" si="25"/>
        <v>22</v>
      </c>
      <c r="P5" s="60">
        <v>12</v>
      </c>
      <c r="Q5" s="61">
        <v>22</v>
      </c>
      <c r="R5" s="61">
        <f t="shared" si="4"/>
        <v>-10</v>
      </c>
      <c r="S5" s="58">
        <v>10</v>
      </c>
      <c r="T5" s="59">
        <f t="shared" si="5"/>
        <v>22</v>
      </c>
      <c r="U5" s="60">
        <v>21</v>
      </c>
      <c r="V5" s="61">
        <v>19</v>
      </c>
      <c r="W5" s="61">
        <f t="shared" si="6"/>
        <v>2</v>
      </c>
      <c r="X5" s="61">
        <v>0</v>
      </c>
      <c r="Y5" s="59">
        <f t="shared" si="7"/>
        <v>21</v>
      </c>
      <c r="Z5" s="60">
        <v>33</v>
      </c>
      <c r="AA5" s="61">
        <v>34</v>
      </c>
      <c r="AB5" s="61">
        <f t="shared" si="8"/>
        <v>-1</v>
      </c>
      <c r="AC5" s="58">
        <v>1</v>
      </c>
      <c r="AD5" s="59">
        <f t="shared" si="9"/>
        <v>34</v>
      </c>
      <c r="AE5" s="60">
        <v>79</v>
      </c>
      <c r="AF5" s="61">
        <v>104</v>
      </c>
      <c r="AG5" s="61">
        <f t="shared" si="10"/>
        <v>-25</v>
      </c>
      <c r="AH5" s="58">
        <v>25</v>
      </c>
      <c r="AI5" s="59">
        <f t="shared" si="11"/>
        <v>104</v>
      </c>
      <c r="AJ5" s="87"/>
      <c r="AK5" s="61"/>
      <c r="AL5" s="61">
        <f t="shared" si="12"/>
        <v>0</v>
      </c>
      <c r="AM5" s="61"/>
      <c r="AN5" s="61"/>
      <c r="AO5" s="57"/>
      <c r="AP5" s="57">
        <f t="shared" si="13"/>
        <v>0</v>
      </c>
      <c r="AQ5" s="95"/>
      <c r="AR5" s="57"/>
      <c r="AS5" s="57"/>
      <c r="AT5" s="57">
        <f t="shared" si="14"/>
        <v>0</v>
      </c>
      <c r="AU5" s="57"/>
      <c r="AV5" s="57"/>
      <c r="AW5" s="57"/>
      <c r="AX5" s="57">
        <f t="shared" si="15"/>
        <v>0</v>
      </c>
      <c r="AY5" s="100"/>
      <c r="AZ5" s="100"/>
      <c r="BA5" s="101"/>
      <c r="BB5" s="102">
        <f t="shared" si="16"/>
        <v>0</v>
      </c>
      <c r="BC5" s="102"/>
      <c r="BD5" s="102"/>
      <c r="BE5" s="102"/>
      <c r="BF5" s="102">
        <f t="shared" si="17"/>
        <v>0</v>
      </c>
      <c r="BG5" s="102"/>
      <c r="BH5" s="102"/>
      <c r="BI5" s="102"/>
      <c r="BJ5" s="102">
        <f t="shared" si="18"/>
        <v>0</v>
      </c>
      <c r="BK5" s="102"/>
      <c r="BL5" s="102"/>
      <c r="BM5" s="102"/>
      <c r="BN5" s="102">
        <f t="shared" si="19"/>
        <v>0</v>
      </c>
      <c r="BO5" s="102"/>
      <c r="BP5" s="102"/>
      <c r="BQ5" s="102"/>
      <c r="BR5" s="102">
        <f t="shared" si="20"/>
        <v>0</v>
      </c>
      <c r="BS5" s="102"/>
      <c r="BT5" s="102"/>
      <c r="BU5" s="102"/>
      <c r="BV5" s="105">
        <f t="shared" si="21"/>
        <v>0</v>
      </c>
      <c r="BW5" s="57"/>
    </row>
    <row r="6" ht="40.05" customHeight="1" spans="1:75">
      <c r="A6" s="13">
        <v>4</v>
      </c>
      <c r="B6" s="21" t="s">
        <v>7</v>
      </c>
      <c r="C6" s="24">
        <v>8</v>
      </c>
      <c r="D6" s="25">
        <v>25</v>
      </c>
      <c r="E6" s="17">
        <f t="shared" si="0"/>
        <v>142</v>
      </c>
      <c r="F6" s="18">
        <f t="shared" si="1"/>
        <v>123</v>
      </c>
      <c r="G6" s="19">
        <f t="shared" si="2"/>
        <v>19</v>
      </c>
      <c r="H6" s="20">
        <f t="shared" si="3"/>
        <v>12</v>
      </c>
      <c r="I6" s="55">
        <f t="shared" si="22"/>
        <v>154</v>
      </c>
      <c r="J6" s="56">
        <f t="shared" si="23"/>
        <v>31</v>
      </c>
      <c r="K6" s="62">
        <v>20</v>
      </c>
      <c r="L6" s="57">
        <v>4</v>
      </c>
      <c r="M6" s="57">
        <f t="shared" si="24"/>
        <v>16</v>
      </c>
      <c r="N6" s="61">
        <v>0</v>
      </c>
      <c r="O6" s="59">
        <f t="shared" si="25"/>
        <v>20</v>
      </c>
      <c r="P6" s="60">
        <v>8</v>
      </c>
      <c r="Q6" s="61">
        <v>16</v>
      </c>
      <c r="R6" s="61">
        <f t="shared" si="4"/>
        <v>-8</v>
      </c>
      <c r="S6" s="58">
        <v>8</v>
      </c>
      <c r="T6" s="59">
        <f t="shared" si="5"/>
        <v>16</v>
      </c>
      <c r="U6" s="60">
        <v>28</v>
      </c>
      <c r="V6" s="61">
        <v>13</v>
      </c>
      <c r="W6" s="61">
        <f t="shared" si="6"/>
        <v>15</v>
      </c>
      <c r="X6" s="61">
        <v>0</v>
      </c>
      <c r="Y6" s="59">
        <f t="shared" si="7"/>
        <v>28</v>
      </c>
      <c r="Z6" s="60">
        <v>26</v>
      </c>
      <c r="AA6" s="61">
        <v>26</v>
      </c>
      <c r="AB6" s="61">
        <f t="shared" si="8"/>
        <v>0</v>
      </c>
      <c r="AC6" s="61">
        <v>0</v>
      </c>
      <c r="AD6" s="59">
        <f t="shared" si="9"/>
        <v>26</v>
      </c>
      <c r="AE6" s="60">
        <v>60</v>
      </c>
      <c r="AF6" s="61">
        <v>64</v>
      </c>
      <c r="AG6" s="61">
        <f t="shared" si="10"/>
        <v>-4</v>
      </c>
      <c r="AH6" s="58">
        <v>4</v>
      </c>
      <c r="AI6" s="59">
        <f t="shared" si="11"/>
        <v>64</v>
      </c>
      <c r="AJ6" s="87"/>
      <c r="AK6" s="61"/>
      <c r="AL6" s="61">
        <f t="shared" si="12"/>
        <v>0</v>
      </c>
      <c r="AM6" s="61"/>
      <c r="AN6" s="61"/>
      <c r="AO6" s="57"/>
      <c r="AP6" s="57">
        <f t="shared" si="13"/>
        <v>0</v>
      </c>
      <c r="AQ6" s="95"/>
      <c r="AR6" s="57"/>
      <c r="AS6" s="57"/>
      <c r="AT6" s="57">
        <f t="shared" si="14"/>
        <v>0</v>
      </c>
      <c r="AU6" s="57"/>
      <c r="AV6" s="57"/>
      <c r="AW6" s="57"/>
      <c r="AX6" s="57">
        <f t="shared" si="15"/>
        <v>0</v>
      </c>
      <c r="AY6" s="100"/>
      <c r="AZ6" s="100"/>
      <c r="BA6" s="101"/>
      <c r="BB6" s="102">
        <f t="shared" si="16"/>
        <v>0</v>
      </c>
      <c r="BC6" s="102"/>
      <c r="BD6" s="102"/>
      <c r="BE6" s="102"/>
      <c r="BF6" s="102">
        <f t="shared" si="17"/>
        <v>0</v>
      </c>
      <c r="BG6" s="102"/>
      <c r="BH6" s="102"/>
      <c r="BI6" s="102"/>
      <c r="BJ6" s="102">
        <f t="shared" si="18"/>
        <v>0</v>
      </c>
      <c r="BK6" s="102"/>
      <c r="BL6" s="102"/>
      <c r="BM6" s="102"/>
      <c r="BN6" s="102">
        <f t="shared" si="19"/>
        <v>0</v>
      </c>
      <c r="BO6" s="102"/>
      <c r="BP6" s="102"/>
      <c r="BQ6" s="102"/>
      <c r="BR6" s="102">
        <f t="shared" si="20"/>
        <v>0</v>
      </c>
      <c r="BS6" s="102"/>
      <c r="BT6" s="102"/>
      <c r="BU6" s="102"/>
      <c r="BV6" s="105">
        <f t="shared" si="21"/>
        <v>0</v>
      </c>
      <c r="BW6" s="57"/>
    </row>
    <row r="7" ht="40.05" customHeight="1" spans="1:75">
      <c r="A7" s="26">
        <v>5</v>
      </c>
      <c r="B7" s="21" t="s">
        <v>8</v>
      </c>
      <c r="C7" s="24">
        <v>20</v>
      </c>
      <c r="D7" s="25">
        <v>50</v>
      </c>
      <c r="E7" s="17">
        <f t="shared" si="0"/>
        <v>185</v>
      </c>
      <c r="F7" s="18">
        <f t="shared" si="1"/>
        <v>236</v>
      </c>
      <c r="G7" s="19">
        <f t="shared" si="2"/>
        <v>-51</v>
      </c>
      <c r="H7" s="20">
        <f t="shared" si="3"/>
        <v>76</v>
      </c>
      <c r="I7" s="55">
        <f t="shared" si="22"/>
        <v>261</v>
      </c>
      <c r="J7" s="56">
        <f t="shared" si="23"/>
        <v>25</v>
      </c>
      <c r="K7" s="63">
        <v>14</v>
      </c>
      <c r="L7" s="64">
        <v>7</v>
      </c>
      <c r="M7" s="57">
        <f t="shared" si="24"/>
        <v>7</v>
      </c>
      <c r="N7" s="61">
        <v>6</v>
      </c>
      <c r="O7" s="59">
        <f t="shared" si="25"/>
        <v>20</v>
      </c>
      <c r="P7" s="65">
        <v>19</v>
      </c>
      <c r="Q7" s="79">
        <v>29</v>
      </c>
      <c r="R7" s="61">
        <f t="shared" si="4"/>
        <v>-10</v>
      </c>
      <c r="S7" s="58">
        <v>10</v>
      </c>
      <c r="T7" s="59">
        <f t="shared" si="5"/>
        <v>29</v>
      </c>
      <c r="U7" s="65">
        <v>35</v>
      </c>
      <c r="V7" s="79">
        <v>23</v>
      </c>
      <c r="W7" s="61">
        <f t="shared" si="6"/>
        <v>12</v>
      </c>
      <c r="X7" s="61">
        <v>0</v>
      </c>
      <c r="Y7" s="59">
        <f t="shared" si="7"/>
        <v>35</v>
      </c>
      <c r="Z7" s="65">
        <v>43</v>
      </c>
      <c r="AA7" s="79">
        <v>44</v>
      </c>
      <c r="AB7" s="61">
        <f t="shared" si="8"/>
        <v>-1</v>
      </c>
      <c r="AC7" s="58">
        <v>1</v>
      </c>
      <c r="AD7" s="59">
        <f t="shared" si="9"/>
        <v>44</v>
      </c>
      <c r="AE7" s="65">
        <v>74</v>
      </c>
      <c r="AF7" s="79">
        <v>133</v>
      </c>
      <c r="AG7" s="61">
        <f t="shared" si="10"/>
        <v>-59</v>
      </c>
      <c r="AH7" s="58">
        <v>59</v>
      </c>
      <c r="AI7" s="59">
        <f t="shared" si="11"/>
        <v>133</v>
      </c>
      <c r="AJ7" s="88"/>
      <c r="AK7" s="89"/>
      <c r="AL7" s="61">
        <f t="shared" si="12"/>
        <v>0</v>
      </c>
      <c r="AM7" s="61"/>
      <c r="AN7" s="89"/>
      <c r="AO7" s="96"/>
      <c r="AP7" s="57">
        <f t="shared" si="13"/>
        <v>0</v>
      </c>
      <c r="AQ7" s="95"/>
      <c r="AR7" s="96"/>
      <c r="AS7" s="96"/>
      <c r="AT7" s="57">
        <f t="shared" si="14"/>
        <v>0</v>
      </c>
      <c r="AU7" s="57"/>
      <c r="AV7" s="96"/>
      <c r="AW7" s="96"/>
      <c r="AX7" s="57">
        <f t="shared" si="15"/>
        <v>0</v>
      </c>
      <c r="AY7" s="102"/>
      <c r="AZ7" s="96"/>
      <c r="BA7" s="96"/>
      <c r="BB7" s="102">
        <f t="shared" si="16"/>
        <v>0</v>
      </c>
      <c r="BC7" s="102"/>
      <c r="BD7" s="103"/>
      <c r="BE7" s="103"/>
      <c r="BF7" s="102">
        <f t="shared" si="17"/>
        <v>0</v>
      </c>
      <c r="BG7" s="102"/>
      <c r="BH7" s="103"/>
      <c r="BI7" s="103"/>
      <c r="BJ7" s="102">
        <f t="shared" si="18"/>
        <v>0</v>
      </c>
      <c r="BK7" s="102"/>
      <c r="BL7" s="103"/>
      <c r="BM7" s="103"/>
      <c r="BN7" s="102">
        <f t="shared" si="19"/>
        <v>0</v>
      </c>
      <c r="BO7" s="102"/>
      <c r="BP7" s="103"/>
      <c r="BQ7" s="103"/>
      <c r="BR7" s="102">
        <f t="shared" si="20"/>
        <v>0</v>
      </c>
      <c r="BS7" s="102"/>
      <c r="BT7" s="103"/>
      <c r="BU7" s="103"/>
      <c r="BV7" s="105">
        <f t="shared" si="21"/>
        <v>0</v>
      </c>
      <c r="BW7" s="57"/>
    </row>
    <row r="8" s="2" customFormat="1" ht="40.05" customHeight="1" spans="1:75">
      <c r="A8" s="26">
        <v>6</v>
      </c>
      <c r="B8" s="21" t="s">
        <v>9</v>
      </c>
      <c r="C8" s="24">
        <v>8</v>
      </c>
      <c r="D8" s="25">
        <v>35</v>
      </c>
      <c r="E8" s="17">
        <f t="shared" si="0"/>
        <v>193</v>
      </c>
      <c r="F8" s="18">
        <f t="shared" si="1"/>
        <v>146</v>
      </c>
      <c r="G8" s="19">
        <f t="shared" si="2"/>
        <v>47</v>
      </c>
      <c r="H8" s="20">
        <f t="shared" si="3"/>
        <v>11</v>
      </c>
      <c r="I8" s="55">
        <f t="shared" si="22"/>
        <v>204</v>
      </c>
      <c r="J8" s="56">
        <f t="shared" si="23"/>
        <v>58</v>
      </c>
      <c r="K8" s="66">
        <v>36</v>
      </c>
      <c r="L8" s="67">
        <v>5</v>
      </c>
      <c r="M8" s="57">
        <f t="shared" si="24"/>
        <v>31</v>
      </c>
      <c r="N8" s="61">
        <v>0</v>
      </c>
      <c r="O8" s="59">
        <f t="shared" si="25"/>
        <v>36</v>
      </c>
      <c r="P8" s="68">
        <v>16</v>
      </c>
      <c r="Q8" s="80">
        <v>18</v>
      </c>
      <c r="R8" s="61">
        <f t="shared" si="4"/>
        <v>-2</v>
      </c>
      <c r="S8" s="58">
        <v>2</v>
      </c>
      <c r="T8" s="59">
        <f t="shared" si="5"/>
        <v>18</v>
      </c>
      <c r="U8" s="68">
        <v>30</v>
      </c>
      <c r="V8" s="80">
        <v>15</v>
      </c>
      <c r="W8" s="61">
        <f t="shared" si="6"/>
        <v>15</v>
      </c>
      <c r="X8" s="61">
        <v>0</v>
      </c>
      <c r="Y8" s="59">
        <f t="shared" si="7"/>
        <v>30</v>
      </c>
      <c r="Z8" s="68">
        <v>42</v>
      </c>
      <c r="AA8" s="80">
        <v>30</v>
      </c>
      <c r="AB8" s="61">
        <f t="shared" si="8"/>
        <v>12</v>
      </c>
      <c r="AC8" s="61">
        <v>0</v>
      </c>
      <c r="AD8" s="59">
        <f t="shared" si="9"/>
        <v>42</v>
      </c>
      <c r="AE8" s="68">
        <v>69</v>
      </c>
      <c r="AF8" s="80">
        <v>78</v>
      </c>
      <c r="AG8" s="61">
        <f t="shared" si="10"/>
        <v>-9</v>
      </c>
      <c r="AH8" s="58">
        <v>9</v>
      </c>
      <c r="AI8" s="59">
        <f t="shared" si="11"/>
        <v>78</v>
      </c>
      <c r="AJ8" s="90"/>
      <c r="AK8" s="91"/>
      <c r="AL8" s="61">
        <f t="shared" si="12"/>
        <v>0</v>
      </c>
      <c r="AM8" s="61"/>
      <c r="AN8" s="91"/>
      <c r="AO8" s="97"/>
      <c r="AP8" s="57">
        <f t="shared" si="13"/>
        <v>0</v>
      </c>
      <c r="AQ8" s="95"/>
      <c r="AR8" s="97"/>
      <c r="AS8" s="97"/>
      <c r="AT8" s="57">
        <f t="shared" si="14"/>
        <v>0</v>
      </c>
      <c r="AU8" s="57"/>
      <c r="AV8" s="97"/>
      <c r="AW8" s="97"/>
      <c r="AX8" s="57">
        <f t="shared" si="15"/>
        <v>0</v>
      </c>
      <c r="AY8" s="102"/>
      <c r="AZ8" s="97"/>
      <c r="BA8" s="97"/>
      <c r="BB8" s="102">
        <f t="shared" si="16"/>
        <v>0</v>
      </c>
      <c r="BC8" s="102"/>
      <c r="BD8" s="104"/>
      <c r="BE8" s="104"/>
      <c r="BF8" s="102">
        <f t="shared" si="17"/>
        <v>0</v>
      </c>
      <c r="BG8" s="102"/>
      <c r="BH8" s="104"/>
      <c r="BI8" s="104"/>
      <c r="BJ8" s="102">
        <f t="shared" si="18"/>
        <v>0</v>
      </c>
      <c r="BK8" s="102"/>
      <c r="BL8" s="104"/>
      <c r="BM8" s="104"/>
      <c r="BN8" s="102">
        <f t="shared" si="19"/>
        <v>0</v>
      </c>
      <c r="BO8" s="102"/>
      <c r="BP8" s="104"/>
      <c r="BQ8" s="104"/>
      <c r="BR8" s="102">
        <f t="shared" si="20"/>
        <v>0</v>
      </c>
      <c r="BS8" s="102"/>
      <c r="BT8" s="104"/>
      <c r="BU8" s="104"/>
      <c r="BV8" s="105">
        <f t="shared" si="21"/>
        <v>0</v>
      </c>
      <c r="BW8" s="57"/>
    </row>
    <row r="9" s="2" customFormat="1" ht="40.05" customHeight="1" spans="1:75">
      <c r="A9" s="27">
        <v>7</v>
      </c>
      <c r="B9" s="21" t="s">
        <v>10</v>
      </c>
      <c r="C9" s="24">
        <v>8</v>
      </c>
      <c r="D9" s="25">
        <v>30</v>
      </c>
      <c r="E9" s="17">
        <f t="shared" si="0"/>
        <v>58</v>
      </c>
      <c r="F9" s="18">
        <f t="shared" si="1"/>
        <v>68</v>
      </c>
      <c r="G9" s="19">
        <f t="shared" si="2"/>
        <v>-10</v>
      </c>
      <c r="H9" s="20">
        <f t="shared" si="3"/>
        <v>27</v>
      </c>
      <c r="I9" s="55">
        <f t="shared" si="22"/>
        <v>85</v>
      </c>
      <c r="J9" s="56">
        <f t="shared" si="23"/>
        <v>17</v>
      </c>
      <c r="K9" s="31">
        <v>8</v>
      </c>
      <c r="L9" s="69">
        <v>3</v>
      </c>
      <c r="M9" s="57">
        <f t="shared" si="24"/>
        <v>5</v>
      </c>
      <c r="N9" s="61">
        <v>0</v>
      </c>
      <c r="O9" s="59">
        <f t="shared" si="25"/>
        <v>8</v>
      </c>
      <c r="P9" s="31">
        <v>11</v>
      </c>
      <c r="Q9" s="69">
        <v>8</v>
      </c>
      <c r="R9" s="61">
        <f t="shared" si="4"/>
        <v>3</v>
      </c>
      <c r="S9" s="61">
        <v>0</v>
      </c>
      <c r="T9" s="59">
        <f t="shared" si="5"/>
        <v>11</v>
      </c>
      <c r="U9" s="31">
        <v>0</v>
      </c>
      <c r="V9" s="69">
        <v>10</v>
      </c>
      <c r="W9" s="61">
        <f t="shared" si="6"/>
        <v>-10</v>
      </c>
      <c r="X9" s="61">
        <v>10</v>
      </c>
      <c r="Y9" s="59">
        <f t="shared" si="7"/>
        <v>10</v>
      </c>
      <c r="Z9" s="31">
        <v>21</v>
      </c>
      <c r="AA9" s="69">
        <v>12</v>
      </c>
      <c r="AB9" s="61">
        <f t="shared" si="8"/>
        <v>9</v>
      </c>
      <c r="AC9" s="61">
        <v>0</v>
      </c>
      <c r="AD9" s="59">
        <f t="shared" si="9"/>
        <v>21</v>
      </c>
      <c r="AE9" s="31">
        <v>18</v>
      </c>
      <c r="AF9" s="69">
        <v>35</v>
      </c>
      <c r="AG9" s="61">
        <f t="shared" si="10"/>
        <v>-17</v>
      </c>
      <c r="AH9" s="58">
        <v>17</v>
      </c>
      <c r="AI9" s="59">
        <f t="shared" si="11"/>
        <v>35</v>
      </c>
      <c r="AJ9" s="92"/>
      <c r="AK9" s="93"/>
      <c r="AL9" s="61">
        <f t="shared" si="12"/>
        <v>0</v>
      </c>
      <c r="AM9" s="61"/>
      <c r="AN9" s="93"/>
      <c r="AO9" s="93"/>
      <c r="AP9" s="57">
        <f t="shared" si="13"/>
        <v>0</v>
      </c>
      <c r="AQ9" s="95"/>
      <c r="AR9" s="93"/>
      <c r="AS9" s="93"/>
      <c r="AT9" s="57">
        <f t="shared" si="14"/>
        <v>0</v>
      </c>
      <c r="AU9" s="57"/>
      <c r="AV9" s="93"/>
      <c r="AW9" s="93"/>
      <c r="AX9" s="57">
        <f t="shared" si="15"/>
        <v>0</v>
      </c>
      <c r="AY9" s="102"/>
      <c r="AZ9" s="93"/>
      <c r="BA9" s="93"/>
      <c r="BB9" s="102">
        <f t="shared" si="16"/>
        <v>0</v>
      </c>
      <c r="BC9" s="102"/>
      <c r="BD9" s="93"/>
      <c r="BE9" s="93"/>
      <c r="BF9" s="102">
        <f t="shared" si="17"/>
        <v>0</v>
      </c>
      <c r="BG9" s="102"/>
      <c r="BH9" s="93"/>
      <c r="BI9" s="93"/>
      <c r="BJ9" s="102">
        <f t="shared" si="18"/>
        <v>0</v>
      </c>
      <c r="BK9" s="102"/>
      <c r="BL9" s="93"/>
      <c r="BM9" s="93"/>
      <c r="BN9" s="102">
        <f t="shared" si="19"/>
        <v>0</v>
      </c>
      <c r="BO9" s="102"/>
      <c r="BP9" s="93"/>
      <c r="BQ9" s="93"/>
      <c r="BR9" s="102">
        <f t="shared" si="20"/>
        <v>0</v>
      </c>
      <c r="BS9" s="102"/>
      <c r="BT9" s="93"/>
      <c r="BU9" s="93"/>
      <c r="BV9" s="105">
        <f t="shared" si="21"/>
        <v>0</v>
      </c>
      <c r="BW9" s="57"/>
    </row>
    <row r="10" s="2" customFormat="1" ht="40.05" customHeight="1" spans="1:75">
      <c r="A10" s="27">
        <v>8</v>
      </c>
      <c r="B10" s="28" t="s">
        <v>11</v>
      </c>
      <c r="C10" s="29">
        <v>20</v>
      </c>
      <c r="D10" s="30">
        <v>30</v>
      </c>
      <c r="E10" s="17">
        <f t="shared" si="0"/>
        <v>30</v>
      </c>
      <c r="F10" s="18">
        <f t="shared" si="1"/>
        <v>99</v>
      </c>
      <c r="G10" s="19">
        <f t="shared" si="2"/>
        <v>-69</v>
      </c>
      <c r="H10" s="20">
        <f t="shared" si="3"/>
        <v>73</v>
      </c>
      <c r="I10" s="55">
        <f t="shared" si="22"/>
        <v>103</v>
      </c>
      <c r="J10" s="56">
        <f t="shared" si="23"/>
        <v>4</v>
      </c>
      <c r="K10" s="31">
        <v>0</v>
      </c>
      <c r="L10" s="69">
        <v>2</v>
      </c>
      <c r="M10" s="57">
        <f t="shared" si="24"/>
        <v>-2</v>
      </c>
      <c r="N10" s="58">
        <v>2</v>
      </c>
      <c r="O10" s="59">
        <f t="shared" si="25"/>
        <v>2</v>
      </c>
      <c r="P10" s="31">
        <v>0</v>
      </c>
      <c r="Q10" s="69">
        <v>11</v>
      </c>
      <c r="R10" s="61">
        <f t="shared" si="4"/>
        <v>-11</v>
      </c>
      <c r="S10" s="58">
        <v>11</v>
      </c>
      <c r="T10" s="59">
        <f t="shared" si="5"/>
        <v>11</v>
      </c>
      <c r="U10" s="31">
        <v>0</v>
      </c>
      <c r="V10" s="69">
        <v>10</v>
      </c>
      <c r="W10" s="61">
        <f t="shared" si="6"/>
        <v>-10</v>
      </c>
      <c r="X10" s="58">
        <v>10</v>
      </c>
      <c r="Y10" s="59">
        <f t="shared" si="7"/>
        <v>10</v>
      </c>
      <c r="Z10" s="31">
        <v>0</v>
      </c>
      <c r="AA10" s="69">
        <v>15</v>
      </c>
      <c r="AB10" s="61">
        <f t="shared" si="8"/>
        <v>-15</v>
      </c>
      <c r="AC10" s="58">
        <v>20</v>
      </c>
      <c r="AD10" s="59">
        <f t="shared" si="9"/>
        <v>20</v>
      </c>
      <c r="AE10" s="31">
        <v>30</v>
      </c>
      <c r="AF10" s="69">
        <v>61</v>
      </c>
      <c r="AG10" s="61">
        <f t="shared" si="10"/>
        <v>-31</v>
      </c>
      <c r="AH10" s="58">
        <v>30</v>
      </c>
      <c r="AI10" s="59">
        <f t="shared" si="11"/>
        <v>60</v>
      </c>
      <c r="AJ10" s="94"/>
      <c r="AK10" s="69"/>
      <c r="AL10" s="61">
        <f t="shared" si="12"/>
        <v>0</v>
      </c>
      <c r="AM10" s="61"/>
      <c r="AN10" s="69"/>
      <c r="AO10" s="69"/>
      <c r="AP10" s="57">
        <f t="shared" si="13"/>
        <v>0</v>
      </c>
      <c r="AQ10" s="95"/>
      <c r="AR10" s="69"/>
      <c r="AS10" s="69"/>
      <c r="AT10" s="57">
        <f t="shared" si="14"/>
        <v>0</v>
      </c>
      <c r="AU10" s="57"/>
      <c r="AV10" s="69"/>
      <c r="AW10" s="69"/>
      <c r="AX10" s="57">
        <f t="shared" si="15"/>
        <v>0</v>
      </c>
      <c r="AY10" s="102"/>
      <c r="AZ10" s="69"/>
      <c r="BA10" s="69"/>
      <c r="BB10" s="102">
        <f t="shared" si="16"/>
        <v>0</v>
      </c>
      <c r="BC10" s="102"/>
      <c r="BD10" s="69"/>
      <c r="BE10" s="69"/>
      <c r="BF10" s="102">
        <f t="shared" si="17"/>
        <v>0</v>
      </c>
      <c r="BG10" s="102"/>
      <c r="BH10" s="69"/>
      <c r="BI10" s="69"/>
      <c r="BJ10" s="102">
        <f t="shared" si="18"/>
        <v>0</v>
      </c>
      <c r="BK10" s="102"/>
      <c r="BL10" s="69"/>
      <c r="BM10" s="69"/>
      <c r="BN10" s="102">
        <f t="shared" si="19"/>
        <v>0</v>
      </c>
      <c r="BO10" s="102"/>
      <c r="BP10" s="69"/>
      <c r="BQ10" s="69"/>
      <c r="BR10" s="102">
        <f t="shared" si="20"/>
        <v>0</v>
      </c>
      <c r="BS10" s="102"/>
      <c r="BT10" s="69"/>
      <c r="BU10" s="69"/>
      <c r="BV10" s="105">
        <f t="shared" si="21"/>
        <v>0</v>
      </c>
      <c r="BW10" s="57"/>
    </row>
    <row r="11" s="2" customFormat="1" ht="40.05" customHeight="1" spans="1:75">
      <c r="A11" s="31">
        <v>9</v>
      </c>
      <c r="B11" s="21" t="s">
        <v>12</v>
      </c>
      <c r="C11" s="24">
        <v>20</v>
      </c>
      <c r="D11" s="25">
        <v>30</v>
      </c>
      <c r="E11" s="17">
        <f t="shared" si="0"/>
        <v>20</v>
      </c>
      <c r="F11" s="18">
        <f t="shared" si="1"/>
        <v>305</v>
      </c>
      <c r="G11" s="19">
        <f t="shared" si="2"/>
        <v>-285</v>
      </c>
      <c r="H11" s="20">
        <f t="shared" si="3"/>
        <v>285</v>
      </c>
      <c r="I11" s="55">
        <f t="shared" si="22"/>
        <v>305</v>
      </c>
      <c r="J11" s="56">
        <f t="shared" si="23"/>
        <v>0</v>
      </c>
      <c r="K11" s="31">
        <v>0</v>
      </c>
      <c r="L11" s="69">
        <v>8</v>
      </c>
      <c r="M11" s="57">
        <f t="shared" si="24"/>
        <v>-8</v>
      </c>
      <c r="N11" s="58">
        <v>8</v>
      </c>
      <c r="O11" s="59">
        <f t="shared" si="25"/>
        <v>8</v>
      </c>
      <c r="P11" s="31">
        <v>0</v>
      </c>
      <c r="Q11" s="69">
        <v>26</v>
      </c>
      <c r="R11" s="61">
        <f t="shared" si="4"/>
        <v>-26</v>
      </c>
      <c r="S11" s="58">
        <v>26</v>
      </c>
      <c r="T11" s="59">
        <f t="shared" si="5"/>
        <v>26</v>
      </c>
      <c r="U11" s="31">
        <v>0</v>
      </c>
      <c r="V11" s="69">
        <v>25</v>
      </c>
      <c r="W11" s="61">
        <f t="shared" si="6"/>
        <v>-25</v>
      </c>
      <c r="X11" s="58">
        <v>25</v>
      </c>
      <c r="Y11" s="59">
        <f t="shared" si="7"/>
        <v>25</v>
      </c>
      <c r="Z11" s="31">
        <v>20</v>
      </c>
      <c r="AA11" s="69">
        <v>50</v>
      </c>
      <c r="AB11" s="61">
        <f t="shared" si="8"/>
        <v>-30</v>
      </c>
      <c r="AC11" s="58">
        <v>30</v>
      </c>
      <c r="AD11" s="59">
        <f t="shared" si="9"/>
        <v>50</v>
      </c>
      <c r="AE11" s="31">
        <v>0</v>
      </c>
      <c r="AF11" s="69">
        <v>196</v>
      </c>
      <c r="AG11" s="61">
        <f t="shared" si="10"/>
        <v>-196</v>
      </c>
      <c r="AH11" s="58">
        <v>196</v>
      </c>
      <c r="AI11" s="59">
        <f t="shared" si="11"/>
        <v>196</v>
      </c>
      <c r="AJ11" s="92"/>
      <c r="AK11" s="93"/>
      <c r="AL11" s="61">
        <f t="shared" si="12"/>
        <v>0</v>
      </c>
      <c r="AM11" s="61"/>
      <c r="AN11" s="93"/>
      <c r="AO11" s="93"/>
      <c r="AP11" s="57">
        <f t="shared" si="13"/>
        <v>0</v>
      </c>
      <c r="AQ11" s="95"/>
      <c r="AR11" s="93"/>
      <c r="AS11" s="93"/>
      <c r="AT11" s="57">
        <f t="shared" si="14"/>
        <v>0</v>
      </c>
      <c r="AU11" s="57"/>
      <c r="AV11" s="93"/>
      <c r="AW11" s="93"/>
      <c r="AX11" s="57">
        <f t="shared" si="15"/>
        <v>0</v>
      </c>
      <c r="AY11" s="102"/>
      <c r="AZ11" s="93"/>
      <c r="BA11" s="93"/>
      <c r="BB11" s="102">
        <f t="shared" si="16"/>
        <v>0</v>
      </c>
      <c r="BC11" s="102"/>
      <c r="BD11" s="93"/>
      <c r="BE11" s="93"/>
      <c r="BF11" s="102">
        <f t="shared" si="17"/>
        <v>0</v>
      </c>
      <c r="BG11" s="102"/>
      <c r="BH11" s="93"/>
      <c r="BI11" s="93"/>
      <c r="BJ11" s="102">
        <f t="shared" si="18"/>
        <v>0</v>
      </c>
      <c r="BK11" s="102"/>
      <c r="BL11" s="93"/>
      <c r="BM11" s="93"/>
      <c r="BN11" s="102">
        <f t="shared" si="19"/>
        <v>0</v>
      </c>
      <c r="BO11" s="102"/>
      <c r="BP11" s="93"/>
      <c r="BQ11" s="93"/>
      <c r="BR11" s="102">
        <f t="shared" si="20"/>
        <v>0</v>
      </c>
      <c r="BS11" s="102"/>
      <c r="BT11" s="93"/>
      <c r="BU11" s="93"/>
      <c r="BV11" s="105">
        <f t="shared" si="21"/>
        <v>0</v>
      </c>
      <c r="BW11" s="57"/>
    </row>
    <row r="12" ht="40.05" customHeight="1" spans="1:75">
      <c r="A12" s="13">
        <v>10</v>
      </c>
      <c r="B12" s="21" t="s">
        <v>13</v>
      </c>
      <c r="C12" s="15">
        <v>10</v>
      </c>
      <c r="D12" s="16">
        <v>50</v>
      </c>
      <c r="E12" s="17">
        <f t="shared" si="0"/>
        <v>0</v>
      </c>
      <c r="F12" s="18">
        <f t="shared" si="1"/>
        <v>8</v>
      </c>
      <c r="G12" s="19">
        <f t="shared" si="2"/>
        <v>-8</v>
      </c>
      <c r="H12" s="20">
        <f t="shared" si="3"/>
        <v>8</v>
      </c>
      <c r="I12" s="55">
        <f t="shared" si="22"/>
        <v>8</v>
      </c>
      <c r="J12" s="56">
        <f t="shared" si="23"/>
        <v>0</v>
      </c>
      <c r="K12" s="26">
        <v>0</v>
      </c>
      <c r="L12" s="57">
        <v>1</v>
      </c>
      <c r="M12" s="57">
        <f t="shared" si="24"/>
        <v>-1</v>
      </c>
      <c r="N12" s="58">
        <v>1</v>
      </c>
      <c r="O12" s="59">
        <f t="shared" si="25"/>
        <v>1</v>
      </c>
      <c r="P12" s="60">
        <v>0</v>
      </c>
      <c r="Q12" s="61">
        <v>1</v>
      </c>
      <c r="R12" s="61">
        <f t="shared" si="4"/>
        <v>-1</v>
      </c>
      <c r="S12" s="58">
        <v>1</v>
      </c>
      <c r="T12" s="59">
        <f t="shared" si="5"/>
        <v>1</v>
      </c>
      <c r="U12" s="60">
        <v>0</v>
      </c>
      <c r="V12" s="61">
        <v>1</v>
      </c>
      <c r="W12" s="61">
        <f t="shared" si="6"/>
        <v>-1</v>
      </c>
      <c r="X12" s="58">
        <v>1</v>
      </c>
      <c r="Y12" s="59">
        <f t="shared" si="7"/>
        <v>1</v>
      </c>
      <c r="Z12" s="60">
        <v>0</v>
      </c>
      <c r="AA12" s="61">
        <v>2</v>
      </c>
      <c r="AB12" s="61">
        <f t="shared" si="8"/>
        <v>-2</v>
      </c>
      <c r="AC12" s="58">
        <v>2</v>
      </c>
      <c r="AD12" s="59">
        <f t="shared" si="9"/>
        <v>2</v>
      </c>
      <c r="AE12" s="60">
        <v>0</v>
      </c>
      <c r="AF12" s="61">
        <v>3</v>
      </c>
      <c r="AG12" s="61">
        <f t="shared" si="10"/>
        <v>-3</v>
      </c>
      <c r="AH12" s="58">
        <v>3</v>
      </c>
      <c r="AI12" s="59">
        <f t="shared" si="11"/>
        <v>3</v>
      </c>
      <c r="AJ12" s="87"/>
      <c r="AK12" s="61"/>
      <c r="AL12" s="61">
        <f t="shared" si="12"/>
        <v>0</v>
      </c>
      <c r="AM12" s="61"/>
      <c r="AN12" s="61"/>
      <c r="AO12" s="57"/>
      <c r="AP12" s="57">
        <f t="shared" si="13"/>
        <v>0</v>
      </c>
      <c r="AQ12" s="57"/>
      <c r="AR12" s="57"/>
      <c r="AS12" s="57"/>
      <c r="AT12" s="57">
        <f t="shared" si="14"/>
        <v>0</v>
      </c>
      <c r="AU12" s="57"/>
      <c r="AV12" s="57"/>
      <c r="AW12" s="57"/>
      <c r="AX12" s="57">
        <f t="shared" si="15"/>
        <v>0</v>
      </c>
      <c r="AY12" s="100"/>
      <c r="AZ12" s="100"/>
      <c r="BA12" s="101"/>
      <c r="BB12" s="102">
        <f t="shared" si="16"/>
        <v>0</v>
      </c>
      <c r="BC12" s="102"/>
      <c r="BD12" s="102"/>
      <c r="BE12" s="102"/>
      <c r="BF12" s="102">
        <f t="shared" si="17"/>
        <v>0</v>
      </c>
      <c r="BG12" s="102"/>
      <c r="BH12" s="102"/>
      <c r="BI12" s="102"/>
      <c r="BJ12" s="102">
        <f t="shared" si="18"/>
        <v>0</v>
      </c>
      <c r="BK12" s="102"/>
      <c r="BL12" s="102"/>
      <c r="BM12" s="102"/>
      <c r="BN12" s="102">
        <f t="shared" si="19"/>
        <v>0</v>
      </c>
      <c r="BO12" s="102"/>
      <c r="BP12" s="102"/>
      <c r="BQ12" s="102"/>
      <c r="BR12" s="102">
        <f t="shared" si="20"/>
        <v>0</v>
      </c>
      <c r="BS12" s="102"/>
      <c r="BT12" s="102"/>
      <c r="BU12" s="102"/>
      <c r="BV12" s="102">
        <f t="shared" si="21"/>
        <v>0</v>
      </c>
      <c r="BW12" s="57"/>
    </row>
    <row r="13" s="3" customFormat="1" ht="40.05" customHeight="1" spans="1:75">
      <c r="A13" s="32">
        <v>11</v>
      </c>
      <c r="B13" s="33" t="s">
        <v>14</v>
      </c>
      <c r="C13" s="710" t="s">
        <v>42</v>
      </c>
      <c r="D13" s="716" t="s">
        <v>42</v>
      </c>
      <c r="E13" s="17">
        <f t="shared" si="0"/>
        <v>378</v>
      </c>
      <c r="F13" s="18">
        <f t="shared" si="1"/>
        <v>0</v>
      </c>
      <c r="G13" s="19">
        <f t="shared" si="2"/>
        <v>378</v>
      </c>
      <c r="H13" s="20">
        <f t="shared" si="3"/>
        <v>28</v>
      </c>
      <c r="I13" s="55">
        <f t="shared" si="22"/>
        <v>406</v>
      </c>
      <c r="J13" s="56">
        <f t="shared" si="23"/>
        <v>406</v>
      </c>
      <c r="K13" s="70">
        <v>21</v>
      </c>
      <c r="L13" s="69">
        <v>0</v>
      </c>
      <c r="M13" s="57">
        <f t="shared" si="24"/>
        <v>21</v>
      </c>
      <c r="N13" s="61">
        <v>0</v>
      </c>
      <c r="O13" s="59">
        <f t="shared" si="25"/>
        <v>21</v>
      </c>
      <c r="P13" s="70">
        <v>51</v>
      </c>
      <c r="Q13" s="69">
        <v>0</v>
      </c>
      <c r="R13" s="61">
        <f t="shared" si="4"/>
        <v>51</v>
      </c>
      <c r="S13" s="61">
        <v>0</v>
      </c>
      <c r="T13" s="59">
        <f t="shared" si="5"/>
        <v>51</v>
      </c>
      <c r="U13" s="70">
        <v>40</v>
      </c>
      <c r="V13" s="69">
        <v>0</v>
      </c>
      <c r="W13" s="61">
        <f t="shared" si="6"/>
        <v>40</v>
      </c>
      <c r="X13" s="61">
        <v>0</v>
      </c>
      <c r="Y13" s="59">
        <f t="shared" si="7"/>
        <v>40</v>
      </c>
      <c r="Z13" s="70">
        <v>92</v>
      </c>
      <c r="AA13" s="69">
        <v>0</v>
      </c>
      <c r="AB13" s="61">
        <f t="shared" si="8"/>
        <v>92</v>
      </c>
      <c r="AC13" s="61">
        <v>28</v>
      </c>
      <c r="AD13" s="59">
        <f t="shared" si="9"/>
        <v>120</v>
      </c>
      <c r="AE13" s="70">
        <v>174</v>
      </c>
      <c r="AF13" s="69">
        <v>0</v>
      </c>
      <c r="AG13" s="61">
        <f t="shared" si="10"/>
        <v>174</v>
      </c>
      <c r="AH13" s="61">
        <v>0</v>
      </c>
      <c r="AI13" s="59">
        <f t="shared" si="11"/>
        <v>174</v>
      </c>
      <c r="AJ13" s="92"/>
      <c r="AK13" s="93"/>
      <c r="AL13" s="61">
        <f t="shared" si="12"/>
        <v>0</v>
      </c>
      <c r="AM13" s="61"/>
      <c r="AN13" s="93"/>
      <c r="AO13" s="93"/>
      <c r="AP13" s="57">
        <f t="shared" si="13"/>
        <v>0</v>
      </c>
      <c r="AQ13" s="57"/>
      <c r="AR13" s="93"/>
      <c r="AS13" s="93"/>
      <c r="AT13" s="57">
        <f t="shared" si="14"/>
        <v>0</v>
      </c>
      <c r="AU13" s="57"/>
      <c r="AV13" s="93"/>
      <c r="AW13" s="93"/>
      <c r="AX13" s="57">
        <f t="shared" si="15"/>
        <v>0</v>
      </c>
      <c r="AY13" s="100"/>
      <c r="AZ13" s="93"/>
      <c r="BA13" s="93"/>
      <c r="BB13" s="102">
        <f t="shared" si="16"/>
        <v>0</v>
      </c>
      <c r="BC13" s="102"/>
      <c r="BD13" s="93"/>
      <c r="BE13" s="93"/>
      <c r="BF13" s="102">
        <f t="shared" si="17"/>
        <v>0</v>
      </c>
      <c r="BG13" s="102"/>
      <c r="BH13" s="93"/>
      <c r="BI13" s="93"/>
      <c r="BJ13" s="102">
        <f t="shared" si="18"/>
        <v>0</v>
      </c>
      <c r="BK13" s="102"/>
      <c r="BL13" s="93"/>
      <c r="BM13" s="93"/>
      <c r="BN13" s="102">
        <f t="shared" si="19"/>
        <v>0</v>
      </c>
      <c r="BO13" s="102"/>
      <c r="BP13" s="93"/>
      <c r="BQ13" s="93"/>
      <c r="BR13" s="102">
        <f t="shared" si="20"/>
        <v>0</v>
      </c>
      <c r="BS13" s="102"/>
      <c r="BT13" s="93"/>
      <c r="BU13" s="93"/>
      <c r="BV13" s="102">
        <f t="shared" si="21"/>
        <v>0</v>
      </c>
      <c r="BW13" s="57"/>
    </row>
    <row r="14" ht="40.05" customHeight="1" spans="1:75">
      <c r="A14" s="13">
        <v>12</v>
      </c>
      <c r="B14" s="34" t="s">
        <v>15</v>
      </c>
      <c r="C14" s="15">
        <v>8</v>
      </c>
      <c r="D14" s="16">
        <v>12</v>
      </c>
      <c r="E14" s="17">
        <f t="shared" si="0"/>
        <v>20</v>
      </c>
      <c r="F14" s="18">
        <f t="shared" si="1"/>
        <v>25</v>
      </c>
      <c r="G14" s="35">
        <f t="shared" si="2"/>
        <v>-5</v>
      </c>
      <c r="H14" s="20">
        <f t="shared" si="3"/>
        <v>8</v>
      </c>
      <c r="I14" s="55">
        <f t="shared" si="22"/>
        <v>28</v>
      </c>
      <c r="J14" s="56">
        <f t="shared" si="23"/>
        <v>3</v>
      </c>
      <c r="K14" s="26">
        <v>0</v>
      </c>
      <c r="L14" s="57">
        <v>1</v>
      </c>
      <c r="M14" s="57">
        <f t="shared" si="24"/>
        <v>-1</v>
      </c>
      <c r="N14" s="58">
        <v>2</v>
      </c>
      <c r="O14" s="59">
        <f t="shared" si="25"/>
        <v>2</v>
      </c>
      <c r="P14" s="60">
        <v>8</v>
      </c>
      <c r="Q14" s="61">
        <v>3</v>
      </c>
      <c r="R14" s="61">
        <f t="shared" ref="R14:R30" si="26">P14-Q14</f>
        <v>5</v>
      </c>
      <c r="S14" s="71">
        <v>0</v>
      </c>
      <c r="T14" s="59">
        <f t="shared" si="5"/>
        <v>8</v>
      </c>
      <c r="U14" s="60">
        <v>0</v>
      </c>
      <c r="V14" s="61">
        <v>3</v>
      </c>
      <c r="W14" s="61">
        <f t="shared" si="6"/>
        <v>-3</v>
      </c>
      <c r="X14" s="61">
        <v>0</v>
      </c>
      <c r="Y14" s="59">
        <f t="shared" si="7"/>
        <v>0</v>
      </c>
      <c r="Z14" s="60">
        <v>0</v>
      </c>
      <c r="AA14" s="61">
        <v>4</v>
      </c>
      <c r="AB14" s="61">
        <f t="shared" si="8"/>
        <v>-4</v>
      </c>
      <c r="AC14" s="58">
        <v>4</v>
      </c>
      <c r="AD14" s="59">
        <f t="shared" si="9"/>
        <v>4</v>
      </c>
      <c r="AE14" s="60">
        <v>12</v>
      </c>
      <c r="AF14" s="61">
        <v>14</v>
      </c>
      <c r="AG14" s="61">
        <f t="shared" si="10"/>
        <v>-2</v>
      </c>
      <c r="AH14" s="58">
        <v>2</v>
      </c>
      <c r="AI14" s="59">
        <f t="shared" si="11"/>
        <v>14</v>
      </c>
      <c r="AJ14" s="87"/>
      <c r="AK14" s="61"/>
      <c r="AL14" s="61">
        <f t="shared" si="12"/>
        <v>0</v>
      </c>
      <c r="AM14" s="61"/>
      <c r="AN14" s="61"/>
      <c r="AO14" s="57"/>
      <c r="AP14" s="57">
        <f t="shared" si="13"/>
        <v>0</v>
      </c>
      <c r="AQ14" s="57"/>
      <c r="AR14" s="57"/>
      <c r="AS14" s="57"/>
      <c r="AT14" s="57">
        <f t="shared" si="14"/>
        <v>0</v>
      </c>
      <c r="AU14" s="57"/>
      <c r="AV14" s="57"/>
      <c r="AW14" s="57"/>
      <c r="AX14" s="57">
        <f t="shared" si="15"/>
        <v>0</v>
      </c>
      <c r="AY14" s="100"/>
      <c r="AZ14" s="100"/>
      <c r="BA14" s="101"/>
      <c r="BB14" s="102">
        <f t="shared" si="16"/>
        <v>0</v>
      </c>
      <c r="BC14" s="102"/>
      <c r="BD14" s="102"/>
      <c r="BE14" s="102"/>
      <c r="BF14" s="102">
        <f t="shared" si="17"/>
        <v>0</v>
      </c>
      <c r="BG14" s="102"/>
      <c r="BH14" s="102"/>
      <c r="BI14" s="102"/>
      <c r="BJ14" s="102">
        <f t="shared" si="18"/>
        <v>0</v>
      </c>
      <c r="BK14" s="102"/>
      <c r="BL14" s="102"/>
      <c r="BM14" s="102"/>
      <c r="BN14" s="102">
        <f t="shared" si="19"/>
        <v>0</v>
      </c>
      <c r="BO14" s="102"/>
      <c r="BP14" s="102"/>
      <c r="BQ14" s="102"/>
      <c r="BR14" s="102">
        <f t="shared" si="20"/>
        <v>0</v>
      </c>
      <c r="BS14" s="102"/>
      <c r="BT14" s="102"/>
      <c r="BU14" s="102"/>
      <c r="BV14" s="105">
        <f t="shared" si="21"/>
        <v>0</v>
      </c>
      <c r="BW14" s="102"/>
    </row>
    <row r="15" ht="40.05" customHeight="1" spans="1:75">
      <c r="A15" s="36">
        <v>13</v>
      </c>
      <c r="B15" s="34" t="s">
        <v>16</v>
      </c>
      <c r="C15" s="710" t="s">
        <v>83</v>
      </c>
      <c r="D15" s="716" t="s">
        <v>84</v>
      </c>
      <c r="E15" s="17">
        <f t="shared" si="0"/>
        <v>0</v>
      </c>
      <c r="F15" s="18">
        <f t="shared" si="1"/>
        <v>0</v>
      </c>
      <c r="G15" s="35">
        <f t="shared" si="2"/>
        <v>0</v>
      </c>
      <c r="H15" s="20">
        <f t="shared" si="3"/>
        <v>0</v>
      </c>
      <c r="I15" s="55">
        <f t="shared" si="22"/>
        <v>0</v>
      </c>
      <c r="J15" s="56">
        <f t="shared" si="23"/>
        <v>0</v>
      </c>
      <c r="K15" s="26">
        <v>0</v>
      </c>
      <c r="L15" s="57">
        <v>0</v>
      </c>
      <c r="M15" s="57">
        <f t="shared" ref="M15:M30" si="27">K15-L15</f>
        <v>0</v>
      </c>
      <c r="N15" s="71">
        <v>0</v>
      </c>
      <c r="O15" s="59">
        <f t="shared" si="25"/>
        <v>0</v>
      </c>
      <c r="P15" s="60">
        <v>0</v>
      </c>
      <c r="Q15" s="61">
        <v>0</v>
      </c>
      <c r="R15" s="61">
        <f t="shared" si="26"/>
        <v>0</v>
      </c>
      <c r="S15" s="71">
        <v>0</v>
      </c>
      <c r="T15" s="59">
        <f t="shared" si="5"/>
        <v>0</v>
      </c>
      <c r="U15" s="60">
        <v>0</v>
      </c>
      <c r="V15" s="61">
        <v>0</v>
      </c>
      <c r="W15" s="61">
        <f t="shared" si="6"/>
        <v>0</v>
      </c>
      <c r="X15" s="71">
        <v>0</v>
      </c>
      <c r="Y15" s="59">
        <f t="shared" si="7"/>
        <v>0</v>
      </c>
      <c r="Z15" s="60">
        <v>0</v>
      </c>
      <c r="AA15" s="61">
        <v>0</v>
      </c>
      <c r="AB15" s="61">
        <f t="shared" si="8"/>
        <v>0</v>
      </c>
      <c r="AC15" s="71">
        <v>0</v>
      </c>
      <c r="AD15" s="59">
        <f t="shared" si="9"/>
        <v>0</v>
      </c>
      <c r="AE15" s="60">
        <v>0</v>
      </c>
      <c r="AF15" s="61">
        <v>0</v>
      </c>
      <c r="AG15" s="61">
        <f t="shared" si="10"/>
        <v>0</v>
      </c>
      <c r="AH15" s="71">
        <v>0</v>
      </c>
      <c r="AI15" s="59">
        <f t="shared" si="11"/>
        <v>0</v>
      </c>
      <c r="AJ15" s="87"/>
      <c r="AK15" s="61"/>
      <c r="AL15" s="61">
        <f t="shared" si="12"/>
        <v>0</v>
      </c>
      <c r="AM15" s="61"/>
      <c r="AN15" s="61"/>
      <c r="AO15" s="57"/>
      <c r="AP15" s="57">
        <f t="shared" si="13"/>
        <v>0</v>
      </c>
      <c r="AQ15" s="57"/>
      <c r="AR15" s="57"/>
      <c r="AS15" s="57"/>
      <c r="AT15" s="57">
        <f t="shared" si="14"/>
        <v>0</v>
      </c>
      <c r="AU15" s="57"/>
      <c r="AV15" s="57"/>
      <c r="AW15" s="57"/>
      <c r="AX15" s="57">
        <f t="shared" si="15"/>
        <v>0</v>
      </c>
      <c r="AY15" s="100"/>
      <c r="AZ15" s="100"/>
      <c r="BA15" s="101"/>
      <c r="BB15" s="102">
        <f t="shared" si="16"/>
        <v>0</v>
      </c>
      <c r="BC15" s="102"/>
      <c r="BD15" s="102"/>
      <c r="BE15" s="102"/>
      <c r="BF15" s="102">
        <f t="shared" si="17"/>
        <v>0</v>
      </c>
      <c r="BG15" s="102"/>
      <c r="BH15" s="102"/>
      <c r="BI15" s="102"/>
      <c r="BJ15" s="102">
        <f t="shared" si="18"/>
        <v>0</v>
      </c>
      <c r="BK15" s="102"/>
      <c r="BL15" s="102"/>
      <c r="BM15" s="102"/>
      <c r="BN15" s="102">
        <f t="shared" si="19"/>
        <v>0</v>
      </c>
      <c r="BO15" s="102"/>
      <c r="BP15" s="102"/>
      <c r="BQ15" s="102"/>
      <c r="BR15" s="102">
        <f t="shared" si="20"/>
        <v>0</v>
      </c>
      <c r="BS15" s="102"/>
      <c r="BT15" s="102"/>
      <c r="BU15" s="102"/>
      <c r="BV15" s="105">
        <f t="shared" si="21"/>
        <v>0</v>
      </c>
      <c r="BW15" s="57"/>
    </row>
    <row r="16" ht="40.05" customHeight="1" spans="1:75">
      <c r="A16" s="13">
        <v>14</v>
      </c>
      <c r="B16" s="34" t="s">
        <v>17</v>
      </c>
      <c r="C16" s="24">
        <v>8</v>
      </c>
      <c r="D16" s="25">
        <v>12</v>
      </c>
      <c r="E16" s="17">
        <f t="shared" si="0"/>
        <v>28</v>
      </c>
      <c r="F16" s="18">
        <f t="shared" si="1"/>
        <v>28</v>
      </c>
      <c r="G16" s="35">
        <f t="shared" si="2"/>
        <v>0</v>
      </c>
      <c r="H16" s="20">
        <f t="shared" si="3"/>
        <v>0</v>
      </c>
      <c r="I16" s="55">
        <f t="shared" si="22"/>
        <v>28</v>
      </c>
      <c r="J16" s="56">
        <f t="shared" si="23"/>
        <v>0</v>
      </c>
      <c r="K16" s="26">
        <v>0</v>
      </c>
      <c r="L16" s="57">
        <v>1</v>
      </c>
      <c r="M16" s="57">
        <f t="shared" si="27"/>
        <v>-1</v>
      </c>
      <c r="N16" s="61">
        <v>0</v>
      </c>
      <c r="O16" s="59">
        <f t="shared" si="25"/>
        <v>0</v>
      </c>
      <c r="P16" s="60">
        <v>14</v>
      </c>
      <c r="Q16" s="61">
        <v>3</v>
      </c>
      <c r="R16" s="61">
        <f t="shared" si="26"/>
        <v>11</v>
      </c>
      <c r="S16" s="71">
        <v>0</v>
      </c>
      <c r="T16" s="59">
        <f t="shared" si="5"/>
        <v>14</v>
      </c>
      <c r="U16" s="60">
        <v>0</v>
      </c>
      <c r="V16" s="61">
        <v>3</v>
      </c>
      <c r="W16" s="61">
        <f t="shared" si="6"/>
        <v>-3</v>
      </c>
      <c r="X16" s="61">
        <v>0</v>
      </c>
      <c r="Y16" s="59">
        <f t="shared" si="7"/>
        <v>0</v>
      </c>
      <c r="Z16" s="60">
        <v>0</v>
      </c>
      <c r="AA16" s="61">
        <v>4</v>
      </c>
      <c r="AB16" s="61">
        <f t="shared" si="8"/>
        <v>-4</v>
      </c>
      <c r="AC16" s="61">
        <v>0</v>
      </c>
      <c r="AD16" s="59">
        <f t="shared" si="9"/>
        <v>0</v>
      </c>
      <c r="AE16" s="83">
        <v>14</v>
      </c>
      <c r="AF16" s="61">
        <v>17</v>
      </c>
      <c r="AG16" s="61">
        <f t="shared" si="10"/>
        <v>-3</v>
      </c>
      <c r="AH16" s="61">
        <v>0</v>
      </c>
      <c r="AI16" s="59">
        <f t="shared" si="11"/>
        <v>14</v>
      </c>
      <c r="AJ16" s="87"/>
      <c r="AK16" s="61"/>
      <c r="AL16" s="61">
        <f t="shared" si="12"/>
        <v>0</v>
      </c>
      <c r="AM16" s="61"/>
      <c r="AN16" s="61"/>
      <c r="AO16" s="57"/>
      <c r="AP16" s="57">
        <f t="shared" si="13"/>
        <v>0</v>
      </c>
      <c r="AQ16" s="57"/>
      <c r="AR16" s="57"/>
      <c r="AS16" s="57"/>
      <c r="AT16" s="57">
        <f t="shared" si="14"/>
        <v>0</v>
      </c>
      <c r="AU16" s="57"/>
      <c r="AV16" s="57"/>
      <c r="AW16" s="57"/>
      <c r="AX16" s="57">
        <f t="shared" si="15"/>
        <v>0</v>
      </c>
      <c r="AY16" s="100"/>
      <c r="AZ16" s="100"/>
      <c r="BA16" s="101"/>
      <c r="BB16" s="102">
        <f t="shared" si="16"/>
        <v>0</v>
      </c>
      <c r="BC16" s="102"/>
      <c r="BD16" s="102"/>
      <c r="BE16" s="102"/>
      <c r="BF16" s="102">
        <f t="shared" si="17"/>
        <v>0</v>
      </c>
      <c r="BG16" s="102"/>
      <c r="BH16" s="102"/>
      <c r="BI16" s="102"/>
      <c r="BJ16" s="102">
        <f t="shared" si="18"/>
        <v>0</v>
      </c>
      <c r="BK16" s="102"/>
      <c r="BL16" s="102"/>
      <c r="BM16" s="102"/>
      <c r="BN16" s="102">
        <f t="shared" si="19"/>
        <v>0</v>
      </c>
      <c r="BO16" s="102"/>
      <c r="BP16" s="102"/>
      <c r="BQ16" s="102"/>
      <c r="BR16" s="102">
        <f t="shared" si="20"/>
        <v>0</v>
      </c>
      <c r="BS16" s="102"/>
      <c r="BT16" s="102"/>
      <c r="BU16" s="102"/>
      <c r="BV16" s="105">
        <f t="shared" si="21"/>
        <v>0</v>
      </c>
      <c r="BW16" s="57"/>
    </row>
    <row r="17" ht="60.6" customHeight="1" spans="1:75">
      <c r="A17" s="36">
        <v>15</v>
      </c>
      <c r="B17" s="34" t="s">
        <v>18</v>
      </c>
      <c r="C17" s="24">
        <v>8</v>
      </c>
      <c r="D17" s="25">
        <v>20</v>
      </c>
      <c r="E17" s="17">
        <f t="shared" si="0"/>
        <v>0</v>
      </c>
      <c r="F17" s="18">
        <f t="shared" si="1"/>
        <v>102</v>
      </c>
      <c r="G17" s="35">
        <f t="shared" si="2"/>
        <v>-102</v>
      </c>
      <c r="H17" s="20">
        <f t="shared" si="3"/>
        <v>102</v>
      </c>
      <c r="I17" s="55">
        <f t="shared" si="22"/>
        <v>102</v>
      </c>
      <c r="J17" s="56">
        <f t="shared" si="23"/>
        <v>0</v>
      </c>
      <c r="K17" s="26">
        <v>0</v>
      </c>
      <c r="L17" s="57">
        <v>7</v>
      </c>
      <c r="M17" s="57">
        <f t="shared" si="27"/>
        <v>-7</v>
      </c>
      <c r="N17" s="58">
        <v>8</v>
      </c>
      <c r="O17" s="59">
        <f t="shared" si="25"/>
        <v>8</v>
      </c>
      <c r="P17" s="60">
        <v>0</v>
      </c>
      <c r="Q17" s="61">
        <v>8</v>
      </c>
      <c r="R17" s="61">
        <f t="shared" si="26"/>
        <v>-8</v>
      </c>
      <c r="S17" s="58">
        <v>8</v>
      </c>
      <c r="T17" s="59">
        <f t="shared" si="5"/>
        <v>8</v>
      </c>
      <c r="U17" s="60">
        <v>0</v>
      </c>
      <c r="V17" s="61">
        <v>9</v>
      </c>
      <c r="W17" s="61">
        <f t="shared" si="6"/>
        <v>-9</v>
      </c>
      <c r="X17" s="58">
        <v>9</v>
      </c>
      <c r="Y17" s="59">
        <f t="shared" si="7"/>
        <v>9</v>
      </c>
      <c r="Z17" s="60">
        <v>0</v>
      </c>
      <c r="AA17" s="61">
        <v>21</v>
      </c>
      <c r="AB17" s="61">
        <f t="shared" si="8"/>
        <v>-21</v>
      </c>
      <c r="AC17" s="58">
        <v>20</v>
      </c>
      <c r="AD17" s="59">
        <f t="shared" si="9"/>
        <v>20</v>
      </c>
      <c r="AE17" s="60">
        <v>0</v>
      </c>
      <c r="AF17" s="61">
        <v>57</v>
      </c>
      <c r="AG17" s="61">
        <f t="shared" si="10"/>
        <v>-57</v>
      </c>
      <c r="AH17" s="58">
        <v>57</v>
      </c>
      <c r="AI17" s="59">
        <f t="shared" si="11"/>
        <v>57</v>
      </c>
      <c r="AJ17" s="87"/>
      <c r="AK17" s="61"/>
      <c r="AL17" s="61">
        <f t="shared" si="12"/>
        <v>0</v>
      </c>
      <c r="AM17" s="61"/>
      <c r="AN17" s="61"/>
      <c r="AO17" s="57"/>
      <c r="AP17" s="57">
        <f t="shared" si="13"/>
        <v>0</v>
      </c>
      <c r="AQ17" s="57"/>
      <c r="AR17" s="57"/>
      <c r="AS17" s="57"/>
      <c r="AT17" s="57">
        <f t="shared" si="14"/>
        <v>0</v>
      </c>
      <c r="AU17" s="57"/>
      <c r="AV17" s="57"/>
      <c r="AW17" s="57"/>
      <c r="AX17" s="57">
        <f t="shared" si="15"/>
        <v>0</v>
      </c>
      <c r="AY17" s="100"/>
      <c r="AZ17" s="100"/>
      <c r="BA17" s="101"/>
      <c r="BB17" s="102">
        <f t="shared" si="16"/>
        <v>0</v>
      </c>
      <c r="BC17" s="102"/>
      <c r="BD17" s="102"/>
      <c r="BE17" s="102"/>
      <c r="BF17" s="102">
        <f t="shared" si="17"/>
        <v>0</v>
      </c>
      <c r="BG17" s="102"/>
      <c r="BH17" s="102"/>
      <c r="BI17" s="102"/>
      <c r="BJ17" s="102">
        <f t="shared" si="18"/>
        <v>0</v>
      </c>
      <c r="BK17" s="102"/>
      <c r="BL17" s="102"/>
      <c r="BM17" s="102"/>
      <c r="BN17" s="102">
        <f t="shared" si="19"/>
        <v>0</v>
      </c>
      <c r="BO17" s="102"/>
      <c r="BP17" s="102"/>
      <c r="BQ17" s="102"/>
      <c r="BR17" s="102">
        <f t="shared" si="20"/>
        <v>0</v>
      </c>
      <c r="BS17" s="102"/>
      <c r="BT17" s="102"/>
      <c r="BU17" s="102"/>
      <c r="BV17" s="105">
        <f t="shared" si="21"/>
        <v>0</v>
      </c>
      <c r="BW17" s="57"/>
    </row>
    <row r="18" s="2" customFormat="1" ht="51.6" customHeight="1" spans="1:75">
      <c r="A18" s="13">
        <v>16</v>
      </c>
      <c r="B18" s="34" t="s">
        <v>19</v>
      </c>
      <c r="C18" s="24">
        <v>8</v>
      </c>
      <c r="D18" s="25">
        <v>30</v>
      </c>
      <c r="E18" s="17">
        <f t="shared" si="0"/>
        <v>163</v>
      </c>
      <c r="F18" s="18">
        <f t="shared" si="1"/>
        <v>73</v>
      </c>
      <c r="G18" s="35">
        <f t="shared" si="2"/>
        <v>90</v>
      </c>
      <c r="H18" s="20">
        <f t="shared" si="3"/>
        <v>2</v>
      </c>
      <c r="I18" s="55">
        <f t="shared" si="22"/>
        <v>165</v>
      </c>
      <c r="J18" s="56">
        <f t="shared" si="23"/>
        <v>92</v>
      </c>
      <c r="K18" s="66">
        <v>76</v>
      </c>
      <c r="L18" s="67">
        <v>4</v>
      </c>
      <c r="M18" s="57">
        <f t="shared" si="27"/>
        <v>72</v>
      </c>
      <c r="N18" s="71">
        <v>0</v>
      </c>
      <c r="O18" s="59">
        <f t="shared" si="25"/>
        <v>76</v>
      </c>
      <c r="P18" s="68">
        <v>6</v>
      </c>
      <c r="Q18" s="80">
        <v>8</v>
      </c>
      <c r="R18" s="61">
        <f t="shared" si="26"/>
        <v>-2</v>
      </c>
      <c r="S18" s="58">
        <v>2</v>
      </c>
      <c r="T18" s="59">
        <f t="shared" si="5"/>
        <v>8</v>
      </c>
      <c r="U18" s="68">
        <v>45</v>
      </c>
      <c r="V18" s="80">
        <v>6</v>
      </c>
      <c r="W18" s="61">
        <f t="shared" si="6"/>
        <v>39</v>
      </c>
      <c r="X18" s="71">
        <v>0</v>
      </c>
      <c r="Y18" s="59">
        <f t="shared" si="7"/>
        <v>45</v>
      </c>
      <c r="Z18" s="68">
        <v>0</v>
      </c>
      <c r="AA18" s="80">
        <v>22</v>
      </c>
      <c r="AB18" s="61">
        <f t="shared" si="8"/>
        <v>-22</v>
      </c>
      <c r="AC18" s="58">
        <v>0</v>
      </c>
      <c r="AD18" s="59">
        <f t="shared" si="9"/>
        <v>0</v>
      </c>
      <c r="AE18" s="68">
        <v>36</v>
      </c>
      <c r="AF18" s="80">
        <v>33</v>
      </c>
      <c r="AG18" s="61">
        <f t="shared" si="10"/>
        <v>3</v>
      </c>
      <c r="AH18" s="71">
        <v>0</v>
      </c>
      <c r="AI18" s="59">
        <f t="shared" si="11"/>
        <v>36</v>
      </c>
      <c r="AJ18" s="90"/>
      <c r="AK18" s="91"/>
      <c r="AL18" s="61">
        <f t="shared" si="12"/>
        <v>0</v>
      </c>
      <c r="AM18" s="61"/>
      <c r="AN18" s="91"/>
      <c r="AO18" s="97"/>
      <c r="AP18" s="57">
        <f t="shared" si="13"/>
        <v>0</v>
      </c>
      <c r="AQ18" s="57"/>
      <c r="AR18" s="97"/>
      <c r="AS18" s="97"/>
      <c r="AT18" s="57">
        <f t="shared" si="14"/>
        <v>0</v>
      </c>
      <c r="AU18" s="57"/>
      <c r="AV18" s="97"/>
      <c r="AW18" s="97"/>
      <c r="AX18" s="57">
        <f t="shared" si="15"/>
        <v>0</v>
      </c>
      <c r="AY18" s="102"/>
      <c r="AZ18" s="97"/>
      <c r="BA18" s="97"/>
      <c r="BB18" s="102">
        <f t="shared" si="16"/>
        <v>0</v>
      </c>
      <c r="BC18" s="102"/>
      <c r="BD18" s="104"/>
      <c r="BE18" s="104"/>
      <c r="BF18" s="102">
        <f t="shared" si="17"/>
        <v>0</v>
      </c>
      <c r="BG18" s="102"/>
      <c r="BH18" s="104"/>
      <c r="BI18" s="104"/>
      <c r="BJ18" s="102">
        <f t="shared" si="18"/>
        <v>0</v>
      </c>
      <c r="BK18" s="102"/>
      <c r="BL18" s="104"/>
      <c r="BM18" s="104"/>
      <c r="BN18" s="102">
        <f t="shared" si="19"/>
        <v>0</v>
      </c>
      <c r="BO18" s="102"/>
      <c r="BP18" s="104"/>
      <c r="BQ18" s="104"/>
      <c r="BR18" s="102">
        <f t="shared" si="20"/>
        <v>0</v>
      </c>
      <c r="BS18" s="102"/>
      <c r="BT18" s="104"/>
      <c r="BU18" s="104"/>
      <c r="BV18" s="106">
        <f t="shared" si="21"/>
        <v>0</v>
      </c>
      <c r="BW18" s="57"/>
    </row>
    <row r="19" s="2" customFormat="1" ht="54" customHeight="1" spans="1:75">
      <c r="A19" s="37">
        <v>17</v>
      </c>
      <c r="B19" s="34" t="s">
        <v>20</v>
      </c>
      <c r="C19" s="24">
        <v>8</v>
      </c>
      <c r="D19" s="25">
        <v>30</v>
      </c>
      <c r="E19" s="17">
        <f t="shared" si="0"/>
        <v>16</v>
      </c>
      <c r="F19" s="18">
        <f t="shared" si="1"/>
        <v>153</v>
      </c>
      <c r="G19" s="35">
        <f t="shared" si="2"/>
        <v>-137</v>
      </c>
      <c r="H19" s="20">
        <f t="shared" si="3"/>
        <v>137</v>
      </c>
      <c r="I19" s="55">
        <f t="shared" si="22"/>
        <v>153</v>
      </c>
      <c r="J19" s="56">
        <f t="shared" si="23"/>
        <v>0</v>
      </c>
      <c r="K19" s="66">
        <v>16</v>
      </c>
      <c r="L19" s="67">
        <v>11</v>
      </c>
      <c r="M19" s="57">
        <f t="shared" si="27"/>
        <v>5</v>
      </c>
      <c r="N19" s="71">
        <v>0</v>
      </c>
      <c r="O19" s="59">
        <f t="shared" si="25"/>
        <v>16</v>
      </c>
      <c r="P19" s="68">
        <v>0</v>
      </c>
      <c r="Q19" s="80">
        <v>4</v>
      </c>
      <c r="R19" s="61">
        <f t="shared" si="26"/>
        <v>-4</v>
      </c>
      <c r="S19" s="61">
        <v>0</v>
      </c>
      <c r="T19" s="59">
        <f t="shared" si="5"/>
        <v>0</v>
      </c>
      <c r="U19" s="68">
        <v>0</v>
      </c>
      <c r="V19" s="80">
        <v>15</v>
      </c>
      <c r="W19" s="61">
        <f t="shared" si="6"/>
        <v>-15</v>
      </c>
      <c r="X19" s="71">
        <v>15</v>
      </c>
      <c r="Y19" s="59">
        <f t="shared" si="7"/>
        <v>15</v>
      </c>
      <c r="Z19" s="68">
        <v>0</v>
      </c>
      <c r="AA19" s="80">
        <v>80</v>
      </c>
      <c r="AB19" s="61">
        <f t="shared" si="8"/>
        <v>-80</v>
      </c>
      <c r="AC19" s="58">
        <v>79</v>
      </c>
      <c r="AD19" s="59">
        <f t="shared" si="9"/>
        <v>79</v>
      </c>
      <c r="AE19" s="68">
        <v>0</v>
      </c>
      <c r="AF19" s="80">
        <v>43</v>
      </c>
      <c r="AG19" s="61">
        <f t="shared" si="10"/>
        <v>-43</v>
      </c>
      <c r="AH19" s="58">
        <v>43</v>
      </c>
      <c r="AI19" s="59">
        <f t="shared" si="11"/>
        <v>43</v>
      </c>
      <c r="AJ19" s="90"/>
      <c r="AK19" s="91"/>
      <c r="AL19" s="61">
        <f t="shared" si="12"/>
        <v>0</v>
      </c>
      <c r="AM19" s="61"/>
      <c r="AN19" s="91"/>
      <c r="AO19" s="97"/>
      <c r="AP19" s="57">
        <f t="shared" si="13"/>
        <v>0</v>
      </c>
      <c r="AQ19" s="57"/>
      <c r="AR19" s="97"/>
      <c r="AS19" s="97"/>
      <c r="AT19" s="57">
        <f t="shared" si="14"/>
        <v>0</v>
      </c>
      <c r="AU19" s="57"/>
      <c r="AV19" s="97"/>
      <c r="AW19" s="97"/>
      <c r="AX19" s="57">
        <f t="shared" si="15"/>
        <v>0</v>
      </c>
      <c r="AY19" s="102"/>
      <c r="AZ19" s="97"/>
      <c r="BA19" s="97"/>
      <c r="BB19" s="102">
        <f t="shared" si="16"/>
        <v>0</v>
      </c>
      <c r="BC19" s="102"/>
      <c r="BD19" s="104"/>
      <c r="BE19" s="104"/>
      <c r="BF19" s="102">
        <f t="shared" si="17"/>
        <v>0</v>
      </c>
      <c r="BG19" s="102"/>
      <c r="BH19" s="104"/>
      <c r="BI19" s="104"/>
      <c r="BJ19" s="102">
        <f t="shared" si="18"/>
        <v>0</v>
      </c>
      <c r="BK19" s="102"/>
      <c r="BL19" s="104"/>
      <c r="BM19" s="104"/>
      <c r="BN19" s="102">
        <f t="shared" si="19"/>
        <v>0</v>
      </c>
      <c r="BO19" s="102"/>
      <c r="BP19" s="104"/>
      <c r="BQ19" s="104"/>
      <c r="BR19" s="102">
        <f t="shared" si="20"/>
        <v>0</v>
      </c>
      <c r="BS19" s="102"/>
      <c r="BT19" s="104"/>
      <c r="BU19" s="104"/>
      <c r="BV19" s="105">
        <f t="shared" si="21"/>
        <v>0</v>
      </c>
      <c r="BW19" s="57"/>
    </row>
    <row r="20" s="2" customFormat="1" ht="46.2" customHeight="1" spans="1:75">
      <c r="A20" s="13">
        <v>18</v>
      </c>
      <c r="B20" s="34" t="s">
        <v>21</v>
      </c>
      <c r="C20" s="24">
        <v>8</v>
      </c>
      <c r="D20" s="25">
        <v>20</v>
      </c>
      <c r="E20" s="17">
        <f t="shared" si="0"/>
        <v>15</v>
      </c>
      <c r="F20" s="18">
        <f t="shared" si="1"/>
        <v>32</v>
      </c>
      <c r="G20" s="35">
        <f t="shared" si="2"/>
        <v>-17</v>
      </c>
      <c r="H20" s="20">
        <f t="shared" si="3"/>
        <v>17</v>
      </c>
      <c r="I20" s="55">
        <f t="shared" si="22"/>
        <v>32</v>
      </c>
      <c r="J20" s="56">
        <f t="shared" si="23"/>
        <v>0</v>
      </c>
      <c r="K20" s="31">
        <v>15</v>
      </c>
      <c r="L20" s="69">
        <v>2</v>
      </c>
      <c r="M20" s="57">
        <f t="shared" si="27"/>
        <v>13</v>
      </c>
      <c r="N20" s="71">
        <v>0</v>
      </c>
      <c r="O20" s="59">
        <f t="shared" si="25"/>
        <v>15</v>
      </c>
      <c r="P20" s="31">
        <v>0</v>
      </c>
      <c r="Q20" s="69">
        <v>4</v>
      </c>
      <c r="R20" s="61">
        <f t="shared" si="26"/>
        <v>-4</v>
      </c>
      <c r="S20" s="61">
        <v>0</v>
      </c>
      <c r="T20" s="59">
        <f t="shared" si="5"/>
        <v>0</v>
      </c>
      <c r="U20" s="31">
        <v>0</v>
      </c>
      <c r="V20" s="69">
        <v>3</v>
      </c>
      <c r="W20" s="61">
        <f t="shared" si="6"/>
        <v>-3</v>
      </c>
      <c r="X20" s="58">
        <v>8</v>
      </c>
      <c r="Y20" s="59">
        <f t="shared" si="7"/>
        <v>8</v>
      </c>
      <c r="Z20" s="31">
        <v>0</v>
      </c>
      <c r="AA20" s="69">
        <v>9</v>
      </c>
      <c r="AB20" s="61">
        <f t="shared" si="8"/>
        <v>-9</v>
      </c>
      <c r="AC20" s="58">
        <v>9</v>
      </c>
      <c r="AD20" s="59">
        <f t="shared" si="9"/>
        <v>9</v>
      </c>
      <c r="AE20" s="31">
        <v>0</v>
      </c>
      <c r="AF20" s="69">
        <v>14</v>
      </c>
      <c r="AG20" s="61">
        <f t="shared" si="10"/>
        <v>-14</v>
      </c>
      <c r="AH20" s="71">
        <v>0</v>
      </c>
      <c r="AI20" s="59">
        <f t="shared" si="11"/>
        <v>0</v>
      </c>
      <c r="AJ20" s="94"/>
      <c r="AK20" s="69"/>
      <c r="AL20" s="61">
        <f t="shared" si="12"/>
        <v>0</v>
      </c>
      <c r="AM20" s="61"/>
      <c r="AN20" s="69"/>
      <c r="AO20" s="69"/>
      <c r="AP20" s="57">
        <f t="shared" si="13"/>
        <v>0</v>
      </c>
      <c r="AQ20" s="57"/>
      <c r="AR20" s="69"/>
      <c r="AS20" s="69"/>
      <c r="AT20" s="57">
        <f t="shared" si="14"/>
        <v>0</v>
      </c>
      <c r="AU20" s="57"/>
      <c r="AV20" s="69"/>
      <c r="AW20" s="69"/>
      <c r="AX20" s="57">
        <f t="shared" si="15"/>
        <v>0</v>
      </c>
      <c r="AY20" s="102"/>
      <c r="AZ20" s="69"/>
      <c r="BA20" s="69"/>
      <c r="BB20" s="102">
        <f t="shared" si="16"/>
        <v>0</v>
      </c>
      <c r="BC20" s="102"/>
      <c r="BD20" s="69"/>
      <c r="BE20" s="69"/>
      <c r="BF20" s="102">
        <f t="shared" si="17"/>
        <v>0</v>
      </c>
      <c r="BG20" s="102"/>
      <c r="BH20" s="69"/>
      <c r="BI20" s="69"/>
      <c r="BJ20" s="102">
        <f t="shared" si="18"/>
        <v>0</v>
      </c>
      <c r="BK20" s="102"/>
      <c r="BL20" s="69"/>
      <c r="BM20" s="69"/>
      <c r="BN20" s="102">
        <f t="shared" si="19"/>
        <v>0</v>
      </c>
      <c r="BO20" s="102"/>
      <c r="BP20" s="69"/>
      <c r="BQ20" s="69"/>
      <c r="BR20" s="102">
        <f t="shared" si="20"/>
        <v>0</v>
      </c>
      <c r="BS20" s="102"/>
      <c r="BT20" s="69"/>
      <c r="BU20" s="69"/>
      <c r="BV20" s="105">
        <f t="shared" si="21"/>
        <v>0</v>
      </c>
      <c r="BW20" s="57"/>
    </row>
    <row r="21" s="2" customFormat="1" ht="51" customHeight="1" spans="1:75">
      <c r="A21" s="37">
        <v>19</v>
      </c>
      <c r="B21" s="34" t="s">
        <v>22</v>
      </c>
      <c r="C21" s="29">
        <v>8</v>
      </c>
      <c r="D21" s="30">
        <v>30</v>
      </c>
      <c r="E21" s="17">
        <f t="shared" si="0"/>
        <v>0</v>
      </c>
      <c r="F21" s="18">
        <f t="shared" si="1"/>
        <v>22</v>
      </c>
      <c r="G21" s="35">
        <f t="shared" si="2"/>
        <v>-22</v>
      </c>
      <c r="H21" s="20">
        <f t="shared" si="3"/>
        <v>22</v>
      </c>
      <c r="I21" s="55">
        <f t="shared" si="22"/>
        <v>22</v>
      </c>
      <c r="J21" s="56">
        <f t="shared" si="23"/>
        <v>0</v>
      </c>
      <c r="K21" s="31">
        <v>0</v>
      </c>
      <c r="L21" s="69">
        <v>3</v>
      </c>
      <c r="M21" s="57">
        <f t="shared" si="27"/>
        <v>-3</v>
      </c>
      <c r="N21" s="58">
        <v>3</v>
      </c>
      <c r="O21" s="59">
        <f t="shared" si="25"/>
        <v>3</v>
      </c>
      <c r="P21" s="31">
        <v>0</v>
      </c>
      <c r="Q21" s="69">
        <v>2</v>
      </c>
      <c r="R21" s="61">
        <f t="shared" si="26"/>
        <v>-2</v>
      </c>
      <c r="S21" s="58">
        <v>2</v>
      </c>
      <c r="T21" s="59">
        <f t="shared" si="5"/>
        <v>2</v>
      </c>
      <c r="U21" s="31">
        <v>0</v>
      </c>
      <c r="V21" s="69">
        <v>2</v>
      </c>
      <c r="W21" s="61">
        <f t="shared" si="6"/>
        <v>-2</v>
      </c>
      <c r="X21" s="58">
        <v>2</v>
      </c>
      <c r="Y21" s="59">
        <f t="shared" si="7"/>
        <v>2</v>
      </c>
      <c r="Z21" s="31">
        <v>0</v>
      </c>
      <c r="AA21" s="69">
        <v>4</v>
      </c>
      <c r="AB21" s="61">
        <f t="shared" si="8"/>
        <v>-4</v>
      </c>
      <c r="AC21" s="58">
        <v>4</v>
      </c>
      <c r="AD21" s="59">
        <f t="shared" si="9"/>
        <v>4</v>
      </c>
      <c r="AE21" s="31">
        <v>0</v>
      </c>
      <c r="AF21" s="69">
        <v>11</v>
      </c>
      <c r="AG21" s="61">
        <f t="shared" si="10"/>
        <v>-11</v>
      </c>
      <c r="AH21" s="58">
        <v>11</v>
      </c>
      <c r="AI21" s="59">
        <f t="shared" si="11"/>
        <v>11</v>
      </c>
      <c r="AJ21" s="94"/>
      <c r="AK21" s="69"/>
      <c r="AL21" s="61">
        <f t="shared" si="12"/>
        <v>0</v>
      </c>
      <c r="AM21" s="61"/>
      <c r="AN21" s="69"/>
      <c r="AO21" s="69"/>
      <c r="AP21" s="57">
        <f t="shared" si="13"/>
        <v>0</v>
      </c>
      <c r="AQ21" s="57"/>
      <c r="AR21" s="69"/>
      <c r="AS21" s="69"/>
      <c r="AT21" s="57">
        <f t="shared" si="14"/>
        <v>0</v>
      </c>
      <c r="AU21" s="57"/>
      <c r="AV21" s="69"/>
      <c r="AW21" s="69"/>
      <c r="AX21" s="57">
        <f t="shared" si="15"/>
        <v>0</v>
      </c>
      <c r="AY21" s="57"/>
      <c r="AZ21" s="69"/>
      <c r="BA21" s="69"/>
      <c r="BB21" s="57">
        <f t="shared" si="16"/>
        <v>0</v>
      </c>
      <c r="BC21" s="57"/>
      <c r="BD21" s="69"/>
      <c r="BE21" s="69"/>
      <c r="BF21" s="57">
        <f t="shared" si="17"/>
        <v>0</v>
      </c>
      <c r="BG21" s="57"/>
      <c r="BH21" s="69"/>
      <c r="BI21" s="69"/>
      <c r="BJ21" s="57">
        <f t="shared" si="18"/>
        <v>0</v>
      </c>
      <c r="BK21" s="57"/>
      <c r="BL21" s="69"/>
      <c r="BM21" s="69"/>
      <c r="BN21" s="57">
        <f t="shared" si="19"/>
        <v>0</v>
      </c>
      <c r="BO21" s="57"/>
      <c r="BP21" s="69"/>
      <c r="BQ21" s="69"/>
      <c r="BR21" s="57">
        <f t="shared" si="20"/>
        <v>0</v>
      </c>
      <c r="BS21" s="57"/>
      <c r="BT21" s="69"/>
      <c r="BU21" s="69"/>
      <c r="BV21" s="106">
        <f t="shared" si="21"/>
        <v>0</v>
      </c>
      <c r="BW21" s="57"/>
    </row>
    <row r="22" s="3" customFormat="1" ht="54.6" customHeight="1" spans="1:75">
      <c r="A22" s="13">
        <v>20</v>
      </c>
      <c r="B22" s="38" t="s">
        <v>23</v>
      </c>
      <c r="C22" s="39">
        <v>15</v>
      </c>
      <c r="D22" s="40">
        <v>120</v>
      </c>
      <c r="E22" s="17">
        <f t="shared" si="0"/>
        <v>263</v>
      </c>
      <c r="F22" s="18">
        <f t="shared" si="1"/>
        <v>139</v>
      </c>
      <c r="G22" s="35">
        <f t="shared" si="2"/>
        <v>124</v>
      </c>
      <c r="H22" s="20">
        <f t="shared" si="3"/>
        <v>0</v>
      </c>
      <c r="I22" s="55">
        <f t="shared" si="22"/>
        <v>263</v>
      </c>
      <c r="J22" s="56">
        <f t="shared" si="23"/>
        <v>124</v>
      </c>
      <c r="K22" s="31">
        <v>30</v>
      </c>
      <c r="L22" s="69">
        <v>13</v>
      </c>
      <c r="M22" s="57">
        <f t="shared" si="27"/>
        <v>17</v>
      </c>
      <c r="N22" s="71">
        <v>0</v>
      </c>
      <c r="O22" s="59">
        <f t="shared" si="25"/>
        <v>30</v>
      </c>
      <c r="P22" s="31">
        <v>16</v>
      </c>
      <c r="Q22" s="69">
        <v>19</v>
      </c>
      <c r="R22" s="61">
        <f t="shared" si="26"/>
        <v>-3</v>
      </c>
      <c r="S22" s="61">
        <v>0</v>
      </c>
      <c r="T22" s="59">
        <f t="shared" si="5"/>
        <v>16</v>
      </c>
      <c r="U22" s="31">
        <v>0</v>
      </c>
      <c r="V22" s="69">
        <v>14</v>
      </c>
      <c r="W22" s="61">
        <f t="shared" si="6"/>
        <v>-14</v>
      </c>
      <c r="X22" s="58">
        <v>0</v>
      </c>
      <c r="Y22" s="59">
        <f t="shared" si="7"/>
        <v>0</v>
      </c>
      <c r="Z22" s="31">
        <v>30</v>
      </c>
      <c r="AA22" s="69">
        <v>34</v>
      </c>
      <c r="AB22" s="61">
        <f t="shared" si="8"/>
        <v>-4</v>
      </c>
      <c r="AC22" s="71">
        <v>0</v>
      </c>
      <c r="AD22" s="59">
        <f t="shared" si="9"/>
        <v>30</v>
      </c>
      <c r="AE22" s="31">
        <v>187</v>
      </c>
      <c r="AF22" s="69">
        <v>59</v>
      </c>
      <c r="AG22" s="61">
        <f t="shared" si="10"/>
        <v>128</v>
      </c>
      <c r="AH22" s="71">
        <v>0</v>
      </c>
      <c r="AI22" s="59">
        <f t="shared" si="11"/>
        <v>187</v>
      </c>
      <c r="AJ22" s="92"/>
      <c r="AK22" s="93"/>
      <c r="AL22" s="61">
        <f t="shared" si="12"/>
        <v>0</v>
      </c>
      <c r="AM22" s="61"/>
      <c r="AN22" s="93"/>
      <c r="AO22" s="93"/>
      <c r="AP22" s="57">
        <f t="shared" si="13"/>
        <v>0</v>
      </c>
      <c r="AQ22" s="57"/>
      <c r="AR22" s="93"/>
      <c r="AS22" s="93"/>
      <c r="AT22" s="57">
        <f t="shared" si="14"/>
        <v>0</v>
      </c>
      <c r="AU22" s="57"/>
      <c r="AV22" s="93"/>
      <c r="AW22" s="93"/>
      <c r="AX22" s="57">
        <f t="shared" si="15"/>
        <v>0</v>
      </c>
      <c r="AY22" s="57"/>
      <c r="AZ22" s="93"/>
      <c r="BA22" s="93"/>
      <c r="BB22" s="57">
        <f t="shared" si="16"/>
        <v>0</v>
      </c>
      <c r="BC22" s="57"/>
      <c r="BD22" s="93"/>
      <c r="BE22" s="93"/>
      <c r="BF22" s="57">
        <f t="shared" si="17"/>
        <v>0</v>
      </c>
      <c r="BG22" s="57"/>
      <c r="BH22" s="93"/>
      <c r="BI22" s="93"/>
      <c r="BJ22" s="57">
        <f t="shared" si="18"/>
        <v>0</v>
      </c>
      <c r="BK22" s="57"/>
      <c r="BL22" s="93"/>
      <c r="BM22" s="93"/>
      <c r="BN22" s="57">
        <f t="shared" si="19"/>
        <v>0</v>
      </c>
      <c r="BO22" s="57"/>
      <c r="BP22" s="93"/>
      <c r="BQ22" s="93"/>
      <c r="BR22" s="57">
        <f t="shared" si="20"/>
        <v>0</v>
      </c>
      <c r="BS22" s="57"/>
      <c r="BT22" s="93"/>
      <c r="BU22" s="93"/>
      <c r="BV22" s="106">
        <f t="shared" si="21"/>
        <v>0</v>
      </c>
      <c r="BW22" s="57"/>
    </row>
    <row r="23" s="3" customFormat="1" ht="120" customHeight="1" spans="1:75">
      <c r="A23" s="32">
        <v>21</v>
      </c>
      <c r="B23" s="34" t="s">
        <v>24</v>
      </c>
      <c r="C23" s="39">
        <v>6</v>
      </c>
      <c r="D23" s="40">
        <v>9</v>
      </c>
      <c r="E23" s="17">
        <f t="shared" si="0"/>
        <v>0</v>
      </c>
      <c r="F23" s="18">
        <f t="shared" si="1"/>
        <v>9</v>
      </c>
      <c r="G23" s="35">
        <f t="shared" si="2"/>
        <v>-9</v>
      </c>
      <c r="H23" s="20">
        <f t="shared" si="3"/>
        <v>9</v>
      </c>
      <c r="I23" s="55">
        <f t="shared" si="22"/>
        <v>9</v>
      </c>
      <c r="J23" s="56">
        <f t="shared" si="23"/>
        <v>0</v>
      </c>
      <c r="K23" s="31">
        <v>0</v>
      </c>
      <c r="L23" s="69">
        <v>1</v>
      </c>
      <c r="M23" s="57">
        <f t="shared" si="27"/>
        <v>-1</v>
      </c>
      <c r="N23" s="58">
        <v>1</v>
      </c>
      <c r="O23" s="59">
        <f t="shared" si="25"/>
        <v>1</v>
      </c>
      <c r="P23" s="31">
        <v>0</v>
      </c>
      <c r="Q23" s="69">
        <v>1</v>
      </c>
      <c r="R23" s="61">
        <f t="shared" si="26"/>
        <v>-1</v>
      </c>
      <c r="S23" s="58">
        <v>1</v>
      </c>
      <c r="T23" s="59">
        <f t="shared" si="5"/>
        <v>1</v>
      </c>
      <c r="U23" s="31">
        <v>0</v>
      </c>
      <c r="V23" s="69">
        <v>1</v>
      </c>
      <c r="W23" s="61">
        <f t="shared" si="6"/>
        <v>-1</v>
      </c>
      <c r="X23" s="58">
        <v>1</v>
      </c>
      <c r="Y23" s="59">
        <f t="shared" si="7"/>
        <v>1</v>
      </c>
      <c r="Z23" s="31">
        <v>0</v>
      </c>
      <c r="AA23" s="69">
        <v>1</v>
      </c>
      <c r="AB23" s="61">
        <f t="shared" si="8"/>
        <v>-1</v>
      </c>
      <c r="AC23" s="58">
        <v>1</v>
      </c>
      <c r="AD23" s="59">
        <f t="shared" si="9"/>
        <v>1</v>
      </c>
      <c r="AE23" s="31">
        <v>0</v>
      </c>
      <c r="AF23" s="69">
        <v>5</v>
      </c>
      <c r="AG23" s="61">
        <f t="shared" si="10"/>
        <v>-5</v>
      </c>
      <c r="AH23" s="58">
        <v>5</v>
      </c>
      <c r="AI23" s="59">
        <f t="shared" si="11"/>
        <v>5</v>
      </c>
      <c r="AJ23" s="94"/>
      <c r="AK23" s="69"/>
      <c r="AL23" s="61">
        <f t="shared" si="12"/>
        <v>0</v>
      </c>
      <c r="AM23" s="61"/>
      <c r="AN23" s="69"/>
      <c r="AO23" s="69"/>
      <c r="AP23" s="57">
        <f t="shared" si="13"/>
        <v>0</v>
      </c>
      <c r="AQ23" s="57"/>
      <c r="AR23" s="69"/>
      <c r="AS23" s="69"/>
      <c r="AT23" s="57">
        <f t="shared" si="14"/>
        <v>0</v>
      </c>
      <c r="AU23" s="57"/>
      <c r="AV23" s="69"/>
      <c r="AW23" s="69"/>
      <c r="AX23" s="57">
        <f t="shared" si="15"/>
        <v>0</v>
      </c>
      <c r="AY23" s="57"/>
      <c r="AZ23" s="69"/>
      <c r="BA23" s="69"/>
      <c r="BB23" s="57">
        <f t="shared" si="16"/>
        <v>0</v>
      </c>
      <c r="BC23" s="57"/>
      <c r="BD23" s="69"/>
      <c r="BE23" s="69"/>
      <c r="BF23" s="57">
        <f t="shared" si="17"/>
        <v>0</v>
      </c>
      <c r="BG23" s="57"/>
      <c r="BH23" s="69"/>
      <c r="BI23" s="69"/>
      <c r="BJ23" s="57">
        <f t="shared" si="18"/>
        <v>0</v>
      </c>
      <c r="BK23" s="57"/>
      <c r="BL23" s="69"/>
      <c r="BM23" s="69"/>
      <c r="BN23" s="57">
        <f t="shared" si="19"/>
        <v>0</v>
      </c>
      <c r="BO23" s="57"/>
      <c r="BP23" s="69"/>
      <c r="BQ23" s="69"/>
      <c r="BR23" s="57">
        <f t="shared" si="20"/>
        <v>0</v>
      </c>
      <c r="BS23" s="57"/>
      <c r="BT23" s="69"/>
      <c r="BU23" s="69"/>
      <c r="BV23" s="106">
        <f t="shared" si="21"/>
        <v>0</v>
      </c>
      <c r="BW23" s="57"/>
    </row>
    <row r="24" s="3" customFormat="1" ht="120" customHeight="1" spans="1:75">
      <c r="A24" s="13">
        <v>22</v>
      </c>
      <c r="B24" s="34" t="s">
        <v>25</v>
      </c>
      <c r="C24" s="39">
        <v>8</v>
      </c>
      <c r="D24" s="40">
        <v>15</v>
      </c>
      <c r="E24" s="17">
        <f t="shared" si="0"/>
        <v>37</v>
      </c>
      <c r="F24" s="18">
        <f t="shared" si="1"/>
        <v>28</v>
      </c>
      <c r="G24" s="35">
        <f t="shared" si="2"/>
        <v>9</v>
      </c>
      <c r="H24" s="20">
        <f t="shared" si="3"/>
        <v>0</v>
      </c>
      <c r="I24" s="55">
        <f t="shared" si="22"/>
        <v>37</v>
      </c>
      <c r="J24" s="56">
        <f t="shared" si="23"/>
        <v>9</v>
      </c>
      <c r="K24" s="31">
        <v>25</v>
      </c>
      <c r="L24" s="69">
        <v>3</v>
      </c>
      <c r="M24" s="57">
        <f t="shared" si="27"/>
        <v>22</v>
      </c>
      <c r="N24" s="71">
        <v>0</v>
      </c>
      <c r="O24" s="59">
        <f t="shared" si="25"/>
        <v>25</v>
      </c>
      <c r="P24" s="31">
        <v>0</v>
      </c>
      <c r="Q24" s="69">
        <v>4</v>
      </c>
      <c r="R24" s="61">
        <f t="shared" si="26"/>
        <v>-4</v>
      </c>
      <c r="S24" s="61">
        <v>0</v>
      </c>
      <c r="T24" s="59">
        <f t="shared" si="5"/>
        <v>0</v>
      </c>
      <c r="U24" s="31">
        <v>12</v>
      </c>
      <c r="V24" s="69">
        <v>3</v>
      </c>
      <c r="W24" s="61">
        <f t="shared" si="6"/>
        <v>9</v>
      </c>
      <c r="X24" s="61">
        <v>0</v>
      </c>
      <c r="Y24" s="59">
        <f t="shared" si="7"/>
        <v>12</v>
      </c>
      <c r="Z24" s="31">
        <v>0</v>
      </c>
      <c r="AA24" s="69">
        <v>5</v>
      </c>
      <c r="AB24" s="61">
        <f t="shared" si="8"/>
        <v>-5</v>
      </c>
      <c r="AC24" s="61">
        <v>0</v>
      </c>
      <c r="AD24" s="59">
        <f t="shared" si="9"/>
        <v>0</v>
      </c>
      <c r="AE24" s="31">
        <v>0</v>
      </c>
      <c r="AF24" s="69">
        <v>13</v>
      </c>
      <c r="AG24" s="61">
        <f t="shared" si="10"/>
        <v>-13</v>
      </c>
      <c r="AH24" s="61">
        <v>0</v>
      </c>
      <c r="AI24" s="59">
        <f t="shared" si="11"/>
        <v>0</v>
      </c>
      <c r="AJ24" s="92"/>
      <c r="AK24" s="93"/>
      <c r="AL24" s="61">
        <f t="shared" si="12"/>
        <v>0</v>
      </c>
      <c r="AM24" s="61"/>
      <c r="AN24" s="93"/>
      <c r="AO24" s="93"/>
      <c r="AP24" s="57">
        <f t="shared" si="13"/>
        <v>0</v>
      </c>
      <c r="AQ24" s="57"/>
      <c r="AR24" s="93"/>
      <c r="AS24" s="93"/>
      <c r="AT24" s="57">
        <f t="shared" si="14"/>
        <v>0</v>
      </c>
      <c r="AU24" s="57"/>
      <c r="AV24" s="93"/>
      <c r="AW24" s="93"/>
      <c r="AX24" s="57">
        <f t="shared" si="15"/>
        <v>0</v>
      </c>
      <c r="AY24" s="57"/>
      <c r="AZ24" s="93"/>
      <c r="BA24" s="93"/>
      <c r="BB24" s="57">
        <f t="shared" si="16"/>
        <v>0</v>
      </c>
      <c r="BC24" s="57"/>
      <c r="BD24" s="93"/>
      <c r="BE24" s="93"/>
      <c r="BF24" s="57">
        <f t="shared" si="17"/>
        <v>0</v>
      </c>
      <c r="BG24" s="57"/>
      <c r="BH24" s="93"/>
      <c r="BI24" s="93"/>
      <c r="BJ24" s="57">
        <f t="shared" si="18"/>
        <v>0</v>
      </c>
      <c r="BK24" s="57"/>
      <c r="BL24" s="93"/>
      <c r="BM24" s="93"/>
      <c r="BN24" s="57">
        <f t="shared" si="19"/>
        <v>0</v>
      </c>
      <c r="BO24" s="57"/>
      <c r="BP24" s="93"/>
      <c r="BQ24" s="93"/>
      <c r="BR24" s="57">
        <f t="shared" si="20"/>
        <v>0</v>
      </c>
      <c r="BS24" s="57"/>
      <c r="BT24" s="93"/>
      <c r="BU24" s="93"/>
      <c r="BV24" s="106">
        <f t="shared" si="21"/>
        <v>0</v>
      </c>
      <c r="BW24" s="57"/>
    </row>
    <row r="25" s="3" customFormat="1" ht="120" customHeight="1" spans="1:75">
      <c r="A25" s="32">
        <v>23</v>
      </c>
      <c r="B25" s="34" t="s">
        <v>26</v>
      </c>
      <c r="C25" s="39">
        <v>8</v>
      </c>
      <c r="D25" s="41">
        <v>15</v>
      </c>
      <c r="E25" s="17">
        <f t="shared" si="0"/>
        <v>15</v>
      </c>
      <c r="F25" s="18">
        <f t="shared" si="1"/>
        <v>24</v>
      </c>
      <c r="G25" s="35">
        <f t="shared" si="2"/>
        <v>-9</v>
      </c>
      <c r="H25" s="20">
        <f t="shared" si="3"/>
        <v>24</v>
      </c>
      <c r="I25" s="55">
        <f t="shared" si="22"/>
        <v>39</v>
      </c>
      <c r="J25" s="56">
        <f t="shared" si="23"/>
        <v>15</v>
      </c>
      <c r="K25" s="31">
        <v>0</v>
      </c>
      <c r="L25" s="69">
        <v>1</v>
      </c>
      <c r="M25" s="57">
        <f t="shared" si="27"/>
        <v>-1</v>
      </c>
      <c r="N25" s="61">
        <v>0</v>
      </c>
      <c r="O25" s="59">
        <f t="shared" si="25"/>
        <v>0</v>
      </c>
      <c r="P25" s="31">
        <v>0</v>
      </c>
      <c r="Q25" s="69">
        <v>2</v>
      </c>
      <c r="R25" s="61">
        <f t="shared" si="26"/>
        <v>-2</v>
      </c>
      <c r="S25" s="61">
        <v>0</v>
      </c>
      <c r="T25" s="59">
        <f t="shared" si="5"/>
        <v>0</v>
      </c>
      <c r="U25" s="31">
        <v>0</v>
      </c>
      <c r="V25" s="69">
        <v>7</v>
      </c>
      <c r="W25" s="61">
        <f t="shared" si="6"/>
        <v>-7</v>
      </c>
      <c r="X25" s="61">
        <v>0</v>
      </c>
      <c r="Y25" s="59">
        <f t="shared" si="7"/>
        <v>0</v>
      </c>
      <c r="Z25" s="31">
        <v>0</v>
      </c>
      <c r="AA25" s="69">
        <v>7</v>
      </c>
      <c r="AB25" s="61">
        <f t="shared" si="8"/>
        <v>-7</v>
      </c>
      <c r="AC25" s="58">
        <v>9</v>
      </c>
      <c r="AD25" s="59">
        <f t="shared" si="9"/>
        <v>9</v>
      </c>
      <c r="AE25" s="31">
        <v>15</v>
      </c>
      <c r="AF25" s="69">
        <v>7</v>
      </c>
      <c r="AG25" s="61">
        <f t="shared" si="10"/>
        <v>8</v>
      </c>
      <c r="AH25" s="58">
        <v>15</v>
      </c>
      <c r="AI25" s="59">
        <f t="shared" si="11"/>
        <v>30</v>
      </c>
      <c r="AJ25" s="94"/>
      <c r="AK25" s="69"/>
      <c r="AL25" s="61">
        <f t="shared" si="12"/>
        <v>0</v>
      </c>
      <c r="AM25" s="61"/>
      <c r="AN25" s="69"/>
      <c r="AO25" s="69"/>
      <c r="AP25" s="57">
        <f t="shared" si="13"/>
        <v>0</v>
      </c>
      <c r="AQ25" s="57"/>
      <c r="AR25" s="69"/>
      <c r="AS25" s="69"/>
      <c r="AT25" s="57">
        <f t="shared" si="14"/>
        <v>0</v>
      </c>
      <c r="AU25" s="57"/>
      <c r="AV25" s="69"/>
      <c r="AW25" s="69"/>
      <c r="AX25" s="57">
        <f t="shared" si="15"/>
        <v>0</v>
      </c>
      <c r="AY25" s="57"/>
      <c r="AZ25" s="69"/>
      <c r="BA25" s="69"/>
      <c r="BB25" s="57">
        <f t="shared" si="16"/>
        <v>0</v>
      </c>
      <c r="BC25" s="57"/>
      <c r="BD25" s="69"/>
      <c r="BE25" s="69"/>
      <c r="BF25" s="57">
        <f t="shared" si="17"/>
        <v>0</v>
      </c>
      <c r="BG25" s="57"/>
      <c r="BH25" s="69"/>
      <c r="BI25" s="69"/>
      <c r="BJ25" s="57">
        <f t="shared" si="18"/>
        <v>0</v>
      </c>
      <c r="BK25" s="57"/>
      <c r="BL25" s="69"/>
      <c r="BM25" s="69"/>
      <c r="BN25" s="57">
        <f t="shared" si="19"/>
        <v>0</v>
      </c>
      <c r="BO25" s="57"/>
      <c r="BP25" s="69"/>
      <c r="BQ25" s="69"/>
      <c r="BR25" s="57">
        <f t="shared" si="20"/>
        <v>0</v>
      </c>
      <c r="BS25" s="57"/>
      <c r="BT25" s="69"/>
      <c r="BU25" s="69"/>
      <c r="BV25" s="106">
        <f t="shared" si="21"/>
        <v>0</v>
      </c>
      <c r="BW25" s="57"/>
    </row>
    <row r="26" ht="40.05" customHeight="1" spans="1:75">
      <c r="A26" s="13">
        <v>24</v>
      </c>
      <c r="B26" s="21" t="s">
        <v>27</v>
      </c>
      <c r="C26" s="710" t="s">
        <v>116</v>
      </c>
      <c r="D26" s="716" t="s">
        <v>85</v>
      </c>
      <c r="E26" s="17">
        <f t="shared" ref="E26:E30" si="28">K26+P26+U26+Z26+AE26+AJ26+AN26+AR26+AV26+AZ26+BD26+BH26+BL26+BP26+BT26</f>
        <v>0</v>
      </c>
      <c r="F26" s="18">
        <f t="shared" ref="F26:F30" si="29">L26+Q26+V26+AA26+AF26+AK26+AO26+AS26+AW26+BA26+BE26+BI26+BM26+BQ26+BU26</f>
        <v>0</v>
      </c>
      <c r="G26" s="35">
        <f t="shared" ref="G26:G30" si="30">M26+R26+W26+AB26+AG26+AL26+AP26+AT26+AX26+BB26+BF26+BJ26+BN26+BR26+BV26</f>
        <v>0</v>
      </c>
      <c r="H26" s="20">
        <f t="shared" ref="H26:H30" si="31">N26+S26+X26+AC26+AH26+AM26+AQ26+AU26+AY26+BC26+BG26+BK26+BO26+BS26+BW26</f>
        <v>0</v>
      </c>
      <c r="I26" s="55">
        <f t="shared" si="22"/>
        <v>0</v>
      </c>
      <c r="J26" s="56">
        <f t="shared" si="23"/>
        <v>0</v>
      </c>
      <c r="K26" s="26">
        <v>0</v>
      </c>
      <c r="L26" s="57">
        <v>0</v>
      </c>
      <c r="M26" s="57">
        <f t="shared" si="27"/>
        <v>0</v>
      </c>
      <c r="N26" s="71">
        <v>0</v>
      </c>
      <c r="O26" s="59">
        <f t="shared" si="25"/>
        <v>0</v>
      </c>
      <c r="P26" s="60">
        <v>0</v>
      </c>
      <c r="Q26" s="61">
        <v>0</v>
      </c>
      <c r="R26" s="61">
        <f t="shared" si="26"/>
        <v>0</v>
      </c>
      <c r="S26" s="81">
        <v>0</v>
      </c>
      <c r="T26" s="59">
        <f t="shared" si="5"/>
        <v>0</v>
      </c>
      <c r="U26" s="60">
        <v>0</v>
      </c>
      <c r="V26" s="61">
        <v>0</v>
      </c>
      <c r="W26" s="61">
        <f t="shared" si="6"/>
        <v>0</v>
      </c>
      <c r="X26" s="81">
        <v>0</v>
      </c>
      <c r="Y26" s="59">
        <f t="shared" si="7"/>
        <v>0</v>
      </c>
      <c r="Z26" s="60">
        <v>0</v>
      </c>
      <c r="AA26" s="61">
        <v>0</v>
      </c>
      <c r="AB26" s="61">
        <f t="shared" si="8"/>
        <v>0</v>
      </c>
      <c r="AC26" s="81">
        <v>0</v>
      </c>
      <c r="AD26" s="59">
        <f t="shared" si="9"/>
        <v>0</v>
      </c>
      <c r="AE26" s="60">
        <v>0</v>
      </c>
      <c r="AF26" s="61">
        <v>0</v>
      </c>
      <c r="AG26" s="61">
        <f t="shared" si="10"/>
        <v>0</v>
      </c>
      <c r="AH26" s="81">
        <v>0</v>
      </c>
      <c r="AI26" s="59">
        <f t="shared" si="11"/>
        <v>0</v>
      </c>
      <c r="AJ26" s="87"/>
      <c r="AK26" s="61"/>
      <c r="AL26" s="61">
        <f t="shared" si="12"/>
        <v>0</v>
      </c>
      <c r="AM26" s="61"/>
      <c r="AN26" s="61"/>
      <c r="AO26" s="57"/>
      <c r="AP26" s="57">
        <f t="shared" si="13"/>
        <v>0</v>
      </c>
      <c r="AQ26" s="57"/>
      <c r="AR26" s="57"/>
      <c r="AS26" s="57"/>
      <c r="AT26" s="57">
        <f t="shared" si="14"/>
        <v>0</v>
      </c>
      <c r="AU26" s="57"/>
      <c r="AV26" s="57"/>
      <c r="AW26" s="57"/>
      <c r="AX26" s="57">
        <f t="shared" si="15"/>
        <v>0</v>
      </c>
      <c r="AY26" s="100"/>
      <c r="AZ26" s="100"/>
      <c r="BA26" s="101"/>
      <c r="BB26" s="102">
        <f t="shared" si="16"/>
        <v>0</v>
      </c>
      <c r="BC26" s="102"/>
      <c r="BD26" s="102"/>
      <c r="BE26" s="102"/>
      <c r="BF26" s="102">
        <f t="shared" si="17"/>
        <v>0</v>
      </c>
      <c r="BG26" s="102"/>
      <c r="BH26" s="102"/>
      <c r="BI26" s="102"/>
      <c r="BJ26" s="102">
        <f t="shared" si="18"/>
        <v>0</v>
      </c>
      <c r="BK26" s="102"/>
      <c r="BL26" s="102"/>
      <c r="BM26" s="102"/>
      <c r="BN26" s="102">
        <f t="shared" si="19"/>
        <v>0</v>
      </c>
      <c r="BO26" s="102"/>
      <c r="BP26" s="102"/>
      <c r="BQ26" s="102"/>
      <c r="BR26" s="102">
        <f t="shared" si="20"/>
        <v>0</v>
      </c>
      <c r="BS26" s="102"/>
      <c r="BT26" s="102"/>
      <c r="BU26" s="102"/>
      <c r="BV26" s="102">
        <f t="shared" si="21"/>
        <v>0</v>
      </c>
      <c r="BW26" s="106"/>
    </row>
    <row r="27" ht="40.05" customHeight="1" spans="1:75">
      <c r="A27" s="36">
        <v>25</v>
      </c>
      <c r="B27" s="21" t="s">
        <v>28</v>
      </c>
      <c r="C27" s="24">
        <v>10</v>
      </c>
      <c r="D27" s="25">
        <v>15</v>
      </c>
      <c r="E27" s="17">
        <f t="shared" si="28"/>
        <v>0</v>
      </c>
      <c r="F27" s="18">
        <f t="shared" si="29"/>
        <v>11</v>
      </c>
      <c r="G27" s="35">
        <f t="shared" si="30"/>
        <v>-11</v>
      </c>
      <c r="H27" s="20">
        <f t="shared" si="31"/>
        <v>11</v>
      </c>
      <c r="I27" s="55">
        <f t="shared" si="22"/>
        <v>11</v>
      </c>
      <c r="J27" s="56">
        <f t="shared" si="23"/>
        <v>0</v>
      </c>
      <c r="K27" s="26">
        <v>0</v>
      </c>
      <c r="L27" s="57">
        <v>1</v>
      </c>
      <c r="M27" s="57">
        <f t="shared" si="27"/>
        <v>-1</v>
      </c>
      <c r="N27" s="58">
        <v>1</v>
      </c>
      <c r="O27" s="59">
        <f t="shared" si="25"/>
        <v>1</v>
      </c>
      <c r="P27" s="60">
        <v>0</v>
      </c>
      <c r="Q27" s="61">
        <v>2</v>
      </c>
      <c r="R27" s="61">
        <f t="shared" si="26"/>
        <v>-2</v>
      </c>
      <c r="S27" s="58">
        <v>2</v>
      </c>
      <c r="T27" s="59">
        <f t="shared" si="5"/>
        <v>2</v>
      </c>
      <c r="U27" s="60">
        <v>0</v>
      </c>
      <c r="V27" s="61">
        <v>1</v>
      </c>
      <c r="W27" s="61">
        <f t="shared" si="6"/>
        <v>-1</v>
      </c>
      <c r="X27" s="58">
        <v>1</v>
      </c>
      <c r="Y27" s="59">
        <f t="shared" si="7"/>
        <v>1</v>
      </c>
      <c r="Z27" s="60">
        <v>0</v>
      </c>
      <c r="AA27" s="61">
        <v>2</v>
      </c>
      <c r="AB27" s="61">
        <f t="shared" si="8"/>
        <v>-2</v>
      </c>
      <c r="AC27" s="58">
        <v>2</v>
      </c>
      <c r="AD27" s="59">
        <f t="shared" si="9"/>
        <v>2</v>
      </c>
      <c r="AE27" s="60">
        <v>0</v>
      </c>
      <c r="AF27" s="61">
        <v>5</v>
      </c>
      <c r="AG27" s="61">
        <f t="shared" si="10"/>
        <v>-5</v>
      </c>
      <c r="AH27" s="58">
        <v>5</v>
      </c>
      <c r="AI27" s="59">
        <f t="shared" si="11"/>
        <v>5</v>
      </c>
      <c r="AJ27" s="87"/>
      <c r="AK27" s="61"/>
      <c r="AL27" s="61">
        <f t="shared" si="12"/>
        <v>0</v>
      </c>
      <c r="AM27" s="61"/>
      <c r="AN27" s="61"/>
      <c r="AO27" s="57"/>
      <c r="AP27" s="57">
        <f t="shared" si="13"/>
        <v>0</v>
      </c>
      <c r="AQ27" s="57"/>
      <c r="AR27" s="57"/>
      <c r="AS27" s="57"/>
      <c r="AT27" s="57">
        <f t="shared" si="14"/>
        <v>0</v>
      </c>
      <c r="AU27" s="57"/>
      <c r="AV27" s="57"/>
      <c r="AW27" s="57"/>
      <c r="AX27" s="57">
        <f t="shared" si="15"/>
        <v>0</v>
      </c>
      <c r="AY27" s="100"/>
      <c r="AZ27" s="100"/>
      <c r="BA27" s="101"/>
      <c r="BB27" s="102">
        <f t="shared" si="16"/>
        <v>0</v>
      </c>
      <c r="BC27" s="102"/>
      <c r="BD27" s="102"/>
      <c r="BE27" s="102"/>
      <c r="BF27" s="102">
        <f t="shared" si="17"/>
        <v>0</v>
      </c>
      <c r="BG27" s="102"/>
      <c r="BH27" s="102"/>
      <c r="BI27" s="102"/>
      <c r="BJ27" s="102">
        <f t="shared" si="18"/>
        <v>0</v>
      </c>
      <c r="BK27" s="102"/>
      <c r="BL27" s="102"/>
      <c r="BM27" s="102"/>
      <c r="BN27" s="102">
        <f t="shared" si="19"/>
        <v>0</v>
      </c>
      <c r="BO27" s="102"/>
      <c r="BP27" s="102"/>
      <c r="BQ27" s="102"/>
      <c r="BR27" s="102">
        <f t="shared" si="20"/>
        <v>0</v>
      </c>
      <c r="BS27" s="102"/>
      <c r="BT27" s="102"/>
      <c r="BU27" s="102"/>
      <c r="BV27" s="102">
        <f t="shared" si="21"/>
        <v>0</v>
      </c>
      <c r="BW27" s="106"/>
    </row>
    <row r="28" ht="40.05" customHeight="1" spans="1:75">
      <c r="A28" s="13">
        <v>26</v>
      </c>
      <c r="B28" s="21" t="s">
        <v>29</v>
      </c>
      <c r="C28" s="24">
        <v>4</v>
      </c>
      <c r="D28" s="25">
        <v>6</v>
      </c>
      <c r="E28" s="17">
        <f t="shared" si="28"/>
        <v>0</v>
      </c>
      <c r="F28" s="18">
        <f t="shared" si="29"/>
        <v>0</v>
      </c>
      <c r="G28" s="35">
        <f t="shared" si="30"/>
        <v>0</v>
      </c>
      <c r="H28" s="20">
        <f t="shared" si="31"/>
        <v>0</v>
      </c>
      <c r="I28" s="55">
        <f t="shared" si="22"/>
        <v>0</v>
      </c>
      <c r="J28" s="56">
        <f t="shared" si="23"/>
        <v>0</v>
      </c>
      <c r="K28" s="26">
        <v>0</v>
      </c>
      <c r="L28" s="57">
        <v>0</v>
      </c>
      <c r="M28" s="57">
        <f t="shared" si="27"/>
        <v>0</v>
      </c>
      <c r="N28" s="71">
        <v>0</v>
      </c>
      <c r="O28" s="59">
        <f t="shared" si="25"/>
        <v>0</v>
      </c>
      <c r="P28" s="60">
        <v>0</v>
      </c>
      <c r="Q28" s="61">
        <v>0</v>
      </c>
      <c r="R28" s="61">
        <f t="shared" si="26"/>
        <v>0</v>
      </c>
      <c r="S28" s="81">
        <v>0</v>
      </c>
      <c r="T28" s="59">
        <f t="shared" si="5"/>
        <v>0</v>
      </c>
      <c r="U28" s="60">
        <v>0</v>
      </c>
      <c r="V28" s="61">
        <v>0</v>
      </c>
      <c r="W28" s="61">
        <f t="shared" si="6"/>
        <v>0</v>
      </c>
      <c r="X28" s="81">
        <v>0</v>
      </c>
      <c r="Y28" s="59">
        <f t="shared" si="7"/>
        <v>0</v>
      </c>
      <c r="Z28" s="60">
        <v>0</v>
      </c>
      <c r="AA28" s="61">
        <v>0</v>
      </c>
      <c r="AB28" s="61">
        <f t="shared" si="8"/>
        <v>0</v>
      </c>
      <c r="AC28" s="81">
        <v>0</v>
      </c>
      <c r="AD28" s="59">
        <f t="shared" si="9"/>
        <v>0</v>
      </c>
      <c r="AE28" s="84">
        <v>0</v>
      </c>
      <c r="AF28" s="61">
        <v>0</v>
      </c>
      <c r="AG28" s="61">
        <f t="shared" si="10"/>
        <v>0</v>
      </c>
      <c r="AH28" s="81">
        <v>0</v>
      </c>
      <c r="AI28" s="59">
        <f t="shared" si="11"/>
        <v>0</v>
      </c>
      <c r="AJ28" s="87"/>
      <c r="AK28" s="61"/>
      <c r="AL28" s="61">
        <f t="shared" si="12"/>
        <v>0</v>
      </c>
      <c r="AM28" s="61"/>
      <c r="AN28" s="61"/>
      <c r="AO28" s="57"/>
      <c r="AP28" s="57">
        <f t="shared" si="13"/>
        <v>0</v>
      </c>
      <c r="AQ28" s="57"/>
      <c r="AR28" s="57"/>
      <c r="AS28" s="57"/>
      <c r="AT28" s="57">
        <f t="shared" si="14"/>
        <v>0</v>
      </c>
      <c r="AU28" s="57"/>
      <c r="AV28" s="57"/>
      <c r="AW28" s="57"/>
      <c r="AX28" s="57">
        <f t="shared" si="15"/>
        <v>0</v>
      </c>
      <c r="AY28" s="100"/>
      <c r="AZ28" s="100"/>
      <c r="BA28" s="101"/>
      <c r="BB28" s="102">
        <f t="shared" si="16"/>
        <v>0</v>
      </c>
      <c r="BC28" s="102"/>
      <c r="BD28" s="102"/>
      <c r="BE28" s="102"/>
      <c r="BF28" s="102">
        <f t="shared" si="17"/>
        <v>0</v>
      </c>
      <c r="BG28" s="102"/>
      <c r="BH28" s="102"/>
      <c r="BI28" s="102"/>
      <c r="BJ28" s="102">
        <f t="shared" si="18"/>
        <v>0</v>
      </c>
      <c r="BK28" s="102"/>
      <c r="BL28" s="102"/>
      <c r="BM28" s="102"/>
      <c r="BN28" s="102">
        <f t="shared" si="19"/>
        <v>0</v>
      </c>
      <c r="BO28" s="102"/>
      <c r="BP28" s="102"/>
      <c r="BQ28" s="102"/>
      <c r="BR28" s="102">
        <f t="shared" si="20"/>
        <v>0</v>
      </c>
      <c r="BS28" s="102"/>
      <c r="BT28" s="102"/>
      <c r="BU28" s="102"/>
      <c r="BV28" s="102">
        <f t="shared" si="21"/>
        <v>0</v>
      </c>
      <c r="BW28" s="106"/>
    </row>
    <row r="29" s="2" customFormat="1" ht="72" customHeight="1" spans="1:75">
      <c r="A29" s="37">
        <v>27</v>
      </c>
      <c r="B29" s="21" t="s">
        <v>30</v>
      </c>
      <c r="C29" s="24">
        <v>6</v>
      </c>
      <c r="D29" s="25">
        <v>10</v>
      </c>
      <c r="E29" s="17">
        <f t="shared" si="28"/>
        <v>0</v>
      </c>
      <c r="F29" s="18">
        <f t="shared" si="29"/>
        <v>10</v>
      </c>
      <c r="G29" s="35">
        <f t="shared" si="30"/>
        <v>-10</v>
      </c>
      <c r="H29" s="20">
        <f t="shared" si="31"/>
        <v>10</v>
      </c>
      <c r="I29" s="55">
        <f t="shared" si="22"/>
        <v>10</v>
      </c>
      <c r="J29" s="56">
        <f t="shared" si="23"/>
        <v>0</v>
      </c>
      <c r="K29" s="66">
        <v>0</v>
      </c>
      <c r="L29" s="67">
        <v>1</v>
      </c>
      <c r="M29" s="57">
        <f t="shared" si="27"/>
        <v>-1</v>
      </c>
      <c r="N29" s="58">
        <v>1</v>
      </c>
      <c r="O29" s="59">
        <f t="shared" si="25"/>
        <v>1</v>
      </c>
      <c r="P29" s="68">
        <v>0</v>
      </c>
      <c r="Q29" s="80">
        <v>1</v>
      </c>
      <c r="R29" s="61">
        <f t="shared" si="26"/>
        <v>-1</v>
      </c>
      <c r="S29" s="58">
        <v>1</v>
      </c>
      <c r="T29" s="59">
        <f t="shared" si="5"/>
        <v>1</v>
      </c>
      <c r="U29" s="68">
        <v>0</v>
      </c>
      <c r="V29" s="80">
        <v>1</v>
      </c>
      <c r="W29" s="61">
        <f t="shared" si="6"/>
        <v>-1</v>
      </c>
      <c r="X29" s="58">
        <v>1</v>
      </c>
      <c r="Y29" s="59">
        <f t="shared" si="7"/>
        <v>1</v>
      </c>
      <c r="Z29" s="68">
        <v>0</v>
      </c>
      <c r="AA29" s="80">
        <v>2</v>
      </c>
      <c r="AB29" s="61">
        <f t="shared" si="8"/>
        <v>-2</v>
      </c>
      <c r="AC29" s="58">
        <v>2</v>
      </c>
      <c r="AD29" s="59">
        <f t="shared" si="9"/>
        <v>2</v>
      </c>
      <c r="AE29" s="68">
        <v>0</v>
      </c>
      <c r="AF29" s="80">
        <v>5</v>
      </c>
      <c r="AG29" s="61">
        <f t="shared" si="10"/>
        <v>-5</v>
      </c>
      <c r="AH29" s="58">
        <v>5</v>
      </c>
      <c r="AI29" s="59">
        <f t="shared" si="11"/>
        <v>5</v>
      </c>
      <c r="AJ29" s="90"/>
      <c r="AK29" s="91"/>
      <c r="AL29" s="61">
        <f t="shared" si="12"/>
        <v>0</v>
      </c>
      <c r="AM29" s="61"/>
      <c r="AN29" s="91"/>
      <c r="AO29" s="97"/>
      <c r="AP29" s="57">
        <f t="shared" si="13"/>
        <v>0</v>
      </c>
      <c r="AQ29" s="57"/>
      <c r="AR29" s="97"/>
      <c r="AS29" s="97"/>
      <c r="AT29" s="57">
        <f t="shared" si="14"/>
        <v>0</v>
      </c>
      <c r="AU29" s="57"/>
      <c r="AV29" s="97"/>
      <c r="AW29" s="97"/>
      <c r="AX29" s="57">
        <f t="shared" si="15"/>
        <v>0</v>
      </c>
      <c r="AY29" s="102"/>
      <c r="AZ29" s="97"/>
      <c r="BA29" s="97"/>
      <c r="BB29" s="102">
        <f t="shared" si="16"/>
        <v>0</v>
      </c>
      <c r="BC29" s="102"/>
      <c r="BD29" s="104"/>
      <c r="BE29" s="104"/>
      <c r="BF29" s="102">
        <f t="shared" si="17"/>
        <v>0</v>
      </c>
      <c r="BG29" s="102"/>
      <c r="BH29" s="104"/>
      <c r="BI29" s="104"/>
      <c r="BJ29" s="102">
        <f t="shared" si="18"/>
        <v>0</v>
      </c>
      <c r="BK29" s="102"/>
      <c r="BL29" s="104"/>
      <c r="BM29" s="104"/>
      <c r="BN29" s="102">
        <f t="shared" si="19"/>
        <v>0</v>
      </c>
      <c r="BO29" s="102"/>
      <c r="BP29" s="104"/>
      <c r="BQ29" s="104"/>
      <c r="BR29" s="102">
        <f t="shared" si="20"/>
        <v>0</v>
      </c>
      <c r="BS29" s="102"/>
      <c r="BT29" s="104"/>
      <c r="BU29" s="104"/>
      <c r="BV29" s="102">
        <f t="shared" si="21"/>
        <v>0</v>
      </c>
      <c r="BW29" s="106"/>
    </row>
    <row r="30" s="2" customFormat="1" ht="81.6" customHeight="1" spans="1:75">
      <c r="A30" s="42">
        <v>28</v>
      </c>
      <c r="B30" s="33" t="s">
        <v>31</v>
      </c>
      <c r="C30" s="43">
        <v>6</v>
      </c>
      <c r="D30" s="44">
        <v>10</v>
      </c>
      <c r="E30" s="45">
        <f t="shared" si="28"/>
        <v>12</v>
      </c>
      <c r="F30" s="46">
        <f t="shared" si="29"/>
        <v>11</v>
      </c>
      <c r="G30" s="47">
        <f t="shared" si="30"/>
        <v>1</v>
      </c>
      <c r="H30" s="48">
        <f t="shared" si="31"/>
        <v>0</v>
      </c>
      <c r="I30" s="55">
        <f t="shared" si="22"/>
        <v>12</v>
      </c>
      <c r="J30" s="72">
        <f t="shared" si="23"/>
        <v>1</v>
      </c>
      <c r="K30" s="73"/>
      <c r="L30" s="74">
        <v>1</v>
      </c>
      <c r="M30" s="75">
        <f t="shared" si="27"/>
        <v>-1</v>
      </c>
      <c r="N30" s="76">
        <v>0</v>
      </c>
      <c r="O30" s="59">
        <f t="shared" si="25"/>
        <v>0</v>
      </c>
      <c r="P30" s="77">
        <v>0</v>
      </c>
      <c r="Q30" s="82">
        <v>2</v>
      </c>
      <c r="R30" s="76">
        <f t="shared" si="26"/>
        <v>-2</v>
      </c>
      <c r="S30" s="76">
        <v>0</v>
      </c>
      <c r="T30" s="59">
        <f t="shared" si="5"/>
        <v>0</v>
      </c>
      <c r="U30" s="77">
        <v>0</v>
      </c>
      <c r="V30" s="82">
        <v>1</v>
      </c>
      <c r="W30" s="76">
        <f t="shared" si="6"/>
        <v>-1</v>
      </c>
      <c r="X30" s="76">
        <v>0</v>
      </c>
      <c r="Y30" s="59">
        <f t="shared" si="7"/>
        <v>0</v>
      </c>
      <c r="Z30" s="77">
        <v>0</v>
      </c>
      <c r="AA30" s="82">
        <v>3</v>
      </c>
      <c r="AB30" s="76">
        <f t="shared" si="8"/>
        <v>-3</v>
      </c>
      <c r="AC30" s="76">
        <v>0</v>
      </c>
      <c r="AD30" s="59">
        <f t="shared" si="9"/>
        <v>0</v>
      </c>
      <c r="AE30" s="77">
        <v>12</v>
      </c>
      <c r="AF30" s="82">
        <v>4</v>
      </c>
      <c r="AG30" s="76">
        <f t="shared" si="10"/>
        <v>8</v>
      </c>
      <c r="AH30" s="76">
        <v>0</v>
      </c>
      <c r="AI30" s="59">
        <f t="shared" si="11"/>
        <v>12</v>
      </c>
      <c r="AJ30" s="94"/>
      <c r="AK30" s="69"/>
      <c r="AL30" s="61">
        <f t="shared" si="12"/>
        <v>0</v>
      </c>
      <c r="AM30" s="61"/>
      <c r="AN30" s="69"/>
      <c r="AO30" s="98"/>
      <c r="AP30" s="57">
        <f t="shared" si="13"/>
        <v>0</v>
      </c>
      <c r="AQ30" s="57"/>
      <c r="AR30" s="98"/>
      <c r="AS30" s="98"/>
      <c r="AT30" s="57">
        <f t="shared" si="14"/>
        <v>0</v>
      </c>
      <c r="AU30" s="57"/>
      <c r="AV30" s="98"/>
      <c r="AW30" s="98"/>
      <c r="AX30" s="57">
        <f t="shared" si="15"/>
        <v>0</v>
      </c>
      <c r="AY30" s="102"/>
      <c r="AZ30" s="98"/>
      <c r="BA30" s="98"/>
      <c r="BB30" s="102">
        <f t="shared" si="16"/>
        <v>0</v>
      </c>
      <c r="BC30" s="102"/>
      <c r="BD30" s="98"/>
      <c r="BE30" s="98"/>
      <c r="BF30" s="102">
        <f t="shared" si="17"/>
        <v>0</v>
      </c>
      <c r="BG30" s="102"/>
      <c r="BH30" s="98"/>
      <c r="BI30" s="98"/>
      <c r="BJ30" s="102">
        <f t="shared" si="18"/>
        <v>0</v>
      </c>
      <c r="BK30" s="102"/>
      <c r="BL30" s="98"/>
      <c r="BM30" s="98"/>
      <c r="BN30" s="102">
        <f t="shared" si="19"/>
        <v>0</v>
      </c>
      <c r="BO30" s="102"/>
      <c r="BP30" s="98"/>
      <c r="BQ30" s="98"/>
      <c r="BR30" s="102">
        <f t="shared" si="20"/>
        <v>0</v>
      </c>
      <c r="BS30" s="102"/>
      <c r="BT30" s="98"/>
      <c r="BU30" s="98"/>
      <c r="BV30" s="102">
        <f t="shared" si="21"/>
        <v>0</v>
      </c>
      <c r="BW30" s="106"/>
    </row>
  </sheetData>
  <sheetProtection password="C611" sheet="1" selectLockedCells="1" selectUnlockedCells="1" objects="1" scenarios="1"/>
  <customSheetViews>
    <customSheetView guid="{9CEE0026-06FE-43C5-B7E2-4C27C1B1B851}" scale="80" fitToPage="1">
      <pane xSplit="8" ySplit="2" topLeftCell="I21" activePane="bottomRight" state="frozen"/>
      <selection activeCell="R25" sqref="R25"/>
      <pageMargins left="0.708661417322835" right="0.708661417322835" top="0.748031496062992" bottom="0.748031496062992" header="0.31496062992126" footer="0.31496062992126"/>
      <pageSetup paperSize="9" scale="21" orientation="portrait"/>
      <headerFooter/>
    </customSheetView>
    <customSheetView guid="{DDA466F2-DEC4-4899-BCA4-70679764665E}" scale="80" fitToPage="1">
      <pane xSplit="8" ySplit="2" topLeftCell="I6" activePane="bottomRight" state="frozen"/>
      <selection activeCell="A20" sqref="$A20:$XFD20"/>
      <pageMargins left="0.708661417322835" right="0.708661417322835" top="0.748031496062992" bottom="0.748031496062992" header="0.31496062992126" footer="0.31496062992126"/>
      <pageSetup paperSize="9" scale="21" orientation="portrait"/>
      <headerFooter/>
    </customSheetView>
    <customSheetView guid="{136E5025-050C-49A9-AAF7-FBD1E192C728}" scale="80" fitToPage="1">
      <pane xSplit="8" ySplit="2" topLeftCell="I3" activePane="bottomRight" state="frozen"/>
      <selection activeCell="A1" sqref="A1:D1"/>
      <pageMargins left="0.708661417322835" right="0.708661417322835" top="0.748031496062992" bottom="0.748031496062992" header="0.31496062992126" footer="0.31496062992126"/>
      <pageSetup paperSize="9" scale="21" orientation="portrait"/>
      <headerFooter/>
    </customSheetView>
    <customSheetView guid="{1F1E3F11-2EEF-4BC4-A39B-8CB5D2CF0C2F}" scale="80" fitToPage="1">
      <pane xSplit="8" ySplit="2" topLeftCell="I3" activePane="bottomRight" state="frozen"/>
      <selection activeCell="A1" sqref="A1:D1"/>
      <pageMargins left="0.708661417322835" right="0.708661417322835" top="0.748031496062992" bottom="0.748031496062992" header="0.31496062992126" footer="0.31496062992126"/>
      <pageSetup paperSize="9" scale="21" orientation="portrait"/>
      <headerFooter/>
    </customSheetView>
    <customSheetView guid="{FE079330-EA52-4CE0-9E5A-80865C54CE2C}" scale="80" fitToPage="1">
      <pane xSplit="8" ySplit="2" topLeftCell="I3" activePane="bottomRight" state="frozen"/>
      <selection activeCell="A1" sqref="A1:D1"/>
      <pageMargins left="0.708661417322835" right="0.708661417322835" top="0.748031496062992" bottom="0.748031496062992" header="0.31496062992126" footer="0.31496062992126"/>
      <pageSetup paperSize="9" scale="21" orientation="portrait"/>
      <headerFooter/>
    </customSheetView>
    <customSheetView guid="{F2E46030-49F3-46E6-9036-40A255D924CC}" scale="80" fitToPage="1">
      <pane xSplit="8" ySplit="2" topLeftCell="I27" activePane="bottomRight" state="frozen"/>
      <selection activeCell="AE38" sqref="AE38"/>
      <pageMargins left="0.708661417322835" right="0.708661417322835" top="0.748031496062992" bottom="0.748031496062992" header="0.31496062992126" footer="0.31496062992126"/>
      <pageSetup paperSize="9" scale="21" orientation="portrait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M1"/>
    <mergeCell ref="AN1:AQ1"/>
    <mergeCell ref="AR1:AU1"/>
    <mergeCell ref="AV1:AY1"/>
    <mergeCell ref="AZ1:BC1"/>
    <mergeCell ref="BD1:BG1"/>
    <mergeCell ref="BH1:BK1"/>
    <mergeCell ref="BL1:BO1"/>
    <mergeCell ref="BP1:BS1"/>
    <mergeCell ref="BT1:BW1"/>
    <mergeCell ref="J1:J2"/>
  </mergeCells>
  <pageMargins left="0.708661417322835" right="0.708661417322835" top="0.748031496062992" bottom="0.748031496062992" header="0.31496062992126" footer="0.31496062992126"/>
  <pageSetup paperSize="9" fitToWidth="0" fitToHeight="0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E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15" sqref="B15"/>
    </sheetView>
  </sheetViews>
  <sheetFormatPr defaultColWidth="9" defaultRowHeight="15"/>
  <cols>
    <col min="1" max="1" width="4.43809523809524" customWidth="1"/>
    <col min="2" max="2" width="25.7809523809524" customWidth="1"/>
    <col min="3" max="3" width="4.88571428571429" customWidth="1"/>
    <col min="4" max="4" width="5.1047619047619" customWidth="1"/>
    <col min="5" max="6" width="6" customWidth="1"/>
    <col min="7" max="9" width="5.55238095238095" customWidth="1"/>
    <col min="10" max="10" width="13.6666666666667" style="525" customWidth="1"/>
    <col min="11" max="12" width="5" customWidth="1"/>
    <col min="13" max="13" width="5.55238095238095" customWidth="1"/>
    <col min="14" max="15" width="5.55238095238095" style="507" customWidth="1"/>
    <col min="16" max="22" width="5.55238095238095" customWidth="1"/>
    <col min="23" max="25" width="5.43809523809524" customWidth="1"/>
    <col min="26" max="26" width="4.55238095238095" customWidth="1"/>
    <col min="27" max="27" width="5.88571428571429" customWidth="1"/>
    <col min="28" max="28" width="5.55238095238095" style="145" customWidth="1"/>
    <col min="29" max="30" width="5.55238095238095" customWidth="1"/>
    <col min="31" max="31" width="6.43809523809524" customWidth="1"/>
    <col min="32" max="37" width="5.43809523809524" customWidth="1"/>
    <col min="38" max="40" width="4.55238095238095" customWidth="1"/>
    <col min="41" max="45" width="5.43809523809524" customWidth="1"/>
    <col min="46" max="47" width="5.55238095238095" customWidth="1"/>
    <col min="48" max="52" width="5.1047619047619" customWidth="1"/>
    <col min="53" max="55" width="5" customWidth="1"/>
    <col min="56" max="56" width="5.88571428571429" customWidth="1"/>
    <col min="57" max="62" width="5.43809523809524" customWidth="1"/>
    <col min="63" max="65" width="5.55238095238095" customWidth="1"/>
    <col min="66" max="71" width="5.43809523809524" customWidth="1"/>
    <col min="72" max="72" width="6.55238095238095" customWidth="1"/>
    <col min="73" max="75" width="5.88571428571429" customWidth="1"/>
    <col min="76" max="77" width="5.43809523809524" customWidth="1"/>
    <col min="78" max="79" width="6.1047619047619" customWidth="1"/>
    <col min="80" max="81" width="5.43809523809524" customWidth="1"/>
    <col min="82" max="83" width="5.88571428571429" customWidth="1"/>
  </cols>
  <sheetData>
    <row r="1" ht="41.4" customHeight="1" spans="1:83">
      <c r="A1" s="107" t="s">
        <v>44</v>
      </c>
      <c r="B1" s="481"/>
      <c r="C1" s="481"/>
      <c r="D1" s="482"/>
      <c r="E1" s="8" t="s">
        <v>68</v>
      </c>
      <c r="F1" s="9"/>
      <c r="G1" s="9"/>
      <c r="H1" s="9"/>
      <c r="I1" s="9"/>
      <c r="J1" s="317" t="s">
        <v>46</v>
      </c>
      <c r="K1" s="146" t="s">
        <v>69</v>
      </c>
      <c r="L1" s="147"/>
      <c r="M1" s="147"/>
      <c r="N1" s="147"/>
      <c r="O1" s="131"/>
      <c r="P1" s="146" t="s">
        <v>70</v>
      </c>
      <c r="Q1" s="147"/>
      <c r="R1" s="147"/>
      <c r="S1" s="147"/>
      <c r="T1" s="131"/>
      <c r="U1" s="232" t="s">
        <v>71</v>
      </c>
      <c r="V1" s="233"/>
      <c r="W1" s="233"/>
      <c r="X1" s="233"/>
      <c r="Y1" s="211"/>
      <c r="Z1" s="233" t="s">
        <v>72</v>
      </c>
      <c r="AA1" s="233"/>
      <c r="AB1" s="233"/>
      <c r="AC1" s="553"/>
      <c r="AD1" s="554"/>
      <c r="AE1" s="232" t="s">
        <v>73</v>
      </c>
      <c r="AF1" s="233"/>
      <c r="AG1" s="233"/>
      <c r="AH1" s="233"/>
      <c r="AI1" s="211"/>
      <c r="AJ1" s="232" t="s">
        <v>74</v>
      </c>
      <c r="AK1" s="233"/>
      <c r="AL1" s="233"/>
      <c r="AM1" s="233"/>
      <c r="AN1" s="211"/>
      <c r="AO1" s="146" t="s">
        <v>75</v>
      </c>
      <c r="AP1" s="147"/>
      <c r="AQ1" s="147"/>
      <c r="AR1" s="147"/>
      <c r="AS1" s="131"/>
      <c r="AT1" s="146" t="s">
        <v>76</v>
      </c>
      <c r="AU1" s="147"/>
      <c r="AV1" s="147"/>
      <c r="AW1" s="147"/>
      <c r="AX1" s="131"/>
      <c r="AY1" s="146" t="s">
        <v>77</v>
      </c>
      <c r="AZ1" s="147"/>
      <c r="BA1" s="147"/>
      <c r="BB1" s="147"/>
      <c r="BC1" s="131"/>
      <c r="BD1" s="233" t="s">
        <v>78</v>
      </c>
      <c r="BE1" s="233"/>
      <c r="BF1" s="233"/>
      <c r="BG1" s="233"/>
      <c r="BH1" s="211"/>
      <c r="BI1" s="146" t="s">
        <v>79</v>
      </c>
      <c r="BJ1" s="147"/>
      <c r="BK1" s="147"/>
      <c r="BL1" s="147"/>
      <c r="BM1" s="131"/>
      <c r="BN1" s="232" t="s">
        <v>80</v>
      </c>
      <c r="BO1" s="233"/>
      <c r="BP1" s="233"/>
      <c r="BQ1" s="233"/>
      <c r="BR1" s="211"/>
      <c r="BS1" s="232" t="s">
        <v>81</v>
      </c>
      <c r="BT1" s="233"/>
      <c r="BU1" s="233"/>
      <c r="BV1" s="233"/>
      <c r="BW1" s="211"/>
      <c r="BX1" s="147" t="s">
        <v>82</v>
      </c>
      <c r="BY1" s="147"/>
      <c r="BZ1" s="147"/>
      <c r="CA1" s="131"/>
      <c r="CB1" s="146" t="s">
        <v>61</v>
      </c>
      <c r="CC1" s="147"/>
      <c r="CD1" s="147"/>
      <c r="CE1" s="131"/>
    </row>
    <row r="2" ht="15.75" spans="1:83">
      <c r="A2" s="239" t="s">
        <v>1</v>
      </c>
      <c r="B2" s="240" t="s">
        <v>62</v>
      </c>
      <c r="C2" s="12" t="s">
        <v>63</v>
      </c>
      <c r="D2" s="12" t="s">
        <v>64</v>
      </c>
      <c r="E2" s="323" t="s">
        <v>35</v>
      </c>
      <c r="F2" s="323" t="s">
        <v>36</v>
      </c>
      <c r="G2" s="53" t="s">
        <v>37</v>
      </c>
      <c r="H2" s="323" t="s">
        <v>38</v>
      </c>
      <c r="I2" s="149" t="s">
        <v>65</v>
      </c>
      <c r="J2" s="655"/>
      <c r="K2" s="149" t="s">
        <v>35</v>
      </c>
      <c r="L2" s="149" t="s">
        <v>36</v>
      </c>
      <c r="M2" s="10" t="s">
        <v>37</v>
      </c>
      <c r="N2" s="656" t="s">
        <v>38</v>
      </c>
      <c r="O2" s="657" t="s">
        <v>65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65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65</v>
      </c>
      <c r="Z2" s="237" t="s">
        <v>35</v>
      </c>
      <c r="AA2" s="237" t="s">
        <v>36</v>
      </c>
      <c r="AB2" s="663" t="s">
        <v>37</v>
      </c>
      <c r="AC2" s="10" t="s">
        <v>38</v>
      </c>
      <c r="AD2" s="10" t="s">
        <v>65</v>
      </c>
      <c r="AE2" s="148" t="s">
        <v>35</v>
      </c>
      <c r="AF2" s="149" t="s">
        <v>36</v>
      </c>
      <c r="AG2" s="10" t="s">
        <v>37</v>
      </c>
      <c r="AH2" s="149" t="s">
        <v>38</v>
      </c>
      <c r="AI2" s="149" t="s">
        <v>65</v>
      </c>
      <c r="AJ2" s="149" t="s">
        <v>35</v>
      </c>
      <c r="AK2" s="149" t="s">
        <v>36</v>
      </c>
      <c r="AL2" s="10" t="s">
        <v>37</v>
      </c>
      <c r="AM2" s="149" t="s">
        <v>38</v>
      </c>
      <c r="AN2" s="149" t="s">
        <v>65</v>
      </c>
      <c r="AO2" s="149" t="s">
        <v>35</v>
      </c>
      <c r="AP2" s="149" t="s">
        <v>36</v>
      </c>
      <c r="AQ2" s="10" t="s">
        <v>37</v>
      </c>
      <c r="AR2" s="10" t="s">
        <v>38</v>
      </c>
      <c r="AS2" s="149" t="s">
        <v>65</v>
      </c>
      <c r="AT2" s="149" t="s">
        <v>35</v>
      </c>
      <c r="AU2" s="149" t="s">
        <v>36</v>
      </c>
      <c r="AV2" s="10" t="s">
        <v>37</v>
      </c>
      <c r="AW2" s="149" t="s">
        <v>38</v>
      </c>
      <c r="AX2" s="149" t="s">
        <v>65</v>
      </c>
      <c r="AY2" s="149" t="s">
        <v>35</v>
      </c>
      <c r="AZ2" s="149" t="s">
        <v>36</v>
      </c>
      <c r="BA2" s="10" t="s">
        <v>37</v>
      </c>
      <c r="BB2" s="149" t="s">
        <v>38</v>
      </c>
      <c r="BC2" s="10" t="s">
        <v>65</v>
      </c>
      <c r="BD2" s="148" t="s">
        <v>35</v>
      </c>
      <c r="BE2" s="149" t="s">
        <v>36</v>
      </c>
      <c r="BF2" s="149" t="s">
        <v>37</v>
      </c>
      <c r="BG2" s="10" t="s">
        <v>38</v>
      </c>
      <c r="BH2" s="10" t="s">
        <v>65</v>
      </c>
      <c r="BI2" s="149" t="s">
        <v>35</v>
      </c>
      <c r="BJ2" s="10" t="s">
        <v>36</v>
      </c>
      <c r="BK2" s="149" t="s">
        <v>37</v>
      </c>
      <c r="BL2" s="149" t="s">
        <v>38</v>
      </c>
      <c r="BM2" s="10" t="s">
        <v>65</v>
      </c>
      <c r="BN2" s="10" t="s">
        <v>35</v>
      </c>
      <c r="BO2" s="10" t="s">
        <v>36</v>
      </c>
      <c r="BP2" s="148" t="s">
        <v>37</v>
      </c>
      <c r="BQ2" s="10" t="s">
        <v>38</v>
      </c>
      <c r="BR2" s="10" t="s">
        <v>65</v>
      </c>
      <c r="BS2" s="149" t="s">
        <v>35</v>
      </c>
      <c r="BT2" s="10" t="s">
        <v>36</v>
      </c>
      <c r="BU2" s="10" t="s">
        <v>37</v>
      </c>
      <c r="BV2" s="10" t="s">
        <v>38</v>
      </c>
      <c r="BW2" s="10" t="s">
        <v>65</v>
      </c>
      <c r="BX2" s="148" t="s">
        <v>35</v>
      </c>
      <c r="BY2" s="10" t="s">
        <v>36</v>
      </c>
      <c r="BZ2" s="149" t="s">
        <v>37</v>
      </c>
      <c r="CA2" s="149" t="s">
        <v>38</v>
      </c>
      <c r="CB2" s="10" t="s">
        <v>35</v>
      </c>
      <c r="CC2" s="10" t="s">
        <v>36</v>
      </c>
      <c r="CD2" s="149" t="s">
        <v>37</v>
      </c>
      <c r="CE2" s="10" t="s">
        <v>38</v>
      </c>
    </row>
    <row r="3" ht="120" customHeight="1" spans="1:83">
      <c r="A3" s="13">
        <v>1</v>
      </c>
      <c r="B3" s="14" t="s">
        <v>66</v>
      </c>
      <c r="C3" s="15">
        <v>10</v>
      </c>
      <c r="D3" s="109">
        <v>40</v>
      </c>
      <c r="E3" s="173">
        <f t="shared" ref="E3:E25" si="0">K3+P3+U3+Z3+AE3+AJ3+AO3+AT3+AY3+BD3+BI3+BN3+BS3+BX3+CB3</f>
        <v>0</v>
      </c>
      <c r="F3" s="173">
        <f t="shared" ref="F3:F25" si="1">L3+Q3+V3+AA3+AF3+AK3+AP3+AU3+AZ3+BE3+BJ3+BO3+BT3+BY3+CC3</f>
        <v>140</v>
      </c>
      <c r="G3" s="173">
        <f t="shared" ref="G3:G25" si="2">M3+R3+W3+AB3+AG3+AL3+AQ3+AV3+BA3+BF3+BK3+BP3+BU3+BZ3+CD3</f>
        <v>-140</v>
      </c>
      <c r="H3" s="173">
        <f t="shared" ref="H3:H25" si="3">N3+S3+X3+AC3+AH3+AM3+AR3+AW3+BB3+BG3+BL3+BQ3+BV3+CA3+CE3</f>
        <v>140</v>
      </c>
      <c r="I3" s="398">
        <f>SUM(O3+T3+Y3+AD3+AI3+AN3+AS3+AX3+BC3+BH3+BM3+BR3+BW3)</f>
        <v>140</v>
      </c>
      <c r="J3" s="364">
        <f>E3+H3-F3</f>
        <v>0</v>
      </c>
      <c r="K3" s="13">
        <v>0</v>
      </c>
      <c r="L3" s="266">
        <v>10</v>
      </c>
      <c r="M3" s="102">
        <f>K3-L3</f>
        <v>-10</v>
      </c>
      <c r="N3" s="494">
        <v>10</v>
      </c>
      <c r="O3" s="495">
        <f>SUM(K3+N3)</f>
        <v>10</v>
      </c>
      <c r="P3" s="13">
        <v>0</v>
      </c>
      <c r="Q3" s="466">
        <v>66</v>
      </c>
      <c r="R3" s="102">
        <f t="shared" ref="R3:R13" si="4">P3-Q3</f>
        <v>-66</v>
      </c>
      <c r="S3" s="150">
        <v>66</v>
      </c>
      <c r="T3" s="151">
        <f t="shared" ref="T3:T30" si="5">SUM(P3+S3)</f>
        <v>66</v>
      </c>
      <c r="U3" s="13">
        <v>0</v>
      </c>
      <c r="V3" s="15">
        <v>4</v>
      </c>
      <c r="W3" s="102">
        <f t="shared" ref="W3:W13" si="6">U3-V3</f>
        <v>-4</v>
      </c>
      <c r="X3" s="400">
        <v>4</v>
      </c>
      <c r="Y3" s="55">
        <f t="shared" ref="Y3:Y30" si="7">SUM(U3+X3)</f>
        <v>4</v>
      </c>
      <c r="Z3" s="530">
        <v>0</v>
      </c>
      <c r="AA3" s="531">
        <v>8</v>
      </c>
      <c r="AB3" s="532">
        <f t="shared" ref="AB3:AB13" si="8">Z3-AA3</f>
        <v>-8</v>
      </c>
      <c r="AC3" s="533">
        <v>8</v>
      </c>
      <c r="AD3" s="534">
        <f t="shared" ref="AD3:AD30" si="9">SUM(Z3+AC3)</f>
        <v>8</v>
      </c>
      <c r="AE3" s="530">
        <v>0</v>
      </c>
      <c r="AF3" s="531">
        <v>2</v>
      </c>
      <c r="AG3" s="532">
        <f t="shared" ref="AG3:AG13" si="10">AE3-AF3</f>
        <v>-2</v>
      </c>
      <c r="AH3" s="533">
        <v>2</v>
      </c>
      <c r="AI3" s="534">
        <f t="shared" ref="AI3:AI30" si="11">SUM(AE3+AH3)</f>
        <v>2</v>
      </c>
      <c r="AJ3" s="530">
        <v>0</v>
      </c>
      <c r="AK3" s="531">
        <v>10</v>
      </c>
      <c r="AL3" s="532">
        <f t="shared" ref="AL3:AL13" si="12">AJ3-AK3</f>
        <v>-10</v>
      </c>
      <c r="AM3" s="533">
        <v>10</v>
      </c>
      <c r="AN3" s="534">
        <f t="shared" ref="AN3:AN30" si="13">SUM(AJ3+AM3)</f>
        <v>10</v>
      </c>
      <c r="AO3" s="530">
        <v>0</v>
      </c>
      <c r="AP3" s="531">
        <v>9</v>
      </c>
      <c r="AQ3" s="532">
        <f t="shared" ref="AQ3:AQ13" si="14">AO3-AP3</f>
        <v>-9</v>
      </c>
      <c r="AR3" s="535">
        <v>9</v>
      </c>
      <c r="AS3" s="534">
        <f t="shared" ref="AS3:AS30" si="15">SUM(AO3+AR3)</f>
        <v>9</v>
      </c>
      <c r="AT3" s="530">
        <v>0</v>
      </c>
      <c r="AU3" s="531">
        <v>2</v>
      </c>
      <c r="AV3" s="532">
        <f t="shared" ref="AV3:AV13" si="16">AT3-AU3</f>
        <v>-2</v>
      </c>
      <c r="AW3" s="533">
        <v>2</v>
      </c>
      <c r="AX3" s="534">
        <f t="shared" ref="AX3:AX30" si="17">SUM(AT3+AW3)</f>
        <v>2</v>
      </c>
      <c r="AY3" s="13">
        <v>0</v>
      </c>
      <c r="AZ3" s="266">
        <v>12</v>
      </c>
      <c r="BA3" s="102">
        <f t="shared" ref="BA3:BA13" si="18">AY3-AZ3</f>
        <v>-12</v>
      </c>
      <c r="BB3" s="400">
        <v>12</v>
      </c>
      <c r="BC3" s="55">
        <f t="shared" ref="BC3:BC30" si="19">SUM(AY3+BB3)</f>
        <v>12</v>
      </c>
      <c r="BD3" s="530">
        <v>0</v>
      </c>
      <c r="BE3" s="644">
        <v>5</v>
      </c>
      <c r="BF3" s="532">
        <f t="shared" ref="BF3:BF13" si="20">BD3-BE3</f>
        <v>-5</v>
      </c>
      <c r="BG3" s="535">
        <v>5</v>
      </c>
      <c r="BH3" s="523">
        <f t="shared" ref="BH3:BH30" si="21">SUM(BD3+BG3)</f>
        <v>5</v>
      </c>
      <c r="BI3" s="13">
        <v>0</v>
      </c>
      <c r="BJ3" s="15">
        <v>5</v>
      </c>
      <c r="BK3" s="102">
        <f t="shared" ref="BK3:BK13" si="22">BI3-BJ3</f>
        <v>-5</v>
      </c>
      <c r="BL3" s="150">
        <v>5</v>
      </c>
      <c r="BM3" s="151">
        <f t="shared" ref="BM3:BM30" si="23">SUM(BI3+BL3)</f>
        <v>5</v>
      </c>
      <c r="BN3" s="13">
        <v>0</v>
      </c>
      <c r="BO3" s="15">
        <v>4</v>
      </c>
      <c r="BP3" s="102">
        <f t="shared" ref="BP3:BP13" si="24">BN3-BO3</f>
        <v>-4</v>
      </c>
      <c r="BQ3" s="150">
        <v>4</v>
      </c>
      <c r="BR3" s="151">
        <f t="shared" ref="BR3:BR30" si="25">SUM(BN3+BQ3)</f>
        <v>4</v>
      </c>
      <c r="BS3" s="13">
        <v>0</v>
      </c>
      <c r="BT3" s="15">
        <v>3</v>
      </c>
      <c r="BU3" s="102">
        <f t="shared" ref="BU3:BU13" si="26">BS3-BT3</f>
        <v>-3</v>
      </c>
      <c r="BV3" s="150">
        <v>3</v>
      </c>
      <c r="BW3" s="151">
        <f t="shared" ref="BW3:BW30" si="27">SUM(BS3+BV3)</f>
        <v>3</v>
      </c>
      <c r="BX3" s="266"/>
      <c r="BY3" s="102"/>
      <c r="BZ3" s="102">
        <f t="shared" ref="BZ3:BZ13" si="28">BX3-BY3</f>
        <v>0</v>
      </c>
      <c r="CA3" s="102"/>
      <c r="CB3" s="102"/>
      <c r="CC3" s="102"/>
      <c r="CD3" s="105">
        <f t="shared" ref="CD3:CD13" si="29">CB3-CC3</f>
        <v>0</v>
      </c>
      <c r="CE3" s="102"/>
    </row>
    <row r="4" ht="45" spans="1:83">
      <c r="A4" s="13">
        <v>2</v>
      </c>
      <c r="B4" s="21" t="s">
        <v>67</v>
      </c>
      <c r="C4" s="710" t="s">
        <v>42</v>
      </c>
      <c r="D4" s="711" t="s">
        <v>42</v>
      </c>
      <c r="E4" s="173">
        <f t="shared" si="0"/>
        <v>0</v>
      </c>
      <c r="F4" s="173">
        <f t="shared" si="1"/>
        <v>197</v>
      </c>
      <c r="G4" s="173">
        <f t="shared" si="2"/>
        <v>-197</v>
      </c>
      <c r="H4" s="173">
        <f t="shared" si="3"/>
        <v>197</v>
      </c>
      <c r="I4" s="398">
        <f t="shared" ref="I4:I30" si="30">SUM(O4+T4+Y4+AD4+AI4+AN4+AS4+AX4+BC4+BH4+BM4+BR4+BW4)</f>
        <v>197</v>
      </c>
      <c r="J4" s="365">
        <f t="shared" ref="J4:J30" si="31">E4+H4-F4</f>
        <v>0</v>
      </c>
      <c r="K4" s="13">
        <v>0</v>
      </c>
      <c r="L4" s="266">
        <v>14</v>
      </c>
      <c r="M4" s="102">
        <f t="shared" ref="M4:M14" si="32">K4-L4</f>
        <v>-14</v>
      </c>
      <c r="N4" s="494">
        <v>14</v>
      </c>
      <c r="O4" s="495">
        <f t="shared" ref="O4:O30" si="33">SUM(K4+N4)</f>
        <v>14</v>
      </c>
      <c r="P4" s="13">
        <v>0</v>
      </c>
      <c r="Q4" s="466">
        <v>92</v>
      </c>
      <c r="R4" s="102">
        <f t="shared" si="4"/>
        <v>-92</v>
      </c>
      <c r="S4" s="150">
        <v>92</v>
      </c>
      <c r="T4" s="151">
        <f t="shared" si="5"/>
        <v>92</v>
      </c>
      <c r="U4" s="13">
        <v>0</v>
      </c>
      <c r="V4" s="15">
        <v>6</v>
      </c>
      <c r="W4" s="102">
        <f t="shared" si="6"/>
        <v>-6</v>
      </c>
      <c r="X4" s="400">
        <v>6</v>
      </c>
      <c r="Y4" s="55">
        <f t="shared" si="7"/>
        <v>6</v>
      </c>
      <c r="Z4" s="13">
        <v>0</v>
      </c>
      <c r="AA4" s="266">
        <v>11</v>
      </c>
      <c r="AB4" s="102">
        <f t="shared" si="8"/>
        <v>-11</v>
      </c>
      <c r="AC4" s="400">
        <v>11</v>
      </c>
      <c r="AD4" s="55">
        <f t="shared" si="9"/>
        <v>11</v>
      </c>
      <c r="AE4" s="13">
        <v>0</v>
      </c>
      <c r="AF4" s="266">
        <v>2</v>
      </c>
      <c r="AG4" s="102">
        <f t="shared" si="10"/>
        <v>-2</v>
      </c>
      <c r="AH4" s="400">
        <v>2</v>
      </c>
      <c r="AI4" s="55">
        <f t="shared" si="11"/>
        <v>2</v>
      </c>
      <c r="AJ4" s="13">
        <v>0</v>
      </c>
      <c r="AK4" s="266">
        <v>14</v>
      </c>
      <c r="AL4" s="102">
        <f t="shared" si="12"/>
        <v>-14</v>
      </c>
      <c r="AM4" s="400">
        <v>14</v>
      </c>
      <c r="AN4" s="55">
        <f t="shared" si="13"/>
        <v>14</v>
      </c>
      <c r="AO4" s="13">
        <v>0</v>
      </c>
      <c r="AP4" s="266">
        <v>13</v>
      </c>
      <c r="AQ4" s="102">
        <f t="shared" si="14"/>
        <v>-13</v>
      </c>
      <c r="AR4" s="125">
        <v>13</v>
      </c>
      <c r="AS4" s="55">
        <f t="shared" si="15"/>
        <v>13</v>
      </c>
      <c r="AT4" s="13">
        <v>0</v>
      </c>
      <c r="AU4" s="266">
        <v>3</v>
      </c>
      <c r="AV4" s="102">
        <f t="shared" si="16"/>
        <v>-3</v>
      </c>
      <c r="AW4" s="400">
        <v>3</v>
      </c>
      <c r="AX4" s="55">
        <f t="shared" si="17"/>
        <v>3</v>
      </c>
      <c r="AY4" s="13">
        <v>0</v>
      </c>
      <c r="AZ4" s="266">
        <v>17</v>
      </c>
      <c r="BA4" s="102">
        <f t="shared" si="18"/>
        <v>-17</v>
      </c>
      <c r="BB4" s="400">
        <v>17</v>
      </c>
      <c r="BC4" s="55">
        <f t="shared" si="19"/>
        <v>17</v>
      </c>
      <c r="BD4" s="13">
        <v>0</v>
      </c>
      <c r="BE4" s="466">
        <v>7</v>
      </c>
      <c r="BF4" s="102">
        <f t="shared" si="20"/>
        <v>-7</v>
      </c>
      <c r="BG4" s="150">
        <v>7</v>
      </c>
      <c r="BH4" s="151">
        <f t="shared" si="21"/>
        <v>7</v>
      </c>
      <c r="BI4" s="13">
        <v>0</v>
      </c>
      <c r="BJ4" s="15">
        <v>7</v>
      </c>
      <c r="BK4" s="102">
        <f t="shared" si="22"/>
        <v>-7</v>
      </c>
      <c r="BL4" s="150">
        <v>7</v>
      </c>
      <c r="BM4" s="151">
        <f t="shared" si="23"/>
        <v>7</v>
      </c>
      <c r="BN4" s="13">
        <v>0</v>
      </c>
      <c r="BO4" s="15">
        <v>6</v>
      </c>
      <c r="BP4" s="102">
        <f t="shared" si="24"/>
        <v>-6</v>
      </c>
      <c r="BQ4" s="150">
        <v>6</v>
      </c>
      <c r="BR4" s="151">
        <f t="shared" si="25"/>
        <v>6</v>
      </c>
      <c r="BS4" s="13">
        <v>0</v>
      </c>
      <c r="BT4" s="15">
        <v>5</v>
      </c>
      <c r="BU4" s="102">
        <f t="shared" si="26"/>
        <v>-5</v>
      </c>
      <c r="BV4" s="150">
        <v>5</v>
      </c>
      <c r="BW4" s="151">
        <f t="shared" si="27"/>
        <v>5</v>
      </c>
      <c r="BX4" s="266"/>
      <c r="BY4" s="102"/>
      <c r="BZ4" s="102">
        <f t="shared" si="28"/>
        <v>0</v>
      </c>
      <c r="CA4" s="102"/>
      <c r="CB4" s="102"/>
      <c r="CC4" s="102"/>
      <c r="CD4" s="105">
        <f t="shared" si="29"/>
        <v>0</v>
      </c>
      <c r="CE4" s="57"/>
    </row>
    <row r="5" ht="45" spans="1:83">
      <c r="A5" s="13">
        <v>3</v>
      </c>
      <c r="B5" s="21" t="s">
        <v>6</v>
      </c>
      <c r="C5" s="24">
        <v>4</v>
      </c>
      <c r="D5" s="24">
        <v>35</v>
      </c>
      <c r="E5" s="173">
        <f t="shared" si="0"/>
        <v>309</v>
      </c>
      <c r="F5" s="173">
        <f t="shared" si="1"/>
        <v>581</v>
      </c>
      <c r="G5" s="173">
        <f t="shared" si="2"/>
        <v>-272</v>
      </c>
      <c r="H5" s="173">
        <f t="shared" si="3"/>
        <v>288</v>
      </c>
      <c r="I5" s="398">
        <f t="shared" si="30"/>
        <v>597</v>
      </c>
      <c r="J5" s="365">
        <f t="shared" si="31"/>
        <v>16</v>
      </c>
      <c r="K5" s="469">
        <v>17</v>
      </c>
      <c r="L5" s="266">
        <v>45</v>
      </c>
      <c r="M5" s="102">
        <f t="shared" si="32"/>
        <v>-28</v>
      </c>
      <c r="N5" s="502">
        <v>28</v>
      </c>
      <c r="O5" s="495">
        <f t="shared" si="33"/>
        <v>45</v>
      </c>
      <c r="P5" s="469">
        <v>162</v>
      </c>
      <c r="Q5" s="466">
        <v>285</v>
      </c>
      <c r="R5" s="102">
        <f t="shared" si="4"/>
        <v>-123</v>
      </c>
      <c r="S5" s="150">
        <v>123</v>
      </c>
      <c r="T5" s="151">
        <f t="shared" si="5"/>
        <v>285</v>
      </c>
      <c r="U5" s="13">
        <v>6</v>
      </c>
      <c r="V5" s="15">
        <v>14</v>
      </c>
      <c r="W5" s="102">
        <f t="shared" si="6"/>
        <v>-8</v>
      </c>
      <c r="X5" s="400">
        <v>8</v>
      </c>
      <c r="Y5" s="55">
        <f t="shared" si="7"/>
        <v>14</v>
      </c>
      <c r="Z5" s="13">
        <v>32</v>
      </c>
      <c r="AA5" s="266">
        <v>32</v>
      </c>
      <c r="AB5" s="102">
        <f t="shared" si="8"/>
        <v>0</v>
      </c>
      <c r="AC5" s="100">
        <v>0</v>
      </c>
      <c r="AD5" s="55">
        <f t="shared" si="9"/>
        <v>32</v>
      </c>
      <c r="AE5" s="13">
        <v>12</v>
      </c>
      <c r="AF5" s="266">
        <v>4</v>
      </c>
      <c r="AG5" s="102">
        <f t="shared" si="10"/>
        <v>8</v>
      </c>
      <c r="AH5" s="100">
        <v>0</v>
      </c>
      <c r="AI5" s="55">
        <f t="shared" si="11"/>
        <v>12</v>
      </c>
      <c r="AJ5" s="13">
        <v>5</v>
      </c>
      <c r="AK5" s="266">
        <v>38</v>
      </c>
      <c r="AL5" s="102">
        <f t="shared" si="12"/>
        <v>-33</v>
      </c>
      <c r="AM5" s="400">
        <v>33</v>
      </c>
      <c r="AN5" s="55">
        <f t="shared" si="13"/>
        <v>38</v>
      </c>
      <c r="AO5" s="13">
        <v>17</v>
      </c>
      <c r="AP5" s="266">
        <v>35</v>
      </c>
      <c r="AQ5" s="102">
        <f t="shared" si="14"/>
        <v>-18</v>
      </c>
      <c r="AR5" s="125">
        <v>18</v>
      </c>
      <c r="AS5" s="55">
        <f t="shared" si="15"/>
        <v>35</v>
      </c>
      <c r="AT5" s="13">
        <v>0</v>
      </c>
      <c r="AU5" s="266">
        <v>8</v>
      </c>
      <c r="AV5" s="102">
        <f t="shared" si="16"/>
        <v>-8</v>
      </c>
      <c r="AW5" s="400">
        <v>8</v>
      </c>
      <c r="AX5" s="55">
        <f t="shared" si="17"/>
        <v>8</v>
      </c>
      <c r="AY5" s="13">
        <v>0</v>
      </c>
      <c r="AZ5" s="266">
        <v>55</v>
      </c>
      <c r="BA5" s="102">
        <f t="shared" si="18"/>
        <v>-55</v>
      </c>
      <c r="BB5" s="400">
        <v>55</v>
      </c>
      <c r="BC5" s="55">
        <f t="shared" si="19"/>
        <v>55</v>
      </c>
      <c r="BD5" s="13">
        <v>15</v>
      </c>
      <c r="BE5" s="466">
        <v>18</v>
      </c>
      <c r="BF5" s="102">
        <f t="shared" si="20"/>
        <v>-3</v>
      </c>
      <c r="BG5" s="150">
        <v>3</v>
      </c>
      <c r="BH5" s="151">
        <f t="shared" si="21"/>
        <v>18</v>
      </c>
      <c r="BI5" s="13">
        <v>29</v>
      </c>
      <c r="BJ5" s="15">
        <v>21</v>
      </c>
      <c r="BK5" s="102">
        <f t="shared" si="22"/>
        <v>8</v>
      </c>
      <c r="BL5" s="102">
        <v>0</v>
      </c>
      <c r="BM5" s="151">
        <f t="shared" si="23"/>
        <v>29</v>
      </c>
      <c r="BN5" s="13">
        <v>14</v>
      </c>
      <c r="BO5" s="15">
        <v>14</v>
      </c>
      <c r="BP5" s="102">
        <f t="shared" si="24"/>
        <v>0</v>
      </c>
      <c r="BQ5" s="150">
        <v>0</v>
      </c>
      <c r="BR5" s="151">
        <f t="shared" si="25"/>
        <v>14</v>
      </c>
      <c r="BS5" s="13">
        <v>0</v>
      </c>
      <c r="BT5" s="15">
        <v>12</v>
      </c>
      <c r="BU5" s="102">
        <f t="shared" si="26"/>
        <v>-12</v>
      </c>
      <c r="BV5" s="102">
        <v>12</v>
      </c>
      <c r="BW5" s="151">
        <f t="shared" si="27"/>
        <v>12</v>
      </c>
      <c r="BX5" s="266"/>
      <c r="BY5" s="102"/>
      <c r="BZ5" s="102">
        <f t="shared" si="28"/>
        <v>0</v>
      </c>
      <c r="CA5" s="102"/>
      <c r="CB5" s="102"/>
      <c r="CC5" s="102"/>
      <c r="CD5" s="105">
        <f t="shared" si="29"/>
        <v>0</v>
      </c>
      <c r="CE5" s="57"/>
    </row>
    <row r="6" ht="30" spans="1:83">
      <c r="A6" s="13">
        <v>4</v>
      </c>
      <c r="B6" s="21" t="s">
        <v>7</v>
      </c>
      <c r="C6" s="24">
        <v>8</v>
      </c>
      <c r="D6" s="24">
        <v>25</v>
      </c>
      <c r="E6" s="173">
        <f t="shared" si="0"/>
        <v>306</v>
      </c>
      <c r="F6" s="173">
        <f t="shared" si="1"/>
        <v>405</v>
      </c>
      <c r="G6" s="173">
        <f t="shared" si="2"/>
        <v>-99</v>
      </c>
      <c r="H6" s="173">
        <f t="shared" si="3"/>
        <v>122</v>
      </c>
      <c r="I6" s="398">
        <f t="shared" si="30"/>
        <v>428</v>
      </c>
      <c r="J6" s="365">
        <f t="shared" si="31"/>
        <v>23</v>
      </c>
      <c r="K6" s="469">
        <v>17</v>
      </c>
      <c r="L6" s="266">
        <v>29</v>
      </c>
      <c r="M6" s="102">
        <f t="shared" si="32"/>
        <v>-12</v>
      </c>
      <c r="N6" s="502">
        <v>12</v>
      </c>
      <c r="O6" s="495">
        <f t="shared" si="33"/>
        <v>29</v>
      </c>
      <c r="P6" s="469">
        <v>172</v>
      </c>
      <c r="Q6" s="466">
        <v>193</v>
      </c>
      <c r="R6" s="102">
        <f t="shared" si="4"/>
        <v>-21</v>
      </c>
      <c r="S6" s="102">
        <v>21</v>
      </c>
      <c r="T6" s="151">
        <f t="shared" si="5"/>
        <v>193</v>
      </c>
      <c r="U6" s="13">
        <v>9</v>
      </c>
      <c r="V6" s="15">
        <v>12</v>
      </c>
      <c r="W6" s="102">
        <f t="shared" si="6"/>
        <v>-3</v>
      </c>
      <c r="X6" s="400">
        <v>3</v>
      </c>
      <c r="Y6" s="55">
        <f t="shared" si="7"/>
        <v>12</v>
      </c>
      <c r="Z6" s="13">
        <v>28</v>
      </c>
      <c r="AA6" s="266">
        <v>23</v>
      </c>
      <c r="AB6" s="102">
        <f t="shared" si="8"/>
        <v>5</v>
      </c>
      <c r="AC6" s="100">
        <v>0</v>
      </c>
      <c r="AD6" s="55">
        <f t="shared" si="9"/>
        <v>28</v>
      </c>
      <c r="AE6" s="13">
        <v>8</v>
      </c>
      <c r="AF6" s="266">
        <v>4</v>
      </c>
      <c r="AG6" s="102">
        <f t="shared" si="10"/>
        <v>4</v>
      </c>
      <c r="AH6" s="100">
        <v>0</v>
      </c>
      <c r="AI6" s="55">
        <f t="shared" si="11"/>
        <v>8</v>
      </c>
      <c r="AJ6" s="13">
        <v>8</v>
      </c>
      <c r="AK6" s="266">
        <v>28</v>
      </c>
      <c r="AL6" s="102">
        <f t="shared" si="12"/>
        <v>-20</v>
      </c>
      <c r="AM6" s="400">
        <v>20</v>
      </c>
      <c r="AN6" s="55">
        <f t="shared" si="13"/>
        <v>28</v>
      </c>
      <c r="AO6" s="13">
        <v>19</v>
      </c>
      <c r="AP6" s="266">
        <v>26</v>
      </c>
      <c r="AQ6" s="102">
        <f t="shared" si="14"/>
        <v>-7</v>
      </c>
      <c r="AR6" s="125">
        <v>7</v>
      </c>
      <c r="AS6" s="55">
        <f t="shared" si="15"/>
        <v>26</v>
      </c>
      <c r="AT6" s="13">
        <v>0</v>
      </c>
      <c r="AU6" s="266">
        <v>6</v>
      </c>
      <c r="AV6" s="102">
        <f t="shared" si="16"/>
        <v>-6</v>
      </c>
      <c r="AW6" s="400">
        <v>6</v>
      </c>
      <c r="AX6" s="55">
        <f t="shared" si="17"/>
        <v>6</v>
      </c>
      <c r="AY6" s="13">
        <v>0</v>
      </c>
      <c r="AZ6" s="266">
        <v>36</v>
      </c>
      <c r="BA6" s="102">
        <f t="shared" si="18"/>
        <v>-36</v>
      </c>
      <c r="BB6" s="400">
        <v>36</v>
      </c>
      <c r="BC6" s="55">
        <f t="shared" si="19"/>
        <v>36</v>
      </c>
      <c r="BD6" s="13">
        <v>15</v>
      </c>
      <c r="BE6" s="466">
        <v>14</v>
      </c>
      <c r="BF6" s="102">
        <f t="shared" si="20"/>
        <v>1</v>
      </c>
      <c r="BG6" s="102">
        <v>0</v>
      </c>
      <c r="BH6" s="151">
        <f t="shared" si="21"/>
        <v>15</v>
      </c>
      <c r="BI6" s="13">
        <v>27</v>
      </c>
      <c r="BJ6" s="15">
        <v>14</v>
      </c>
      <c r="BK6" s="102">
        <f t="shared" si="22"/>
        <v>13</v>
      </c>
      <c r="BL6" s="102">
        <v>0</v>
      </c>
      <c r="BM6" s="151">
        <f t="shared" si="23"/>
        <v>27</v>
      </c>
      <c r="BN6" s="13">
        <v>3</v>
      </c>
      <c r="BO6" s="15">
        <v>11</v>
      </c>
      <c r="BP6" s="102">
        <f t="shared" si="24"/>
        <v>-8</v>
      </c>
      <c r="BQ6" s="150">
        <v>8</v>
      </c>
      <c r="BR6" s="151">
        <f t="shared" si="25"/>
        <v>11</v>
      </c>
      <c r="BS6" s="13">
        <v>0</v>
      </c>
      <c r="BT6" s="15">
        <v>9</v>
      </c>
      <c r="BU6" s="102">
        <f t="shared" si="26"/>
        <v>-9</v>
      </c>
      <c r="BV6" s="102">
        <v>9</v>
      </c>
      <c r="BW6" s="151">
        <f t="shared" si="27"/>
        <v>9</v>
      </c>
      <c r="BX6" s="266"/>
      <c r="BY6" s="102"/>
      <c r="BZ6" s="102">
        <f t="shared" si="28"/>
        <v>0</v>
      </c>
      <c r="CA6" s="102"/>
      <c r="CB6" s="102"/>
      <c r="CC6" s="102"/>
      <c r="CD6" s="105">
        <f t="shared" si="29"/>
        <v>0</v>
      </c>
      <c r="CE6" s="57"/>
    </row>
    <row r="7" ht="27.75" customHeight="1" spans="1:83">
      <c r="A7" s="24">
        <v>5</v>
      </c>
      <c r="B7" s="21" t="s">
        <v>8</v>
      </c>
      <c r="C7" s="24">
        <v>20</v>
      </c>
      <c r="D7" s="24">
        <v>50</v>
      </c>
      <c r="E7" s="173">
        <f t="shared" si="0"/>
        <v>360</v>
      </c>
      <c r="F7" s="173">
        <f t="shared" si="1"/>
        <v>714</v>
      </c>
      <c r="G7" s="173">
        <f t="shared" si="2"/>
        <v>-354</v>
      </c>
      <c r="H7" s="173">
        <f t="shared" si="3"/>
        <v>391</v>
      </c>
      <c r="I7" s="398">
        <f t="shared" si="30"/>
        <v>751</v>
      </c>
      <c r="J7" s="365">
        <f t="shared" si="31"/>
        <v>37</v>
      </c>
      <c r="K7" s="130">
        <v>24</v>
      </c>
      <c r="L7" s="209">
        <v>53</v>
      </c>
      <c r="M7" s="102">
        <f t="shared" si="32"/>
        <v>-29</v>
      </c>
      <c r="N7" s="496">
        <v>29</v>
      </c>
      <c r="O7" s="259">
        <f t="shared" si="33"/>
        <v>53</v>
      </c>
      <c r="P7" s="130">
        <v>168</v>
      </c>
      <c r="Q7" s="209">
        <v>349</v>
      </c>
      <c r="R7" s="102">
        <f t="shared" si="4"/>
        <v>-181</v>
      </c>
      <c r="S7" s="150">
        <v>181</v>
      </c>
      <c r="T7" s="151">
        <f t="shared" si="5"/>
        <v>349</v>
      </c>
      <c r="U7" s="66">
        <v>8</v>
      </c>
      <c r="V7" s="209">
        <v>19</v>
      </c>
      <c r="W7" s="102">
        <f t="shared" si="6"/>
        <v>-11</v>
      </c>
      <c r="X7" s="150">
        <v>11</v>
      </c>
      <c r="Y7" s="151">
        <f t="shared" si="7"/>
        <v>19</v>
      </c>
      <c r="Z7" s="66">
        <v>53</v>
      </c>
      <c r="AA7" s="209">
        <v>39</v>
      </c>
      <c r="AB7" s="102">
        <f t="shared" si="8"/>
        <v>14</v>
      </c>
      <c r="AC7" s="102">
        <v>0</v>
      </c>
      <c r="AD7" s="151">
        <f t="shared" si="9"/>
        <v>53</v>
      </c>
      <c r="AE7" s="66">
        <v>21</v>
      </c>
      <c r="AF7" s="209">
        <v>6</v>
      </c>
      <c r="AG7" s="102">
        <f t="shared" si="10"/>
        <v>15</v>
      </c>
      <c r="AH7" s="102">
        <v>0</v>
      </c>
      <c r="AI7" s="151">
        <f t="shared" si="11"/>
        <v>21</v>
      </c>
      <c r="AJ7" s="66">
        <v>6</v>
      </c>
      <c r="AK7" s="209">
        <v>45</v>
      </c>
      <c r="AL7" s="102">
        <f t="shared" si="12"/>
        <v>-39</v>
      </c>
      <c r="AM7" s="150">
        <v>39</v>
      </c>
      <c r="AN7" s="151">
        <f t="shared" si="13"/>
        <v>45</v>
      </c>
      <c r="AO7" s="66">
        <v>21</v>
      </c>
      <c r="AP7" s="209">
        <v>43</v>
      </c>
      <c r="AQ7" s="102">
        <f t="shared" si="14"/>
        <v>-22</v>
      </c>
      <c r="AR7" s="125">
        <v>22</v>
      </c>
      <c r="AS7" s="126">
        <f t="shared" si="15"/>
        <v>43</v>
      </c>
      <c r="AT7" s="66">
        <v>0</v>
      </c>
      <c r="AU7" s="209">
        <v>10</v>
      </c>
      <c r="AV7" s="102">
        <f t="shared" si="16"/>
        <v>-10</v>
      </c>
      <c r="AW7" s="150">
        <v>10</v>
      </c>
      <c r="AX7" s="151">
        <f t="shared" si="17"/>
        <v>10</v>
      </c>
      <c r="AY7" s="66">
        <v>0</v>
      </c>
      <c r="AZ7" s="209">
        <v>69</v>
      </c>
      <c r="BA7" s="102">
        <f t="shared" si="18"/>
        <v>-69</v>
      </c>
      <c r="BB7" s="150">
        <v>69</v>
      </c>
      <c r="BC7" s="151">
        <f t="shared" si="19"/>
        <v>69</v>
      </c>
      <c r="BD7" s="66">
        <v>28</v>
      </c>
      <c r="BE7" s="209">
        <v>22</v>
      </c>
      <c r="BF7" s="102">
        <f t="shared" si="20"/>
        <v>6</v>
      </c>
      <c r="BG7" s="102">
        <v>0</v>
      </c>
      <c r="BH7" s="151">
        <f t="shared" si="21"/>
        <v>28</v>
      </c>
      <c r="BI7" s="66">
        <v>29</v>
      </c>
      <c r="BJ7" s="209">
        <v>27</v>
      </c>
      <c r="BK7" s="102">
        <f t="shared" si="22"/>
        <v>2</v>
      </c>
      <c r="BL7" s="102">
        <v>0</v>
      </c>
      <c r="BM7" s="151">
        <f t="shared" si="23"/>
        <v>29</v>
      </c>
      <c r="BN7" s="66">
        <v>2</v>
      </c>
      <c r="BO7" s="209">
        <v>18</v>
      </c>
      <c r="BP7" s="102">
        <f t="shared" si="24"/>
        <v>-16</v>
      </c>
      <c r="BQ7" s="150">
        <v>16</v>
      </c>
      <c r="BR7" s="151">
        <f t="shared" si="25"/>
        <v>18</v>
      </c>
      <c r="BS7" s="66">
        <v>0</v>
      </c>
      <c r="BT7" s="209">
        <v>14</v>
      </c>
      <c r="BU7" s="102">
        <f t="shared" si="26"/>
        <v>-14</v>
      </c>
      <c r="BV7" s="102">
        <v>14</v>
      </c>
      <c r="BW7" s="151">
        <f t="shared" si="27"/>
        <v>14</v>
      </c>
      <c r="BX7" s="269"/>
      <c r="BY7" s="103"/>
      <c r="BZ7" s="102">
        <f t="shared" si="28"/>
        <v>0</v>
      </c>
      <c r="CA7" s="102"/>
      <c r="CB7" s="103"/>
      <c r="CC7" s="103"/>
      <c r="CD7" s="105">
        <f t="shared" si="29"/>
        <v>0</v>
      </c>
      <c r="CE7" s="57"/>
    </row>
    <row r="8" ht="30" spans="1:83">
      <c r="A8" s="26">
        <v>6</v>
      </c>
      <c r="B8" s="21" t="s">
        <v>9</v>
      </c>
      <c r="C8" s="24">
        <v>8</v>
      </c>
      <c r="D8" s="24">
        <v>35</v>
      </c>
      <c r="E8" s="173">
        <f t="shared" si="0"/>
        <v>393</v>
      </c>
      <c r="F8" s="173">
        <f t="shared" si="1"/>
        <v>492</v>
      </c>
      <c r="G8" s="173">
        <f t="shared" si="2"/>
        <v>-99</v>
      </c>
      <c r="H8" s="173">
        <f t="shared" si="3"/>
        <v>155</v>
      </c>
      <c r="I8" s="398">
        <f t="shared" si="30"/>
        <v>548</v>
      </c>
      <c r="J8" s="365">
        <f t="shared" si="31"/>
        <v>56</v>
      </c>
      <c r="K8" s="130">
        <v>22</v>
      </c>
      <c r="L8" s="209">
        <v>38</v>
      </c>
      <c r="M8" s="102">
        <f t="shared" si="32"/>
        <v>-16</v>
      </c>
      <c r="N8" s="496">
        <v>16</v>
      </c>
      <c r="O8" s="259">
        <f t="shared" si="33"/>
        <v>38</v>
      </c>
      <c r="P8" s="130">
        <v>197</v>
      </c>
      <c r="Q8" s="209">
        <v>234</v>
      </c>
      <c r="R8" s="102">
        <f t="shared" si="4"/>
        <v>-37</v>
      </c>
      <c r="S8" s="150">
        <v>37</v>
      </c>
      <c r="T8" s="151">
        <f t="shared" si="5"/>
        <v>234</v>
      </c>
      <c r="U8" s="66">
        <v>9</v>
      </c>
      <c r="V8" s="209">
        <v>14</v>
      </c>
      <c r="W8" s="102">
        <f t="shared" si="6"/>
        <v>-5</v>
      </c>
      <c r="X8" s="150">
        <v>5</v>
      </c>
      <c r="Y8" s="151">
        <f t="shared" si="7"/>
        <v>14</v>
      </c>
      <c r="Z8" s="66">
        <v>46</v>
      </c>
      <c r="AA8" s="209">
        <v>27</v>
      </c>
      <c r="AB8" s="102">
        <f t="shared" si="8"/>
        <v>19</v>
      </c>
      <c r="AC8" s="102">
        <v>0</v>
      </c>
      <c r="AD8" s="151">
        <f t="shared" si="9"/>
        <v>46</v>
      </c>
      <c r="AE8" s="66">
        <v>17</v>
      </c>
      <c r="AF8" s="209">
        <v>4</v>
      </c>
      <c r="AG8" s="102">
        <f t="shared" si="10"/>
        <v>13</v>
      </c>
      <c r="AH8" s="102">
        <v>0</v>
      </c>
      <c r="AI8" s="151">
        <f t="shared" si="11"/>
        <v>17</v>
      </c>
      <c r="AJ8" s="66">
        <v>8</v>
      </c>
      <c r="AK8" s="209">
        <v>32</v>
      </c>
      <c r="AL8" s="102">
        <f t="shared" si="12"/>
        <v>-24</v>
      </c>
      <c r="AM8" s="150">
        <v>24</v>
      </c>
      <c r="AN8" s="151">
        <f t="shared" si="13"/>
        <v>32</v>
      </c>
      <c r="AO8" s="66">
        <v>28</v>
      </c>
      <c r="AP8" s="209">
        <v>31</v>
      </c>
      <c r="AQ8" s="102">
        <f t="shared" si="14"/>
        <v>-3</v>
      </c>
      <c r="AR8" s="125">
        <v>3</v>
      </c>
      <c r="AS8" s="126">
        <f t="shared" si="15"/>
        <v>31</v>
      </c>
      <c r="AT8" s="66">
        <v>0</v>
      </c>
      <c r="AU8" s="209">
        <v>8</v>
      </c>
      <c r="AV8" s="102">
        <f t="shared" si="16"/>
        <v>-8</v>
      </c>
      <c r="AW8" s="150">
        <v>8</v>
      </c>
      <c r="AX8" s="151">
        <f t="shared" si="17"/>
        <v>8</v>
      </c>
      <c r="AY8" s="66">
        <v>0</v>
      </c>
      <c r="AZ8" s="209">
        <v>49</v>
      </c>
      <c r="BA8" s="102">
        <f t="shared" si="18"/>
        <v>-49</v>
      </c>
      <c r="BB8" s="150">
        <v>49</v>
      </c>
      <c r="BC8" s="151">
        <f t="shared" si="19"/>
        <v>49</v>
      </c>
      <c r="BD8" s="66">
        <v>22</v>
      </c>
      <c r="BE8" s="209">
        <v>15</v>
      </c>
      <c r="BF8" s="102">
        <f t="shared" si="20"/>
        <v>7</v>
      </c>
      <c r="BG8" s="102">
        <v>0</v>
      </c>
      <c r="BH8" s="151">
        <f t="shared" si="21"/>
        <v>22</v>
      </c>
      <c r="BI8" s="66">
        <v>34</v>
      </c>
      <c r="BJ8" s="209">
        <v>17</v>
      </c>
      <c r="BK8" s="102">
        <f t="shared" si="22"/>
        <v>17</v>
      </c>
      <c r="BL8" s="102">
        <v>0</v>
      </c>
      <c r="BM8" s="151">
        <f t="shared" si="23"/>
        <v>34</v>
      </c>
      <c r="BN8" s="66">
        <v>10</v>
      </c>
      <c r="BO8" s="209">
        <v>13</v>
      </c>
      <c r="BP8" s="102">
        <f t="shared" si="24"/>
        <v>-3</v>
      </c>
      <c r="BQ8" s="150">
        <v>3</v>
      </c>
      <c r="BR8" s="151">
        <f t="shared" si="25"/>
        <v>13</v>
      </c>
      <c r="BS8" s="66">
        <v>0</v>
      </c>
      <c r="BT8" s="209">
        <v>10</v>
      </c>
      <c r="BU8" s="102">
        <f t="shared" si="26"/>
        <v>-10</v>
      </c>
      <c r="BV8" s="102">
        <v>10</v>
      </c>
      <c r="BW8" s="151">
        <f t="shared" si="27"/>
        <v>10</v>
      </c>
      <c r="BX8" s="269"/>
      <c r="BY8" s="103"/>
      <c r="BZ8" s="102">
        <f t="shared" si="28"/>
        <v>0</v>
      </c>
      <c r="CA8" s="102"/>
      <c r="CB8" s="103"/>
      <c r="CC8" s="103"/>
      <c r="CD8" s="105">
        <f t="shared" si="29"/>
        <v>0</v>
      </c>
      <c r="CE8" s="57"/>
    </row>
    <row r="9" ht="30" spans="1:83">
      <c r="A9" s="112">
        <v>7</v>
      </c>
      <c r="B9" s="21" t="s">
        <v>10</v>
      </c>
      <c r="C9" s="24">
        <v>8</v>
      </c>
      <c r="D9" s="24">
        <v>30</v>
      </c>
      <c r="E9" s="173">
        <f t="shared" si="0"/>
        <v>171</v>
      </c>
      <c r="F9" s="173">
        <f t="shared" si="1"/>
        <v>213</v>
      </c>
      <c r="G9" s="173">
        <f t="shared" si="2"/>
        <v>-42</v>
      </c>
      <c r="H9" s="173">
        <f t="shared" si="3"/>
        <v>71</v>
      </c>
      <c r="I9" s="398">
        <f t="shared" si="30"/>
        <v>242</v>
      </c>
      <c r="J9" s="365">
        <f t="shared" si="31"/>
        <v>29</v>
      </c>
      <c r="K9" s="31">
        <v>9</v>
      </c>
      <c r="L9" s="39">
        <v>16</v>
      </c>
      <c r="M9" s="102">
        <f t="shared" si="32"/>
        <v>-7</v>
      </c>
      <c r="N9" s="258">
        <v>7</v>
      </c>
      <c r="O9" s="259">
        <f t="shared" si="33"/>
        <v>16</v>
      </c>
      <c r="P9" s="127">
        <v>105</v>
      </c>
      <c r="Q9" s="39">
        <v>101</v>
      </c>
      <c r="R9" s="102">
        <f t="shared" si="4"/>
        <v>4</v>
      </c>
      <c r="S9" s="102">
        <v>0</v>
      </c>
      <c r="T9" s="151">
        <f t="shared" si="5"/>
        <v>105</v>
      </c>
      <c r="U9" s="31">
        <v>0</v>
      </c>
      <c r="V9" s="39">
        <v>7</v>
      </c>
      <c r="W9" s="102">
        <f t="shared" si="6"/>
        <v>-7</v>
      </c>
      <c r="X9" s="150">
        <v>7</v>
      </c>
      <c r="Y9" s="151">
        <f t="shared" si="7"/>
        <v>7</v>
      </c>
      <c r="Z9" s="31">
        <v>24</v>
      </c>
      <c r="AA9" s="39">
        <v>12</v>
      </c>
      <c r="AB9" s="102">
        <f t="shared" si="8"/>
        <v>12</v>
      </c>
      <c r="AC9" s="102">
        <v>0</v>
      </c>
      <c r="AD9" s="151">
        <f t="shared" si="9"/>
        <v>24</v>
      </c>
      <c r="AE9" s="31">
        <v>11</v>
      </c>
      <c r="AF9" s="39">
        <v>2</v>
      </c>
      <c r="AG9" s="102">
        <f t="shared" si="10"/>
        <v>9</v>
      </c>
      <c r="AH9" s="102">
        <v>0</v>
      </c>
      <c r="AI9" s="151">
        <f t="shared" si="11"/>
        <v>11</v>
      </c>
      <c r="AJ9" s="31">
        <v>0</v>
      </c>
      <c r="AK9" s="39">
        <v>14</v>
      </c>
      <c r="AL9" s="102">
        <f t="shared" si="12"/>
        <v>-14</v>
      </c>
      <c r="AM9" s="150">
        <v>14</v>
      </c>
      <c r="AN9" s="151">
        <f t="shared" si="13"/>
        <v>14</v>
      </c>
      <c r="AO9" s="31">
        <v>6</v>
      </c>
      <c r="AP9" s="39">
        <v>13</v>
      </c>
      <c r="AQ9" s="102">
        <f t="shared" si="14"/>
        <v>-7</v>
      </c>
      <c r="AR9" s="125">
        <v>7</v>
      </c>
      <c r="AS9" s="126">
        <f t="shared" si="15"/>
        <v>13</v>
      </c>
      <c r="AT9" s="31">
        <v>0</v>
      </c>
      <c r="AU9" s="39">
        <v>4</v>
      </c>
      <c r="AV9" s="102">
        <f t="shared" si="16"/>
        <v>-4</v>
      </c>
      <c r="AW9" s="150">
        <v>4</v>
      </c>
      <c r="AX9" s="151">
        <f t="shared" si="17"/>
        <v>4</v>
      </c>
      <c r="AY9" s="31">
        <v>0</v>
      </c>
      <c r="AZ9" s="39">
        <v>16</v>
      </c>
      <c r="BA9" s="102">
        <f t="shared" si="18"/>
        <v>-16</v>
      </c>
      <c r="BB9" s="150">
        <v>16</v>
      </c>
      <c r="BC9" s="151">
        <f t="shared" si="19"/>
        <v>16</v>
      </c>
      <c r="BD9" s="31">
        <v>12</v>
      </c>
      <c r="BE9" s="39">
        <v>8</v>
      </c>
      <c r="BF9" s="102">
        <f t="shared" si="20"/>
        <v>4</v>
      </c>
      <c r="BG9" s="102">
        <v>0</v>
      </c>
      <c r="BH9" s="151">
        <f t="shared" si="21"/>
        <v>12</v>
      </c>
      <c r="BI9" s="31">
        <v>4</v>
      </c>
      <c r="BJ9" s="39">
        <v>9</v>
      </c>
      <c r="BK9" s="102">
        <f t="shared" si="22"/>
        <v>-5</v>
      </c>
      <c r="BL9" s="150">
        <v>5</v>
      </c>
      <c r="BM9" s="151">
        <f t="shared" si="23"/>
        <v>9</v>
      </c>
      <c r="BN9" s="31">
        <v>0</v>
      </c>
      <c r="BO9" s="39">
        <v>6</v>
      </c>
      <c r="BP9" s="102">
        <f t="shared" si="24"/>
        <v>-6</v>
      </c>
      <c r="BQ9" s="150">
        <v>6</v>
      </c>
      <c r="BR9" s="151">
        <f t="shared" si="25"/>
        <v>6</v>
      </c>
      <c r="BS9" s="31">
        <v>0</v>
      </c>
      <c r="BT9" s="39">
        <v>5</v>
      </c>
      <c r="BU9" s="102">
        <f t="shared" si="26"/>
        <v>-5</v>
      </c>
      <c r="BV9" s="102">
        <v>5</v>
      </c>
      <c r="BW9" s="151">
        <f t="shared" si="27"/>
        <v>5</v>
      </c>
      <c r="BX9" s="271"/>
      <c r="BY9" s="136"/>
      <c r="BZ9" s="102">
        <f t="shared" si="28"/>
        <v>0</v>
      </c>
      <c r="CA9" s="102"/>
      <c r="CB9" s="136"/>
      <c r="CC9" s="136"/>
      <c r="CD9" s="105">
        <f t="shared" si="29"/>
        <v>0</v>
      </c>
      <c r="CE9" s="57"/>
    </row>
    <row r="10" ht="30" spans="1:83">
      <c r="A10" s="113">
        <v>8</v>
      </c>
      <c r="B10" s="28" t="s">
        <v>11</v>
      </c>
      <c r="C10" s="29">
        <v>20</v>
      </c>
      <c r="D10" s="29">
        <v>30</v>
      </c>
      <c r="E10" s="173">
        <f t="shared" si="0"/>
        <v>159</v>
      </c>
      <c r="F10" s="173">
        <f t="shared" si="1"/>
        <v>275</v>
      </c>
      <c r="G10" s="173">
        <f t="shared" si="2"/>
        <v>-116</v>
      </c>
      <c r="H10" s="173">
        <f t="shared" si="3"/>
        <v>142</v>
      </c>
      <c r="I10" s="398">
        <f t="shared" si="30"/>
        <v>301</v>
      </c>
      <c r="J10" s="365">
        <f t="shared" si="31"/>
        <v>26</v>
      </c>
      <c r="K10" s="31">
        <v>15</v>
      </c>
      <c r="L10" s="39">
        <v>21</v>
      </c>
      <c r="M10" s="102">
        <f t="shared" si="32"/>
        <v>-6</v>
      </c>
      <c r="N10" s="258">
        <v>6</v>
      </c>
      <c r="O10" s="259">
        <f t="shared" si="33"/>
        <v>21</v>
      </c>
      <c r="P10" s="31">
        <v>84</v>
      </c>
      <c r="Q10" s="39">
        <v>135</v>
      </c>
      <c r="R10" s="102">
        <f t="shared" si="4"/>
        <v>-51</v>
      </c>
      <c r="S10" s="102">
        <v>51</v>
      </c>
      <c r="T10" s="151">
        <f t="shared" si="5"/>
        <v>135</v>
      </c>
      <c r="U10" s="31">
        <v>0</v>
      </c>
      <c r="V10" s="39">
        <v>7</v>
      </c>
      <c r="W10" s="102">
        <f t="shared" si="6"/>
        <v>-7</v>
      </c>
      <c r="X10" s="150">
        <v>7</v>
      </c>
      <c r="Y10" s="151">
        <f t="shared" si="7"/>
        <v>7</v>
      </c>
      <c r="Z10" s="31">
        <v>30</v>
      </c>
      <c r="AA10" s="39">
        <v>14</v>
      </c>
      <c r="AB10" s="102">
        <f t="shared" si="8"/>
        <v>16</v>
      </c>
      <c r="AC10" s="102">
        <v>0</v>
      </c>
      <c r="AD10" s="151">
        <f t="shared" si="9"/>
        <v>30</v>
      </c>
      <c r="AE10" s="31">
        <v>0</v>
      </c>
      <c r="AF10" s="39">
        <v>2</v>
      </c>
      <c r="AG10" s="102">
        <f t="shared" si="10"/>
        <v>-2</v>
      </c>
      <c r="AH10" s="150">
        <v>2</v>
      </c>
      <c r="AI10" s="151">
        <f t="shared" si="11"/>
        <v>2</v>
      </c>
      <c r="AJ10" s="31">
        <v>0</v>
      </c>
      <c r="AK10" s="39">
        <v>17</v>
      </c>
      <c r="AL10" s="102">
        <f t="shared" si="12"/>
        <v>-17</v>
      </c>
      <c r="AM10" s="150">
        <v>17</v>
      </c>
      <c r="AN10" s="151">
        <f t="shared" si="13"/>
        <v>17</v>
      </c>
      <c r="AO10" s="31">
        <v>0</v>
      </c>
      <c r="AP10" s="39">
        <v>15</v>
      </c>
      <c r="AQ10" s="102">
        <f t="shared" si="14"/>
        <v>-15</v>
      </c>
      <c r="AR10" s="125">
        <v>15</v>
      </c>
      <c r="AS10" s="126">
        <f t="shared" si="15"/>
        <v>15</v>
      </c>
      <c r="AT10" s="31">
        <v>0</v>
      </c>
      <c r="AU10" s="39">
        <v>3</v>
      </c>
      <c r="AV10" s="102">
        <f t="shared" si="16"/>
        <v>-3</v>
      </c>
      <c r="AW10" s="150">
        <v>3</v>
      </c>
      <c r="AX10" s="151">
        <f t="shared" si="17"/>
        <v>3</v>
      </c>
      <c r="AY10" s="31">
        <v>0</v>
      </c>
      <c r="AZ10" s="39">
        <v>31</v>
      </c>
      <c r="BA10" s="102">
        <f t="shared" si="18"/>
        <v>-31</v>
      </c>
      <c r="BB10" s="150">
        <v>30</v>
      </c>
      <c r="BC10" s="151">
        <f t="shared" si="19"/>
        <v>30</v>
      </c>
      <c r="BD10" s="127">
        <v>10</v>
      </c>
      <c r="BE10" s="39">
        <v>8</v>
      </c>
      <c r="BF10" s="102">
        <f t="shared" si="20"/>
        <v>2</v>
      </c>
      <c r="BG10" s="102">
        <v>0</v>
      </c>
      <c r="BH10" s="151">
        <f t="shared" si="21"/>
        <v>10</v>
      </c>
      <c r="BI10" s="31">
        <v>20</v>
      </c>
      <c r="BJ10" s="39">
        <v>11</v>
      </c>
      <c r="BK10" s="102">
        <f t="shared" si="22"/>
        <v>9</v>
      </c>
      <c r="BL10" s="102">
        <v>0</v>
      </c>
      <c r="BM10" s="151">
        <f t="shared" si="23"/>
        <v>20</v>
      </c>
      <c r="BN10" s="31">
        <v>0</v>
      </c>
      <c r="BO10" s="39">
        <v>6</v>
      </c>
      <c r="BP10" s="102">
        <f t="shared" si="24"/>
        <v>-6</v>
      </c>
      <c r="BQ10" s="150">
        <v>6</v>
      </c>
      <c r="BR10" s="151">
        <f t="shared" si="25"/>
        <v>6</v>
      </c>
      <c r="BS10" s="31">
        <v>0</v>
      </c>
      <c r="BT10" s="39">
        <v>5</v>
      </c>
      <c r="BU10" s="102">
        <f t="shared" si="26"/>
        <v>-5</v>
      </c>
      <c r="BV10" s="102">
        <v>5</v>
      </c>
      <c r="BW10" s="151">
        <f t="shared" si="27"/>
        <v>5</v>
      </c>
      <c r="BX10" s="272"/>
      <c r="BY10" s="138"/>
      <c r="BZ10" s="102">
        <f t="shared" si="28"/>
        <v>0</v>
      </c>
      <c r="CA10" s="102"/>
      <c r="CB10" s="138"/>
      <c r="CC10" s="138"/>
      <c r="CD10" s="105">
        <f t="shared" si="29"/>
        <v>0</v>
      </c>
      <c r="CE10" s="57"/>
    </row>
    <row r="11" ht="45" spans="1:83">
      <c r="A11" s="115">
        <v>9</v>
      </c>
      <c r="B11" s="21" t="s">
        <v>12</v>
      </c>
      <c r="C11" s="24">
        <v>20</v>
      </c>
      <c r="D11" s="24">
        <v>30</v>
      </c>
      <c r="E11" s="173">
        <f t="shared" si="0"/>
        <v>115</v>
      </c>
      <c r="F11" s="173">
        <f t="shared" si="1"/>
        <v>622</v>
      </c>
      <c r="G11" s="173">
        <f t="shared" si="2"/>
        <v>-507</v>
      </c>
      <c r="H11" s="173">
        <f t="shared" si="3"/>
        <v>526</v>
      </c>
      <c r="I11" s="398">
        <f t="shared" si="30"/>
        <v>641</v>
      </c>
      <c r="J11" s="365">
        <f t="shared" si="31"/>
        <v>19</v>
      </c>
      <c r="K11" s="31">
        <v>30</v>
      </c>
      <c r="L11" s="39">
        <v>43</v>
      </c>
      <c r="M11" s="102">
        <f t="shared" si="32"/>
        <v>-13</v>
      </c>
      <c r="N11" s="258">
        <v>13</v>
      </c>
      <c r="O11" s="259">
        <f t="shared" si="33"/>
        <v>43</v>
      </c>
      <c r="P11" s="31">
        <v>60</v>
      </c>
      <c r="Q11" s="39">
        <v>303</v>
      </c>
      <c r="R11" s="102">
        <f t="shared" si="4"/>
        <v>-243</v>
      </c>
      <c r="S11" s="150">
        <v>243</v>
      </c>
      <c r="T11" s="151">
        <f t="shared" si="5"/>
        <v>303</v>
      </c>
      <c r="U11" s="31">
        <v>0</v>
      </c>
      <c r="V11" s="39">
        <v>16</v>
      </c>
      <c r="W11" s="102">
        <f t="shared" si="6"/>
        <v>-16</v>
      </c>
      <c r="X11" s="150">
        <v>16</v>
      </c>
      <c r="Y11" s="151">
        <f t="shared" si="7"/>
        <v>16</v>
      </c>
      <c r="Z11" s="31">
        <v>0</v>
      </c>
      <c r="AA11" s="39">
        <v>35</v>
      </c>
      <c r="AB11" s="102">
        <f t="shared" si="8"/>
        <v>-35</v>
      </c>
      <c r="AC11" s="150">
        <v>35</v>
      </c>
      <c r="AD11" s="151">
        <f t="shared" si="9"/>
        <v>35</v>
      </c>
      <c r="AE11" s="31">
        <v>25</v>
      </c>
      <c r="AF11" s="39">
        <v>6</v>
      </c>
      <c r="AG11" s="102">
        <f t="shared" si="10"/>
        <v>19</v>
      </c>
      <c r="AH11" s="102">
        <v>0</v>
      </c>
      <c r="AI11" s="151">
        <f t="shared" si="11"/>
        <v>25</v>
      </c>
      <c r="AJ11" s="31">
        <v>0</v>
      </c>
      <c r="AK11" s="39">
        <v>49</v>
      </c>
      <c r="AL11" s="102">
        <f t="shared" si="12"/>
        <v>-49</v>
      </c>
      <c r="AM11" s="150">
        <v>49</v>
      </c>
      <c r="AN11" s="151">
        <f t="shared" si="13"/>
        <v>49</v>
      </c>
      <c r="AO11" s="31">
        <v>0</v>
      </c>
      <c r="AP11" s="39">
        <v>39</v>
      </c>
      <c r="AQ11" s="102">
        <f t="shared" si="14"/>
        <v>-39</v>
      </c>
      <c r="AR11" s="125">
        <v>39</v>
      </c>
      <c r="AS11" s="126">
        <f t="shared" si="15"/>
        <v>39</v>
      </c>
      <c r="AT11" s="31">
        <v>0</v>
      </c>
      <c r="AU11" s="39">
        <v>11</v>
      </c>
      <c r="AV11" s="102">
        <f t="shared" si="16"/>
        <v>-11</v>
      </c>
      <c r="AW11" s="150">
        <v>11</v>
      </c>
      <c r="AX11" s="151">
        <f t="shared" si="17"/>
        <v>11</v>
      </c>
      <c r="AY11" s="31">
        <v>0</v>
      </c>
      <c r="AZ11" s="39">
        <v>46</v>
      </c>
      <c r="BA11" s="102">
        <f t="shared" si="18"/>
        <v>-46</v>
      </c>
      <c r="BB11" s="150">
        <v>46</v>
      </c>
      <c r="BC11" s="151">
        <f t="shared" si="19"/>
        <v>46</v>
      </c>
      <c r="BD11" s="31">
        <v>0</v>
      </c>
      <c r="BE11" s="39">
        <v>22</v>
      </c>
      <c r="BF11" s="102">
        <f t="shared" si="20"/>
        <v>-22</v>
      </c>
      <c r="BG11" s="150">
        <v>22</v>
      </c>
      <c r="BH11" s="151">
        <f t="shared" si="21"/>
        <v>22</v>
      </c>
      <c r="BI11" s="31">
        <v>0</v>
      </c>
      <c r="BJ11" s="39">
        <v>21</v>
      </c>
      <c r="BK11" s="102">
        <f t="shared" si="22"/>
        <v>-21</v>
      </c>
      <c r="BL11" s="150">
        <v>21</v>
      </c>
      <c r="BM11" s="151">
        <f t="shared" si="23"/>
        <v>21</v>
      </c>
      <c r="BN11" s="31">
        <v>0</v>
      </c>
      <c r="BO11" s="39">
        <v>18</v>
      </c>
      <c r="BP11" s="102">
        <f t="shared" si="24"/>
        <v>-18</v>
      </c>
      <c r="BQ11" s="150">
        <v>18</v>
      </c>
      <c r="BR11" s="151">
        <f t="shared" si="25"/>
        <v>18</v>
      </c>
      <c r="BS11" s="31">
        <v>0</v>
      </c>
      <c r="BT11" s="39">
        <v>13</v>
      </c>
      <c r="BU11" s="102">
        <f t="shared" si="26"/>
        <v>-13</v>
      </c>
      <c r="BV11" s="150">
        <v>13</v>
      </c>
      <c r="BW11" s="151">
        <f t="shared" si="27"/>
        <v>13</v>
      </c>
      <c r="BX11" s="271"/>
      <c r="BY11" s="136"/>
      <c r="BZ11" s="102">
        <f t="shared" si="28"/>
        <v>0</v>
      </c>
      <c r="CA11" s="102"/>
      <c r="CB11" s="136"/>
      <c r="CC11" s="136"/>
      <c r="CD11" s="105">
        <f t="shared" si="29"/>
        <v>0</v>
      </c>
      <c r="CE11" s="57"/>
    </row>
    <row r="12" ht="30" spans="1:83">
      <c r="A12" s="13">
        <v>10</v>
      </c>
      <c r="B12" s="21" t="s">
        <v>13</v>
      </c>
      <c r="C12" s="15">
        <v>10</v>
      </c>
      <c r="D12" s="109">
        <v>50</v>
      </c>
      <c r="E12" s="173">
        <f t="shared" si="0"/>
        <v>30</v>
      </c>
      <c r="F12" s="173">
        <f t="shared" si="1"/>
        <v>28</v>
      </c>
      <c r="G12" s="173">
        <f t="shared" si="2"/>
        <v>2</v>
      </c>
      <c r="H12" s="173">
        <f t="shared" si="3"/>
        <v>14</v>
      </c>
      <c r="I12" s="398">
        <f t="shared" si="30"/>
        <v>44</v>
      </c>
      <c r="J12" s="365">
        <f t="shared" si="31"/>
        <v>16</v>
      </c>
      <c r="K12" s="13">
        <v>0</v>
      </c>
      <c r="L12" s="266">
        <v>2</v>
      </c>
      <c r="M12" s="102">
        <f t="shared" si="32"/>
        <v>-2</v>
      </c>
      <c r="N12" s="258">
        <v>2</v>
      </c>
      <c r="O12" s="495">
        <f t="shared" si="33"/>
        <v>2</v>
      </c>
      <c r="P12" s="13">
        <v>30</v>
      </c>
      <c r="Q12" s="466">
        <v>11</v>
      </c>
      <c r="R12" s="102">
        <f t="shared" si="4"/>
        <v>19</v>
      </c>
      <c r="S12" s="102">
        <v>0</v>
      </c>
      <c r="T12" s="151">
        <f t="shared" si="5"/>
        <v>30</v>
      </c>
      <c r="U12" s="13">
        <v>0</v>
      </c>
      <c r="V12" s="15">
        <v>1</v>
      </c>
      <c r="W12" s="102">
        <f t="shared" si="6"/>
        <v>-1</v>
      </c>
      <c r="X12" s="150">
        <v>1</v>
      </c>
      <c r="Y12" s="55">
        <f t="shared" si="7"/>
        <v>1</v>
      </c>
      <c r="Z12" s="13">
        <v>0</v>
      </c>
      <c r="AA12" s="266">
        <v>2</v>
      </c>
      <c r="AB12" s="102">
        <f t="shared" si="8"/>
        <v>-2</v>
      </c>
      <c r="AC12" s="102">
        <v>0</v>
      </c>
      <c r="AD12" s="55">
        <f t="shared" si="9"/>
        <v>0</v>
      </c>
      <c r="AE12" s="13">
        <v>0</v>
      </c>
      <c r="AF12" s="266">
        <v>1</v>
      </c>
      <c r="AG12" s="102">
        <f t="shared" si="10"/>
        <v>-1</v>
      </c>
      <c r="AH12" s="150">
        <v>1</v>
      </c>
      <c r="AI12" s="55">
        <f t="shared" si="11"/>
        <v>1</v>
      </c>
      <c r="AJ12" s="13">
        <v>0</v>
      </c>
      <c r="AK12" s="266">
        <v>2</v>
      </c>
      <c r="AL12" s="102">
        <f t="shared" si="12"/>
        <v>-2</v>
      </c>
      <c r="AM12" s="150">
        <v>2</v>
      </c>
      <c r="AN12" s="55">
        <f t="shared" si="13"/>
        <v>2</v>
      </c>
      <c r="AO12" s="13">
        <v>0</v>
      </c>
      <c r="AP12" s="266">
        <v>2</v>
      </c>
      <c r="AQ12" s="102">
        <f t="shared" si="14"/>
        <v>-2</v>
      </c>
      <c r="AR12" s="150">
        <v>2</v>
      </c>
      <c r="AS12" s="55">
        <f t="shared" si="15"/>
        <v>2</v>
      </c>
      <c r="AT12" s="13">
        <v>0</v>
      </c>
      <c r="AU12" s="266">
        <v>1</v>
      </c>
      <c r="AV12" s="102">
        <f t="shared" si="16"/>
        <v>-1</v>
      </c>
      <c r="AW12" s="150">
        <v>1</v>
      </c>
      <c r="AX12" s="55">
        <f t="shared" si="17"/>
        <v>1</v>
      </c>
      <c r="AY12" s="13">
        <v>0</v>
      </c>
      <c r="AZ12" s="266">
        <v>2</v>
      </c>
      <c r="BA12" s="102">
        <f t="shared" si="18"/>
        <v>-2</v>
      </c>
      <c r="BB12" s="400">
        <v>2</v>
      </c>
      <c r="BC12" s="55">
        <f t="shared" si="19"/>
        <v>2</v>
      </c>
      <c r="BD12" s="13">
        <v>0</v>
      </c>
      <c r="BE12" s="466">
        <v>1</v>
      </c>
      <c r="BF12" s="102">
        <f t="shared" si="20"/>
        <v>-1</v>
      </c>
      <c r="BG12" s="102">
        <v>0</v>
      </c>
      <c r="BH12" s="151">
        <f t="shared" si="21"/>
        <v>0</v>
      </c>
      <c r="BI12" s="13">
        <v>0</v>
      </c>
      <c r="BJ12" s="15">
        <v>1</v>
      </c>
      <c r="BK12" s="102">
        <f t="shared" si="22"/>
        <v>-1</v>
      </c>
      <c r="BL12" s="150">
        <v>1</v>
      </c>
      <c r="BM12" s="151">
        <f t="shared" si="23"/>
        <v>1</v>
      </c>
      <c r="BN12" s="13">
        <v>0</v>
      </c>
      <c r="BO12" s="15">
        <v>1</v>
      </c>
      <c r="BP12" s="102">
        <f t="shared" si="24"/>
        <v>-1</v>
      </c>
      <c r="BQ12" s="150">
        <v>1</v>
      </c>
      <c r="BR12" s="151">
        <f t="shared" si="25"/>
        <v>1</v>
      </c>
      <c r="BS12" s="13">
        <v>0</v>
      </c>
      <c r="BT12" s="15">
        <v>1</v>
      </c>
      <c r="BU12" s="102">
        <f t="shared" si="26"/>
        <v>-1</v>
      </c>
      <c r="BV12" s="150">
        <v>1</v>
      </c>
      <c r="BW12" s="151">
        <f t="shared" si="27"/>
        <v>1</v>
      </c>
      <c r="BX12" s="266"/>
      <c r="BY12" s="102"/>
      <c r="BZ12" s="102">
        <f t="shared" si="28"/>
        <v>0</v>
      </c>
      <c r="CA12" s="102"/>
      <c r="CB12" s="102"/>
      <c r="CC12" s="102"/>
      <c r="CD12" s="102">
        <f t="shared" si="29"/>
        <v>0</v>
      </c>
      <c r="CE12" s="57"/>
    </row>
    <row r="13" ht="25.5" customHeight="1" spans="1:83">
      <c r="A13" s="115">
        <v>11</v>
      </c>
      <c r="B13" s="33" t="s">
        <v>14</v>
      </c>
      <c r="C13" s="710" t="s">
        <v>42</v>
      </c>
      <c r="D13" s="711" t="s">
        <v>42</v>
      </c>
      <c r="E13" s="173">
        <f t="shared" si="0"/>
        <v>910</v>
      </c>
      <c r="F13" s="173">
        <f t="shared" si="1"/>
        <v>0</v>
      </c>
      <c r="G13" s="173">
        <f t="shared" si="2"/>
        <v>910</v>
      </c>
      <c r="H13" s="173">
        <f t="shared" si="3"/>
        <v>94</v>
      </c>
      <c r="I13" s="398">
        <f t="shared" si="30"/>
        <v>1004</v>
      </c>
      <c r="J13" s="365">
        <f t="shared" si="31"/>
        <v>1004</v>
      </c>
      <c r="K13" s="31">
        <v>53</v>
      </c>
      <c r="L13" s="39">
        <v>0</v>
      </c>
      <c r="M13" s="102">
        <f t="shared" si="32"/>
        <v>53</v>
      </c>
      <c r="N13" s="496">
        <v>0</v>
      </c>
      <c r="O13" s="259">
        <f t="shared" si="33"/>
        <v>53</v>
      </c>
      <c r="P13" s="31">
        <v>355</v>
      </c>
      <c r="Q13" s="39">
        <v>0</v>
      </c>
      <c r="R13" s="102">
        <f t="shared" si="4"/>
        <v>355</v>
      </c>
      <c r="S13" s="102">
        <v>50</v>
      </c>
      <c r="T13" s="151">
        <f t="shared" si="5"/>
        <v>405</v>
      </c>
      <c r="U13" s="31">
        <v>27</v>
      </c>
      <c r="V13" s="39">
        <v>0</v>
      </c>
      <c r="W13" s="102">
        <f t="shared" si="6"/>
        <v>27</v>
      </c>
      <c r="X13" s="102">
        <v>0</v>
      </c>
      <c r="Y13" s="151">
        <f t="shared" si="7"/>
        <v>27</v>
      </c>
      <c r="Z13" s="31">
        <v>61</v>
      </c>
      <c r="AA13" s="39">
        <v>0</v>
      </c>
      <c r="AB13" s="102">
        <f t="shared" si="8"/>
        <v>61</v>
      </c>
      <c r="AC13" s="102">
        <v>9</v>
      </c>
      <c r="AD13" s="151">
        <f t="shared" si="9"/>
        <v>70</v>
      </c>
      <c r="AE13" s="31">
        <v>15</v>
      </c>
      <c r="AF13" s="39">
        <v>0</v>
      </c>
      <c r="AG13" s="102">
        <f t="shared" si="10"/>
        <v>15</v>
      </c>
      <c r="AH13" s="102">
        <v>0</v>
      </c>
      <c r="AI13" s="151">
        <f t="shared" si="11"/>
        <v>15</v>
      </c>
      <c r="AJ13" s="31">
        <v>46</v>
      </c>
      <c r="AK13" s="39">
        <v>0</v>
      </c>
      <c r="AL13" s="102">
        <f t="shared" si="12"/>
        <v>46</v>
      </c>
      <c r="AM13" s="102">
        <v>0</v>
      </c>
      <c r="AN13" s="151">
        <f t="shared" si="13"/>
        <v>46</v>
      </c>
      <c r="AO13" s="31">
        <v>53</v>
      </c>
      <c r="AP13" s="39">
        <v>0</v>
      </c>
      <c r="AQ13" s="102">
        <f t="shared" si="14"/>
        <v>53</v>
      </c>
      <c r="AR13" s="102">
        <v>0</v>
      </c>
      <c r="AS13" s="151">
        <f t="shared" si="15"/>
        <v>53</v>
      </c>
      <c r="AT13" s="31">
        <v>14</v>
      </c>
      <c r="AU13" s="39">
        <v>0</v>
      </c>
      <c r="AV13" s="102">
        <f t="shared" si="16"/>
        <v>14</v>
      </c>
      <c r="AW13" s="102">
        <v>0</v>
      </c>
      <c r="AX13" s="151">
        <f t="shared" si="17"/>
        <v>14</v>
      </c>
      <c r="AY13" s="31">
        <v>85</v>
      </c>
      <c r="AZ13" s="39">
        <v>0</v>
      </c>
      <c r="BA13" s="102">
        <f t="shared" si="18"/>
        <v>85</v>
      </c>
      <c r="BB13" s="100">
        <v>15</v>
      </c>
      <c r="BC13" s="55">
        <f t="shared" si="19"/>
        <v>100</v>
      </c>
      <c r="BD13" s="31">
        <v>100</v>
      </c>
      <c r="BE13" s="39">
        <v>0</v>
      </c>
      <c r="BF13" s="102">
        <f t="shared" si="20"/>
        <v>100</v>
      </c>
      <c r="BG13" s="102">
        <v>0</v>
      </c>
      <c r="BH13" s="151">
        <f t="shared" si="21"/>
        <v>100</v>
      </c>
      <c r="BI13" s="31">
        <v>43</v>
      </c>
      <c r="BJ13" s="39">
        <v>0</v>
      </c>
      <c r="BK13" s="102">
        <f t="shared" si="22"/>
        <v>43</v>
      </c>
      <c r="BL13" s="102">
        <v>12</v>
      </c>
      <c r="BM13" s="151">
        <f t="shared" si="23"/>
        <v>55</v>
      </c>
      <c r="BN13" s="31">
        <v>36</v>
      </c>
      <c r="BO13" s="39">
        <v>0</v>
      </c>
      <c r="BP13" s="102">
        <f t="shared" si="24"/>
        <v>36</v>
      </c>
      <c r="BQ13" s="102">
        <v>0</v>
      </c>
      <c r="BR13" s="151">
        <f t="shared" si="25"/>
        <v>36</v>
      </c>
      <c r="BS13" s="31">
        <v>22</v>
      </c>
      <c r="BT13" s="39">
        <v>0</v>
      </c>
      <c r="BU13" s="102">
        <f t="shared" si="26"/>
        <v>22</v>
      </c>
      <c r="BV13" s="102">
        <v>8</v>
      </c>
      <c r="BW13" s="151">
        <f t="shared" si="27"/>
        <v>30</v>
      </c>
      <c r="BX13" s="273"/>
      <c r="BY13" s="140"/>
      <c r="BZ13" s="102">
        <f t="shared" si="28"/>
        <v>0</v>
      </c>
      <c r="CA13" s="102"/>
      <c r="CB13" s="140"/>
      <c r="CC13" s="140"/>
      <c r="CD13" s="102">
        <f t="shared" si="29"/>
        <v>0</v>
      </c>
      <c r="CE13" s="57"/>
    </row>
    <row r="14" ht="30" spans="1:83">
      <c r="A14" s="13">
        <v>12</v>
      </c>
      <c r="B14" s="34" t="s">
        <v>15</v>
      </c>
      <c r="C14" s="15">
        <v>8</v>
      </c>
      <c r="D14" s="109">
        <v>12</v>
      </c>
      <c r="E14" s="173">
        <f t="shared" si="0"/>
        <v>113</v>
      </c>
      <c r="F14" s="173">
        <f t="shared" si="1"/>
        <v>72</v>
      </c>
      <c r="G14" s="173">
        <f t="shared" si="2"/>
        <v>41</v>
      </c>
      <c r="H14" s="173">
        <f t="shared" si="3"/>
        <v>0</v>
      </c>
      <c r="I14" s="398">
        <f t="shared" si="30"/>
        <v>113</v>
      </c>
      <c r="J14" s="365">
        <f t="shared" si="31"/>
        <v>41</v>
      </c>
      <c r="K14" s="13">
        <v>0</v>
      </c>
      <c r="L14" s="266">
        <v>7</v>
      </c>
      <c r="M14" s="102">
        <f t="shared" si="32"/>
        <v>-7</v>
      </c>
      <c r="N14" s="502">
        <v>0</v>
      </c>
      <c r="O14" s="495">
        <f t="shared" si="33"/>
        <v>0</v>
      </c>
      <c r="P14" s="13">
        <v>67</v>
      </c>
      <c r="Q14" s="466">
        <v>28</v>
      </c>
      <c r="R14" s="102">
        <f t="shared" ref="R14:R30" si="34">P14-Q14</f>
        <v>39</v>
      </c>
      <c r="S14" s="275">
        <v>0</v>
      </c>
      <c r="T14" s="151">
        <f t="shared" si="5"/>
        <v>67</v>
      </c>
      <c r="U14" s="13">
        <v>0</v>
      </c>
      <c r="V14" s="15">
        <v>3</v>
      </c>
      <c r="W14" s="102">
        <f t="shared" ref="W14:W30" si="35">U14-V14</f>
        <v>-3</v>
      </c>
      <c r="X14" s="100">
        <v>0</v>
      </c>
      <c r="Y14" s="55">
        <f t="shared" si="7"/>
        <v>0</v>
      </c>
      <c r="Z14" s="13">
        <v>0</v>
      </c>
      <c r="AA14" s="266">
        <v>4</v>
      </c>
      <c r="AB14" s="102">
        <f t="shared" ref="AB14:AB30" si="36">Z14-AA14</f>
        <v>-4</v>
      </c>
      <c r="AC14" s="100">
        <v>0</v>
      </c>
      <c r="AD14" s="55">
        <f t="shared" si="9"/>
        <v>0</v>
      </c>
      <c r="AE14" s="13">
        <v>0</v>
      </c>
      <c r="AF14" s="266">
        <v>1</v>
      </c>
      <c r="AG14" s="102">
        <f t="shared" ref="AG14:AG30" si="37">AE14-AF14</f>
        <v>-1</v>
      </c>
      <c r="AH14" s="100">
        <v>0</v>
      </c>
      <c r="AI14" s="55">
        <f t="shared" si="11"/>
        <v>0</v>
      </c>
      <c r="AJ14" s="13">
        <v>0</v>
      </c>
      <c r="AK14" s="266">
        <v>5</v>
      </c>
      <c r="AL14" s="102">
        <f t="shared" ref="AL14:AL30" si="38">AJ14-AK14</f>
        <v>-5</v>
      </c>
      <c r="AM14" s="100">
        <v>0</v>
      </c>
      <c r="AN14" s="55">
        <f t="shared" si="13"/>
        <v>0</v>
      </c>
      <c r="AO14" s="13">
        <v>20</v>
      </c>
      <c r="AP14" s="266">
        <v>5</v>
      </c>
      <c r="AQ14" s="102">
        <f t="shared" ref="AQ14:AQ30" si="39">AO14-AP14</f>
        <v>15</v>
      </c>
      <c r="AR14" s="408">
        <v>0</v>
      </c>
      <c r="AS14" s="55">
        <f t="shared" si="15"/>
        <v>20</v>
      </c>
      <c r="AT14" s="13">
        <v>0</v>
      </c>
      <c r="AU14" s="266">
        <v>1</v>
      </c>
      <c r="AV14" s="102">
        <f t="shared" ref="AV14:AV30" si="40">AT14-AU14</f>
        <v>-1</v>
      </c>
      <c r="AW14" s="100">
        <v>0</v>
      </c>
      <c r="AX14" s="55">
        <f t="shared" si="17"/>
        <v>0</v>
      </c>
      <c r="AY14" s="13">
        <v>0</v>
      </c>
      <c r="AZ14" s="266">
        <v>9</v>
      </c>
      <c r="BA14" s="102">
        <f t="shared" ref="BA14:BA30" si="41">AY14-AZ14</f>
        <v>-9</v>
      </c>
      <c r="BB14" s="100">
        <v>0</v>
      </c>
      <c r="BC14" s="55">
        <f t="shared" si="19"/>
        <v>0</v>
      </c>
      <c r="BD14" s="13">
        <v>0</v>
      </c>
      <c r="BE14" s="466">
        <v>2</v>
      </c>
      <c r="BF14" s="102">
        <f t="shared" ref="BF14:BF30" si="42">BD14-BE14</f>
        <v>-2</v>
      </c>
      <c r="BG14" s="102">
        <v>0</v>
      </c>
      <c r="BH14" s="151">
        <f t="shared" si="21"/>
        <v>0</v>
      </c>
      <c r="BI14" s="13">
        <v>26</v>
      </c>
      <c r="BJ14" s="15">
        <v>3</v>
      </c>
      <c r="BK14" s="102">
        <f t="shared" ref="BK14:BK30" si="43">BI14-BJ14</f>
        <v>23</v>
      </c>
      <c r="BL14" s="275">
        <v>0</v>
      </c>
      <c r="BM14" s="151">
        <f t="shared" si="23"/>
        <v>26</v>
      </c>
      <c r="BN14" s="13">
        <v>0</v>
      </c>
      <c r="BO14" s="15">
        <v>2</v>
      </c>
      <c r="BP14" s="102">
        <f t="shared" ref="BP14:BP30" si="44">BN14-BO14</f>
        <v>-2</v>
      </c>
      <c r="BQ14" s="102">
        <v>0</v>
      </c>
      <c r="BR14" s="151">
        <f t="shared" si="25"/>
        <v>0</v>
      </c>
      <c r="BS14" s="13">
        <v>0</v>
      </c>
      <c r="BT14" s="15">
        <v>2</v>
      </c>
      <c r="BU14" s="102">
        <f t="shared" ref="BU14:BU30" si="45">BS14-BT14</f>
        <v>-2</v>
      </c>
      <c r="BV14" s="102">
        <v>0</v>
      </c>
      <c r="BW14" s="151">
        <f t="shared" si="27"/>
        <v>0</v>
      </c>
      <c r="BX14" s="266"/>
      <c r="BY14" s="102"/>
      <c r="BZ14" s="102">
        <f t="shared" ref="BZ14:BZ30" si="46">BX14-BY14</f>
        <v>0</v>
      </c>
      <c r="CA14" s="102"/>
      <c r="CB14" s="102"/>
      <c r="CC14" s="102"/>
      <c r="CD14" s="105">
        <f t="shared" ref="CD14:CD30" si="47">CB14-CC14</f>
        <v>0</v>
      </c>
      <c r="CE14" s="102"/>
    </row>
    <row r="15" ht="30" spans="1:83">
      <c r="A15" s="115">
        <v>13</v>
      </c>
      <c r="B15" s="34" t="s">
        <v>16</v>
      </c>
      <c r="C15" s="710" t="s">
        <v>83</v>
      </c>
      <c r="D15" s="711" t="s">
        <v>84</v>
      </c>
      <c r="E15" s="173">
        <f t="shared" si="0"/>
        <v>0</v>
      </c>
      <c r="F15" s="173">
        <f t="shared" si="1"/>
        <v>0</v>
      </c>
      <c r="G15" s="173">
        <f t="shared" si="2"/>
        <v>0</v>
      </c>
      <c r="H15" s="173">
        <f t="shared" si="3"/>
        <v>0</v>
      </c>
      <c r="I15" s="398">
        <f t="shared" si="30"/>
        <v>0</v>
      </c>
      <c r="J15" s="365">
        <f t="shared" si="31"/>
        <v>0</v>
      </c>
      <c r="K15" s="26">
        <v>0</v>
      </c>
      <c r="L15" s="24">
        <v>0</v>
      </c>
      <c r="M15" s="102">
        <f t="shared" ref="M15:M25" si="48">K15-L15</f>
        <v>0</v>
      </c>
      <c r="N15" s="658">
        <v>0</v>
      </c>
      <c r="O15" s="495">
        <f t="shared" si="33"/>
        <v>0</v>
      </c>
      <c r="P15" s="13">
        <v>0</v>
      </c>
      <c r="Q15" s="466">
        <v>0</v>
      </c>
      <c r="R15" s="102">
        <f t="shared" si="34"/>
        <v>0</v>
      </c>
      <c r="S15" s="275">
        <v>0</v>
      </c>
      <c r="T15" s="151">
        <f t="shared" si="5"/>
        <v>0</v>
      </c>
      <c r="U15" s="13">
        <v>0</v>
      </c>
      <c r="V15" s="15">
        <v>0</v>
      </c>
      <c r="W15" s="102">
        <f t="shared" si="35"/>
        <v>0</v>
      </c>
      <c r="X15" s="408">
        <v>0</v>
      </c>
      <c r="Y15" s="55">
        <f t="shared" si="7"/>
        <v>0</v>
      </c>
      <c r="Z15" s="13">
        <v>0</v>
      </c>
      <c r="AA15" s="266">
        <v>0</v>
      </c>
      <c r="AB15" s="102">
        <f t="shared" si="36"/>
        <v>0</v>
      </c>
      <c r="AC15" s="408">
        <v>0</v>
      </c>
      <c r="AD15" s="55">
        <f t="shared" si="9"/>
        <v>0</v>
      </c>
      <c r="AE15" s="13">
        <v>0</v>
      </c>
      <c r="AF15" s="266"/>
      <c r="AG15" s="102">
        <f t="shared" si="37"/>
        <v>0</v>
      </c>
      <c r="AH15" s="408">
        <v>0</v>
      </c>
      <c r="AI15" s="55">
        <f t="shared" si="11"/>
        <v>0</v>
      </c>
      <c r="AJ15" s="13">
        <v>0</v>
      </c>
      <c r="AK15" s="266">
        <v>0</v>
      </c>
      <c r="AL15" s="102">
        <f t="shared" si="38"/>
        <v>0</v>
      </c>
      <c r="AM15" s="408">
        <v>0</v>
      </c>
      <c r="AN15" s="55">
        <f t="shared" si="13"/>
        <v>0</v>
      </c>
      <c r="AO15" s="13">
        <v>0</v>
      </c>
      <c r="AP15" s="266">
        <v>0</v>
      </c>
      <c r="AQ15" s="102">
        <f t="shared" si="39"/>
        <v>0</v>
      </c>
      <c r="AR15" s="408">
        <v>0</v>
      </c>
      <c r="AS15" s="55">
        <f t="shared" si="15"/>
        <v>0</v>
      </c>
      <c r="AT15" s="13">
        <v>0</v>
      </c>
      <c r="AU15" s="266">
        <v>0</v>
      </c>
      <c r="AV15" s="102">
        <f t="shared" si="40"/>
        <v>0</v>
      </c>
      <c r="AW15" s="408">
        <v>0</v>
      </c>
      <c r="AX15" s="55">
        <f t="shared" si="17"/>
        <v>0</v>
      </c>
      <c r="AY15" s="13">
        <v>0</v>
      </c>
      <c r="AZ15" s="266">
        <v>0</v>
      </c>
      <c r="BA15" s="102">
        <f t="shared" si="41"/>
        <v>0</v>
      </c>
      <c r="BB15" s="408">
        <v>0</v>
      </c>
      <c r="BC15" s="55">
        <f t="shared" si="19"/>
        <v>0</v>
      </c>
      <c r="BD15" s="13">
        <v>0</v>
      </c>
      <c r="BE15" s="466">
        <v>0</v>
      </c>
      <c r="BF15" s="102">
        <f t="shared" si="42"/>
        <v>0</v>
      </c>
      <c r="BG15" s="275">
        <v>0</v>
      </c>
      <c r="BH15" s="151">
        <f t="shared" si="21"/>
        <v>0</v>
      </c>
      <c r="BI15" s="13">
        <v>0</v>
      </c>
      <c r="BJ15" s="15">
        <v>0</v>
      </c>
      <c r="BK15" s="102">
        <f t="shared" si="43"/>
        <v>0</v>
      </c>
      <c r="BL15" s="275">
        <v>0</v>
      </c>
      <c r="BM15" s="151">
        <f t="shared" si="23"/>
        <v>0</v>
      </c>
      <c r="BN15" s="13">
        <v>0</v>
      </c>
      <c r="BO15" s="15">
        <v>0</v>
      </c>
      <c r="BP15" s="102">
        <f t="shared" si="44"/>
        <v>0</v>
      </c>
      <c r="BQ15" s="275">
        <v>0</v>
      </c>
      <c r="BR15" s="151">
        <f t="shared" si="25"/>
        <v>0</v>
      </c>
      <c r="BS15" s="13">
        <v>0</v>
      </c>
      <c r="BT15" s="15">
        <v>0</v>
      </c>
      <c r="BU15" s="102">
        <f t="shared" si="45"/>
        <v>0</v>
      </c>
      <c r="BV15" s="275">
        <v>0</v>
      </c>
      <c r="BW15" s="151">
        <f t="shared" si="27"/>
        <v>0</v>
      </c>
      <c r="BX15" s="266"/>
      <c r="BY15" s="102"/>
      <c r="BZ15" s="102">
        <f t="shared" si="46"/>
        <v>0</v>
      </c>
      <c r="CA15" s="102"/>
      <c r="CB15" s="102"/>
      <c r="CC15" s="102"/>
      <c r="CD15" s="105">
        <f t="shared" si="47"/>
        <v>0</v>
      </c>
      <c r="CE15" s="57"/>
    </row>
    <row r="16" ht="30" spans="1:83">
      <c r="A16" s="13">
        <v>14</v>
      </c>
      <c r="B16" s="34" t="s">
        <v>17</v>
      </c>
      <c r="C16" s="24">
        <v>8</v>
      </c>
      <c r="D16" s="24">
        <v>12</v>
      </c>
      <c r="E16" s="173">
        <f t="shared" si="0"/>
        <v>112</v>
      </c>
      <c r="F16" s="173">
        <f t="shared" si="1"/>
        <v>78</v>
      </c>
      <c r="G16" s="173">
        <f t="shared" si="2"/>
        <v>34</v>
      </c>
      <c r="H16" s="173">
        <f t="shared" si="3"/>
        <v>0</v>
      </c>
      <c r="I16" s="398">
        <f t="shared" si="30"/>
        <v>112</v>
      </c>
      <c r="J16" s="365">
        <f t="shared" si="31"/>
        <v>34</v>
      </c>
      <c r="K16" s="13">
        <v>0</v>
      </c>
      <c r="L16" s="266">
        <v>6</v>
      </c>
      <c r="M16" s="102">
        <f t="shared" si="48"/>
        <v>-6</v>
      </c>
      <c r="N16" s="502">
        <v>0</v>
      </c>
      <c r="O16" s="495">
        <f t="shared" si="33"/>
        <v>0</v>
      </c>
      <c r="P16" s="13">
        <v>56</v>
      </c>
      <c r="Q16" s="466">
        <v>37</v>
      </c>
      <c r="R16" s="102">
        <f t="shared" si="34"/>
        <v>19</v>
      </c>
      <c r="S16" s="275">
        <v>0</v>
      </c>
      <c r="T16" s="151">
        <f t="shared" si="5"/>
        <v>56</v>
      </c>
      <c r="U16" s="13">
        <v>0</v>
      </c>
      <c r="V16" s="15">
        <v>2</v>
      </c>
      <c r="W16" s="102">
        <f t="shared" si="35"/>
        <v>-2</v>
      </c>
      <c r="X16" s="100">
        <v>0</v>
      </c>
      <c r="Y16" s="55">
        <f t="shared" si="7"/>
        <v>0</v>
      </c>
      <c r="Z16" s="13">
        <v>28</v>
      </c>
      <c r="AA16" s="266">
        <v>4</v>
      </c>
      <c r="AB16" s="102">
        <f t="shared" si="36"/>
        <v>24</v>
      </c>
      <c r="AC16" s="408">
        <v>0</v>
      </c>
      <c r="AD16" s="55">
        <f t="shared" si="9"/>
        <v>28</v>
      </c>
      <c r="AE16" s="13">
        <v>0</v>
      </c>
      <c r="AF16" s="266">
        <v>1</v>
      </c>
      <c r="AG16" s="102">
        <f t="shared" si="37"/>
        <v>-1</v>
      </c>
      <c r="AH16" s="100">
        <v>0</v>
      </c>
      <c r="AI16" s="55">
        <f t="shared" si="11"/>
        <v>0</v>
      </c>
      <c r="AJ16" s="13">
        <v>0</v>
      </c>
      <c r="AK16" s="266">
        <v>5</v>
      </c>
      <c r="AL16" s="102">
        <f t="shared" si="38"/>
        <v>-5</v>
      </c>
      <c r="AM16" s="100">
        <v>0</v>
      </c>
      <c r="AN16" s="55">
        <f t="shared" si="13"/>
        <v>0</v>
      </c>
      <c r="AO16" s="13">
        <v>14</v>
      </c>
      <c r="AP16" s="266">
        <v>4</v>
      </c>
      <c r="AQ16" s="102">
        <f t="shared" si="39"/>
        <v>10</v>
      </c>
      <c r="AR16" s="408">
        <v>0</v>
      </c>
      <c r="AS16" s="55">
        <f t="shared" si="15"/>
        <v>14</v>
      </c>
      <c r="AT16" s="13">
        <v>0</v>
      </c>
      <c r="AU16" s="266">
        <v>1</v>
      </c>
      <c r="AV16" s="102">
        <f t="shared" si="40"/>
        <v>-1</v>
      </c>
      <c r="AW16" s="100">
        <v>0</v>
      </c>
      <c r="AX16" s="55">
        <f t="shared" si="17"/>
        <v>0</v>
      </c>
      <c r="AY16" s="13">
        <v>0</v>
      </c>
      <c r="AZ16" s="266">
        <v>9</v>
      </c>
      <c r="BA16" s="102">
        <f t="shared" si="41"/>
        <v>-9</v>
      </c>
      <c r="BB16" s="100">
        <v>0</v>
      </c>
      <c r="BC16" s="55">
        <f t="shared" si="19"/>
        <v>0</v>
      </c>
      <c r="BD16" s="13">
        <v>14</v>
      </c>
      <c r="BE16" s="466">
        <v>2</v>
      </c>
      <c r="BF16" s="102">
        <f t="shared" si="42"/>
        <v>12</v>
      </c>
      <c r="BG16" s="275">
        <v>0</v>
      </c>
      <c r="BH16" s="151">
        <f t="shared" si="21"/>
        <v>14</v>
      </c>
      <c r="BI16" s="13">
        <v>0</v>
      </c>
      <c r="BJ16" s="15">
        <v>3</v>
      </c>
      <c r="BK16" s="102">
        <f t="shared" si="43"/>
        <v>-3</v>
      </c>
      <c r="BL16" s="102">
        <v>0</v>
      </c>
      <c r="BM16" s="151">
        <f t="shared" si="23"/>
        <v>0</v>
      </c>
      <c r="BN16" s="13">
        <v>0</v>
      </c>
      <c r="BO16" s="15">
        <v>2</v>
      </c>
      <c r="BP16" s="102">
        <f t="shared" si="44"/>
        <v>-2</v>
      </c>
      <c r="BQ16" s="102">
        <v>0</v>
      </c>
      <c r="BR16" s="151">
        <f t="shared" si="25"/>
        <v>0</v>
      </c>
      <c r="BS16" s="13">
        <v>0</v>
      </c>
      <c r="BT16" s="15">
        <v>2</v>
      </c>
      <c r="BU16" s="102">
        <f t="shared" si="45"/>
        <v>-2</v>
      </c>
      <c r="BV16" s="102">
        <v>0</v>
      </c>
      <c r="BW16" s="151">
        <f t="shared" si="27"/>
        <v>0</v>
      </c>
      <c r="BX16" s="266"/>
      <c r="BY16" s="102"/>
      <c r="BZ16" s="102">
        <f t="shared" si="46"/>
        <v>0</v>
      </c>
      <c r="CA16" s="102"/>
      <c r="CB16" s="102"/>
      <c r="CC16" s="102"/>
      <c r="CD16" s="105">
        <f t="shared" si="47"/>
        <v>0</v>
      </c>
      <c r="CE16" s="57"/>
    </row>
    <row r="17" ht="45" spans="1:83">
      <c r="A17" s="115">
        <v>15</v>
      </c>
      <c r="B17" s="34" t="s">
        <v>18</v>
      </c>
      <c r="C17" s="24">
        <v>8</v>
      </c>
      <c r="D17" s="24">
        <v>20</v>
      </c>
      <c r="E17" s="173">
        <f t="shared" si="0"/>
        <v>23</v>
      </c>
      <c r="F17" s="173">
        <f t="shared" si="1"/>
        <v>226</v>
      </c>
      <c r="G17" s="173">
        <f t="shared" si="2"/>
        <v>-203</v>
      </c>
      <c r="H17" s="173">
        <f t="shared" si="3"/>
        <v>203</v>
      </c>
      <c r="I17" s="398">
        <f t="shared" si="30"/>
        <v>226</v>
      </c>
      <c r="J17" s="365">
        <f t="shared" si="31"/>
        <v>0</v>
      </c>
      <c r="K17" s="26">
        <v>0</v>
      </c>
      <c r="L17" s="266">
        <v>17</v>
      </c>
      <c r="M17" s="102">
        <f t="shared" si="48"/>
        <v>-17</v>
      </c>
      <c r="N17" s="494">
        <v>17</v>
      </c>
      <c r="O17" s="495">
        <f t="shared" si="33"/>
        <v>17</v>
      </c>
      <c r="P17" s="13">
        <v>8</v>
      </c>
      <c r="Q17" s="466">
        <v>103</v>
      </c>
      <c r="R17" s="102">
        <f t="shared" si="34"/>
        <v>-95</v>
      </c>
      <c r="S17" s="150">
        <v>95</v>
      </c>
      <c r="T17" s="151">
        <f t="shared" si="5"/>
        <v>103</v>
      </c>
      <c r="U17" s="13">
        <v>0</v>
      </c>
      <c r="V17" s="15">
        <v>9</v>
      </c>
      <c r="W17" s="102">
        <f t="shared" si="35"/>
        <v>-9</v>
      </c>
      <c r="X17" s="400">
        <v>9</v>
      </c>
      <c r="Y17" s="55">
        <f t="shared" si="7"/>
        <v>9</v>
      </c>
      <c r="Z17" s="13">
        <v>15</v>
      </c>
      <c r="AA17" s="266">
        <v>21</v>
      </c>
      <c r="AB17" s="102">
        <f t="shared" si="36"/>
        <v>-6</v>
      </c>
      <c r="AC17" s="400">
        <v>6</v>
      </c>
      <c r="AD17" s="55">
        <f t="shared" si="9"/>
        <v>21</v>
      </c>
      <c r="AE17" s="13">
        <v>0</v>
      </c>
      <c r="AF17" s="266">
        <v>3</v>
      </c>
      <c r="AG17" s="102">
        <f t="shared" si="37"/>
        <v>-3</v>
      </c>
      <c r="AH17" s="400">
        <v>3</v>
      </c>
      <c r="AI17" s="55">
        <f t="shared" si="11"/>
        <v>3</v>
      </c>
      <c r="AJ17" s="13">
        <v>0</v>
      </c>
      <c r="AK17" s="266">
        <v>11</v>
      </c>
      <c r="AL17" s="102">
        <f t="shared" si="38"/>
        <v>-11</v>
      </c>
      <c r="AM17" s="400">
        <v>11</v>
      </c>
      <c r="AN17" s="55">
        <f t="shared" si="13"/>
        <v>11</v>
      </c>
      <c r="AO17" s="13">
        <v>0</v>
      </c>
      <c r="AP17" s="266">
        <v>14</v>
      </c>
      <c r="AQ17" s="102">
        <f t="shared" si="39"/>
        <v>-14</v>
      </c>
      <c r="AR17" s="400">
        <v>14</v>
      </c>
      <c r="AS17" s="55">
        <f t="shared" si="15"/>
        <v>14</v>
      </c>
      <c r="AT17" s="13">
        <v>0</v>
      </c>
      <c r="AU17" s="266">
        <v>4</v>
      </c>
      <c r="AV17" s="102">
        <f t="shared" si="40"/>
        <v>-4</v>
      </c>
      <c r="AW17" s="400">
        <v>4</v>
      </c>
      <c r="AX17" s="55">
        <f t="shared" si="17"/>
        <v>4</v>
      </c>
      <c r="AY17" s="13">
        <v>0</v>
      </c>
      <c r="AZ17" s="266">
        <v>17</v>
      </c>
      <c r="BA17" s="102">
        <f t="shared" si="41"/>
        <v>-17</v>
      </c>
      <c r="BB17" s="400">
        <v>17</v>
      </c>
      <c r="BC17" s="55">
        <f t="shared" si="19"/>
        <v>17</v>
      </c>
      <c r="BD17" s="13">
        <v>0</v>
      </c>
      <c r="BE17" s="466">
        <v>7</v>
      </c>
      <c r="BF17" s="102">
        <f t="shared" si="42"/>
        <v>-7</v>
      </c>
      <c r="BG17" s="150">
        <v>7</v>
      </c>
      <c r="BH17" s="151">
        <f t="shared" si="21"/>
        <v>7</v>
      </c>
      <c r="BI17" s="13">
        <v>0</v>
      </c>
      <c r="BJ17" s="15">
        <v>10</v>
      </c>
      <c r="BK17" s="102">
        <f t="shared" si="43"/>
        <v>-10</v>
      </c>
      <c r="BL17" s="150">
        <v>10</v>
      </c>
      <c r="BM17" s="151">
        <f t="shared" si="23"/>
        <v>10</v>
      </c>
      <c r="BN17" s="13">
        <v>0</v>
      </c>
      <c r="BO17" s="15">
        <v>6</v>
      </c>
      <c r="BP17" s="102">
        <f t="shared" si="44"/>
        <v>-6</v>
      </c>
      <c r="BQ17" s="150">
        <v>6</v>
      </c>
      <c r="BR17" s="151">
        <f t="shared" si="25"/>
        <v>6</v>
      </c>
      <c r="BS17" s="13">
        <v>0</v>
      </c>
      <c r="BT17" s="15">
        <v>4</v>
      </c>
      <c r="BU17" s="102">
        <f t="shared" si="45"/>
        <v>-4</v>
      </c>
      <c r="BV17" s="150">
        <v>4</v>
      </c>
      <c r="BW17" s="151">
        <f t="shared" si="27"/>
        <v>4</v>
      </c>
      <c r="BX17" s="266"/>
      <c r="BY17" s="102"/>
      <c r="BZ17" s="102">
        <f t="shared" si="46"/>
        <v>0</v>
      </c>
      <c r="CA17" s="102"/>
      <c r="CB17" s="102"/>
      <c r="CC17" s="102"/>
      <c r="CD17" s="105">
        <f t="shared" si="47"/>
        <v>0</v>
      </c>
      <c r="CE17" s="57"/>
    </row>
    <row r="18" ht="60" spans="1:83">
      <c r="A18" s="13">
        <v>16</v>
      </c>
      <c r="B18" s="34" t="s">
        <v>19</v>
      </c>
      <c r="C18" s="24">
        <v>8</v>
      </c>
      <c r="D18" s="24">
        <v>30</v>
      </c>
      <c r="E18" s="173">
        <f t="shared" si="0"/>
        <v>242</v>
      </c>
      <c r="F18" s="173">
        <f t="shared" si="1"/>
        <v>211</v>
      </c>
      <c r="G18" s="173">
        <f t="shared" si="2"/>
        <v>31</v>
      </c>
      <c r="H18" s="173">
        <f t="shared" si="3"/>
        <v>0</v>
      </c>
      <c r="I18" s="398">
        <f t="shared" si="30"/>
        <v>242</v>
      </c>
      <c r="J18" s="365">
        <f t="shared" si="31"/>
        <v>31</v>
      </c>
      <c r="K18" s="66">
        <v>10</v>
      </c>
      <c r="L18" s="209">
        <v>15</v>
      </c>
      <c r="M18" s="102">
        <f t="shared" si="48"/>
        <v>-5</v>
      </c>
      <c r="N18" s="496">
        <v>0</v>
      </c>
      <c r="O18" s="259">
        <f t="shared" si="33"/>
        <v>10</v>
      </c>
      <c r="P18" s="66">
        <v>27</v>
      </c>
      <c r="Q18" s="209">
        <v>93</v>
      </c>
      <c r="R18" s="102">
        <f t="shared" si="34"/>
        <v>-66</v>
      </c>
      <c r="S18" s="150">
        <v>0</v>
      </c>
      <c r="T18" s="151">
        <f t="shared" si="5"/>
        <v>27</v>
      </c>
      <c r="U18" s="130">
        <v>110</v>
      </c>
      <c r="V18" s="209">
        <v>10</v>
      </c>
      <c r="W18" s="102">
        <f t="shared" si="35"/>
        <v>100</v>
      </c>
      <c r="X18" s="275">
        <v>0</v>
      </c>
      <c r="Y18" s="151">
        <f t="shared" si="7"/>
        <v>110</v>
      </c>
      <c r="Z18" s="66">
        <v>40</v>
      </c>
      <c r="AA18" s="209">
        <v>14</v>
      </c>
      <c r="AB18" s="102">
        <f t="shared" si="36"/>
        <v>26</v>
      </c>
      <c r="AC18" s="275">
        <v>0</v>
      </c>
      <c r="AD18" s="151">
        <f t="shared" si="9"/>
        <v>40</v>
      </c>
      <c r="AE18" s="66">
        <v>15</v>
      </c>
      <c r="AF18" s="209">
        <v>3</v>
      </c>
      <c r="AG18" s="102">
        <f t="shared" si="37"/>
        <v>12</v>
      </c>
      <c r="AH18" s="275">
        <v>0</v>
      </c>
      <c r="AI18" s="151">
        <f t="shared" si="11"/>
        <v>15</v>
      </c>
      <c r="AJ18" s="66">
        <v>0</v>
      </c>
      <c r="AK18" s="209">
        <v>11</v>
      </c>
      <c r="AL18" s="102">
        <f t="shared" si="38"/>
        <v>-11</v>
      </c>
      <c r="AM18" s="102">
        <v>0</v>
      </c>
      <c r="AN18" s="151">
        <f t="shared" si="13"/>
        <v>0</v>
      </c>
      <c r="AO18" s="66">
        <v>10</v>
      </c>
      <c r="AP18" s="209">
        <v>19</v>
      </c>
      <c r="AQ18" s="102">
        <f t="shared" si="39"/>
        <v>-9</v>
      </c>
      <c r="AR18" s="102">
        <v>0</v>
      </c>
      <c r="AS18" s="151">
        <f t="shared" si="15"/>
        <v>10</v>
      </c>
      <c r="AT18" s="66">
        <v>0</v>
      </c>
      <c r="AU18" s="209">
        <v>3</v>
      </c>
      <c r="AV18" s="102">
        <f t="shared" si="40"/>
        <v>-3</v>
      </c>
      <c r="AW18" s="102">
        <v>0</v>
      </c>
      <c r="AX18" s="151">
        <f t="shared" si="17"/>
        <v>0</v>
      </c>
      <c r="AY18" s="66">
        <v>0</v>
      </c>
      <c r="AZ18" s="209">
        <v>15</v>
      </c>
      <c r="BA18" s="102">
        <f t="shared" si="41"/>
        <v>-15</v>
      </c>
      <c r="BB18" s="102">
        <v>0</v>
      </c>
      <c r="BC18" s="151">
        <f t="shared" si="19"/>
        <v>0</v>
      </c>
      <c r="BD18" s="66">
        <v>0</v>
      </c>
      <c r="BE18" s="209">
        <v>6</v>
      </c>
      <c r="BF18" s="102">
        <f t="shared" si="42"/>
        <v>-6</v>
      </c>
      <c r="BG18" s="150">
        <v>0</v>
      </c>
      <c r="BH18" s="151">
        <f t="shared" si="21"/>
        <v>0</v>
      </c>
      <c r="BI18" s="66">
        <v>30</v>
      </c>
      <c r="BJ18" s="209">
        <v>9</v>
      </c>
      <c r="BK18" s="102">
        <f t="shared" si="43"/>
        <v>21</v>
      </c>
      <c r="BL18" s="275">
        <v>0</v>
      </c>
      <c r="BM18" s="151">
        <f t="shared" si="23"/>
        <v>30</v>
      </c>
      <c r="BN18" s="66">
        <v>0</v>
      </c>
      <c r="BO18" s="209">
        <v>7</v>
      </c>
      <c r="BP18" s="102">
        <f t="shared" si="44"/>
        <v>-7</v>
      </c>
      <c r="BQ18" s="102">
        <v>0</v>
      </c>
      <c r="BR18" s="151">
        <f t="shared" si="25"/>
        <v>0</v>
      </c>
      <c r="BS18" s="66">
        <v>0</v>
      </c>
      <c r="BT18" s="209">
        <v>6</v>
      </c>
      <c r="BU18" s="102">
        <f t="shared" si="45"/>
        <v>-6</v>
      </c>
      <c r="BV18" s="102">
        <v>0</v>
      </c>
      <c r="BW18" s="151">
        <f t="shared" si="27"/>
        <v>0</v>
      </c>
      <c r="BX18" s="269"/>
      <c r="BY18" s="103"/>
      <c r="BZ18" s="102">
        <f t="shared" si="46"/>
        <v>0</v>
      </c>
      <c r="CA18" s="102"/>
      <c r="CB18" s="103"/>
      <c r="CC18" s="103"/>
      <c r="CD18" s="106">
        <f t="shared" si="47"/>
        <v>0</v>
      </c>
      <c r="CE18" s="57"/>
    </row>
    <row r="19" ht="45" spans="1:83">
      <c r="A19" s="115">
        <v>17</v>
      </c>
      <c r="B19" s="34" t="s">
        <v>20</v>
      </c>
      <c r="C19" s="24">
        <v>8</v>
      </c>
      <c r="D19" s="24">
        <v>30</v>
      </c>
      <c r="E19" s="173">
        <f t="shared" si="0"/>
        <v>0</v>
      </c>
      <c r="F19" s="173">
        <f t="shared" si="1"/>
        <v>550</v>
      </c>
      <c r="G19" s="173">
        <f t="shared" si="2"/>
        <v>-550</v>
      </c>
      <c r="H19" s="173">
        <f t="shared" si="3"/>
        <v>550</v>
      </c>
      <c r="I19" s="398">
        <f t="shared" si="30"/>
        <v>550</v>
      </c>
      <c r="J19" s="365">
        <f t="shared" si="31"/>
        <v>0</v>
      </c>
      <c r="K19" s="66">
        <v>0</v>
      </c>
      <c r="L19" s="209">
        <v>38</v>
      </c>
      <c r="M19" s="102">
        <f t="shared" si="48"/>
        <v>-38</v>
      </c>
      <c r="N19" s="258">
        <v>38</v>
      </c>
      <c r="O19" s="259">
        <f t="shared" si="33"/>
        <v>38</v>
      </c>
      <c r="P19" s="66">
        <v>0</v>
      </c>
      <c r="Q19" s="209">
        <v>278</v>
      </c>
      <c r="R19" s="102">
        <f t="shared" si="34"/>
        <v>-278</v>
      </c>
      <c r="S19" s="150">
        <v>296</v>
      </c>
      <c r="T19" s="151">
        <f t="shared" si="5"/>
        <v>296</v>
      </c>
      <c r="U19" s="66">
        <v>0</v>
      </c>
      <c r="V19" s="209">
        <v>14</v>
      </c>
      <c r="W19" s="102">
        <f t="shared" si="35"/>
        <v>-14</v>
      </c>
      <c r="X19" s="150">
        <v>14</v>
      </c>
      <c r="Y19" s="151">
        <f t="shared" si="7"/>
        <v>14</v>
      </c>
      <c r="Z19" s="66">
        <v>0</v>
      </c>
      <c r="AA19" s="209">
        <v>38</v>
      </c>
      <c r="AB19" s="102">
        <f t="shared" si="36"/>
        <v>-38</v>
      </c>
      <c r="AC19" s="102">
        <v>20</v>
      </c>
      <c r="AD19" s="151">
        <f t="shared" si="9"/>
        <v>20</v>
      </c>
      <c r="AE19" s="66">
        <v>0</v>
      </c>
      <c r="AF19" s="209">
        <v>6</v>
      </c>
      <c r="AG19" s="102">
        <f t="shared" si="37"/>
        <v>-6</v>
      </c>
      <c r="AH19" s="102">
        <v>20</v>
      </c>
      <c r="AI19" s="151">
        <f t="shared" si="11"/>
        <v>20</v>
      </c>
      <c r="AJ19" s="66">
        <v>0</v>
      </c>
      <c r="AK19" s="209">
        <v>13</v>
      </c>
      <c r="AL19" s="102">
        <f t="shared" si="38"/>
        <v>-13</v>
      </c>
      <c r="AM19" s="150">
        <v>13</v>
      </c>
      <c r="AN19" s="151">
        <f t="shared" si="13"/>
        <v>13</v>
      </c>
      <c r="AO19" s="66">
        <v>0</v>
      </c>
      <c r="AP19" s="209">
        <v>39</v>
      </c>
      <c r="AQ19" s="102">
        <f t="shared" si="39"/>
        <v>-39</v>
      </c>
      <c r="AR19" s="102">
        <v>30</v>
      </c>
      <c r="AS19" s="151">
        <f t="shared" si="15"/>
        <v>30</v>
      </c>
      <c r="AT19" s="66">
        <v>0</v>
      </c>
      <c r="AU19" s="209">
        <v>18</v>
      </c>
      <c r="AV19" s="102">
        <f t="shared" si="40"/>
        <v>-18</v>
      </c>
      <c r="AW19" s="102">
        <v>20</v>
      </c>
      <c r="AX19" s="151">
        <f t="shared" si="17"/>
        <v>20</v>
      </c>
      <c r="AY19" s="66">
        <v>0</v>
      </c>
      <c r="AZ19" s="209">
        <v>51</v>
      </c>
      <c r="BA19" s="102">
        <f t="shared" si="41"/>
        <v>-51</v>
      </c>
      <c r="BB19" s="150">
        <v>51</v>
      </c>
      <c r="BC19" s="151">
        <f t="shared" si="19"/>
        <v>51</v>
      </c>
      <c r="BD19" s="66">
        <v>0</v>
      </c>
      <c r="BE19" s="209">
        <v>22</v>
      </c>
      <c r="BF19" s="102">
        <f t="shared" si="42"/>
        <v>-22</v>
      </c>
      <c r="BG19" s="102">
        <v>15</v>
      </c>
      <c r="BH19" s="151">
        <f t="shared" si="21"/>
        <v>15</v>
      </c>
      <c r="BI19" s="66">
        <v>0</v>
      </c>
      <c r="BJ19" s="209">
        <v>7</v>
      </c>
      <c r="BK19" s="102">
        <f t="shared" si="43"/>
        <v>-7</v>
      </c>
      <c r="BL19" s="150">
        <v>7</v>
      </c>
      <c r="BM19" s="151">
        <f t="shared" si="23"/>
        <v>7</v>
      </c>
      <c r="BN19" s="66">
        <v>0</v>
      </c>
      <c r="BO19" s="209">
        <v>15</v>
      </c>
      <c r="BP19" s="102">
        <f t="shared" si="44"/>
        <v>-15</v>
      </c>
      <c r="BQ19" s="102">
        <v>15</v>
      </c>
      <c r="BR19" s="151">
        <f t="shared" si="25"/>
        <v>15</v>
      </c>
      <c r="BS19" s="66">
        <v>0</v>
      </c>
      <c r="BT19" s="209">
        <v>11</v>
      </c>
      <c r="BU19" s="102">
        <f t="shared" si="45"/>
        <v>-11</v>
      </c>
      <c r="BV19" s="150">
        <v>11</v>
      </c>
      <c r="BW19" s="151">
        <f t="shared" si="27"/>
        <v>11</v>
      </c>
      <c r="BX19" s="269"/>
      <c r="BY19" s="103"/>
      <c r="BZ19" s="102">
        <f t="shared" si="46"/>
        <v>0</v>
      </c>
      <c r="CA19" s="102"/>
      <c r="CB19" s="103"/>
      <c r="CC19" s="103"/>
      <c r="CD19" s="105">
        <f t="shared" si="47"/>
        <v>0</v>
      </c>
      <c r="CE19" s="57"/>
    </row>
    <row r="20" ht="45" spans="1:83">
      <c r="A20" s="13">
        <v>18</v>
      </c>
      <c r="B20" s="34" t="s">
        <v>21</v>
      </c>
      <c r="C20" s="24">
        <v>8</v>
      </c>
      <c r="D20" s="24">
        <v>20</v>
      </c>
      <c r="E20" s="173">
        <f t="shared" si="0"/>
        <v>100</v>
      </c>
      <c r="F20" s="173">
        <f t="shared" si="1"/>
        <v>90</v>
      </c>
      <c r="G20" s="173">
        <f t="shared" si="2"/>
        <v>10</v>
      </c>
      <c r="H20" s="173">
        <f t="shared" si="3"/>
        <v>0</v>
      </c>
      <c r="I20" s="398">
        <f t="shared" si="30"/>
        <v>100</v>
      </c>
      <c r="J20" s="365">
        <f t="shared" si="31"/>
        <v>10</v>
      </c>
      <c r="K20" s="31">
        <v>0</v>
      </c>
      <c r="L20" s="463">
        <v>7</v>
      </c>
      <c r="M20" s="102">
        <f t="shared" si="48"/>
        <v>-7</v>
      </c>
      <c r="N20" s="496">
        <v>0</v>
      </c>
      <c r="O20" s="259">
        <f t="shared" si="33"/>
        <v>0</v>
      </c>
      <c r="P20" s="31">
        <v>0</v>
      </c>
      <c r="Q20" s="39">
        <v>41</v>
      </c>
      <c r="R20" s="102">
        <f t="shared" si="34"/>
        <v>-41</v>
      </c>
      <c r="S20" s="102">
        <v>0</v>
      </c>
      <c r="T20" s="151">
        <f t="shared" si="5"/>
        <v>0</v>
      </c>
      <c r="U20" s="31">
        <v>0</v>
      </c>
      <c r="V20" s="39">
        <v>3</v>
      </c>
      <c r="W20" s="102">
        <f t="shared" si="35"/>
        <v>-3</v>
      </c>
      <c r="X20" s="102">
        <v>0</v>
      </c>
      <c r="Y20" s="151">
        <f t="shared" si="7"/>
        <v>0</v>
      </c>
      <c r="Z20" s="31">
        <v>45</v>
      </c>
      <c r="AA20" s="39">
        <v>6</v>
      </c>
      <c r="AB20" s="102">
        <f t="shared" si="36"/>
        <v>39</v>
      </c>
      <c r="AC20" s="275">
        <v>0</v>
      </c>
      <c r="AD20" s="151">
        <f t="shared" si="9"/>
        <v>45</v>
      </c>
      <c r="AE20" s="31">
        <v>15</v>
      </c>
      <c r="AF20" s="39">
        <v>1</v>
      </c>
      <c r="AG20" s="102">
        <f t="shared" si="37"/>
        <v>14</v>
      </c>
      <c r="AH20" s="275">
        <v>0</v>
      </c>
      <c r="AI20" s="151">
        <f t="shared" si="11"/>
        <v>15</v>
      </c>
      <c r="AJ20" s="31">
        <v>0</v>
      </c>
      <c r="AK20" s="39">
        <v>6</v>
      </c>
      <c r="AL20" s="102">
        <f t="shared" si="38"/>
        <v>-6</v>
      </c>
      <c r="AM20" s="102">
        <v>0</v>
      </c>
      <c r="AN20" s="151">
        <f t="shared" si="13"/>
        <v>0</v>
      </c>
      <c r="AO20" s="31">
        <v>0</v>
      </c>
      <c r="AP20" s="39">
        <v>6</v>
      </c>
      <c r="AQ20" s="102">
        <f t="shared" si="39"/>
        <v>-6</v>
      </c>
      <c r="AR20" s="102">
        <v>0</v>
      </c>
      <c r="AS20" s="151">
        <f t="shared" si="15"/>
        <v>0</v>
      </c>
      <c r="AT20" s="31">
        <v>0</v>
      </c>
      <c r="AU20" s="39">
        <v>2</v>
      </c>
      <c r="AV20" s="102">
        <f t="shared" si="40"/>
        <v>-2</v>
      </c>
      <c r="AW20" s="102">
        <v>0</v>
      </c>
      <c r="AX20" s="151">
        <f t="shared" si="17"/>
        <v>0</v>
      </c>
      <c r="AY20" s="31">
        <v>0</v>
      </c>
      <c r="AZ20" s="39">
        <v>7</v>
      </c>
      <c r="BA20" s="102">
        <f t="shared" si="41"/>
        <v>-7</v>
      </c>
      <c r="BB20" s="102">
        <v>0</v>
      </c>
      <c r="BC20" s="151">
        <f t="shared" si="19"/>
        <v>0</v>
      </c>
      <c r="BD20" s="31">
        <v>0</v>
      </c>
      <c r="BE20" s="39">
        <v>3</v>
      </c>
      <c r="BF20" s="102">
        <f t="shared" si="42"/>
        <v>-3</v>
      </c>
      <c r="BG20" s="102">
        <v>0</v>
      </c>
      <c r="BH20" s="151">
        <f t="shared" si="21"/>
        <v>0</v>
      </c>
      <c r="BI20" s="31">
        <v>0</v>
      </c>
      <c r="BJ20" s="39">
        <v>3</v>
      </c>
      <c r="BK20" s="102">
        <f t="shared" si="43"/>
        <v>-3</v>
      </c>
      <c r="BL20" s="102">
        <v>0</v>
      </c>
      <c r="BM20" s="151">
        <f t="shared" si="23"/>
        <v>0</v>
      </c>
      <c r="BN20" s="31">
        <v>40</v>
      </c>
      <c r="BO20" s="39">
        <v>3</v>
      </c>
      <c r="BP20" s="102">
        <f t="shared" si="44"/>
        <v>37</v>
      </c>
      <c r="BQ20" s="275">
        <v>0</v>
      </c>
      <c r="BR20" s="151">
        <f t="shared" si="25"/>
        <v>40</v>
      </c>
      <c r="BS20" s="31">
        <v>0</v>
      </c>
      <c r="BT20" s="39">
        <v>2</v>
      </c>
      <c r="BU20" s="102">
        <f t="shared" si="45"/>
        <v>-2</v>
      </c>
      <c r="BV20" s="102">
        <v>0</v>
      </c>
      <c r="BW20" s="151">
        <f t="shared" si="27"/>
        <v>0</v>
      </c>
      <c r="BX20" s="272"/>
      <c r="BY20" s="138"/>
      <c r="BZ20" s="102">
        <f t="shared" si="46"/>
        <v>0</v>
      </c>
      <c r="CA20" s="102"/>
      <c r="CB20" s="138"/>
      <c r="CC20" s="138"/>
      <c r="CD20" s="105">
        <f t="shared" si="47"/>
        <v>0</v>
      </c>
      <c r="CE20" s="57"/>
    </row>
    <row r="21" ht="45" spans="1:83">
      <c r="A21" s="115">
        <v>19</v>
      </c>
      <c r="B21" s="34" t="s">
        <v>22</v>
      </c>
      <c r="C21" s="29">
        <v>8</v>
      </c>
      <c r="D21" s="29">
        <v>30</v>
      </c>
      <c r="E21" s="173">
        <f t="shared" si="0"/>
        <v>0</v>
      </c>
      <c r="F21" s="173">
        <f t="shared" si="1"/>
        <v>38</v>
      </c>
      <c r="G21" s="173">
        <f t="shared" si="2"/>
        <v>-38</v>
      </c>
      <c r="H21" s="173">
        <f t="shared" si="3"/>
        <v>38</v>
      </c>
      <c r="I21" s="398">
        <f t="shared" si="30"/>
        <v>38</v>
      </c>
      <c r="J21" s="365">
        <f t="shared" si="31"/>
        <v>0</v>
      </c>
      <c r="K21" s="31">
        <v>0</v>
      </c>
      <c r="L21" s="39">
        <v>3</v>
      </c>
      <c r="M21" s="57">
        <f t="shared" si="48"/>
        <v>-3</v>
      </c>
      <c r="N21" s="58">
        <v>3</v>
      </c>
      <c r="O21" s="59">
        <f t="shared" si="33"/>
        <v>3</v>
      </c>
      <c r="P21" s="31">
        <v>0</v>
      </c>
      <c r="Q21" s="39">
        <v>14</v>
      </c>
      <c r="R21" s="57">
        <f t="shared" si="34"/>
        <v>-14</v>
      </c>
      <c r="S21" s="125">
        <v>14</v>
      </c>
      <c r="T21" s="126">
        <f t="shared" si="5"/>
        <v>14</v>
      </c>
      <c r="U21" s="31">
        <v>0</v>
      </c>
      <c r="V21" s="39">
        <v>1</v>
      </c>
      <c r="W21" s="57">
        <f t="shared" si="35"/>
        <v>-1</v>
      </c>
      <c r="X21" s="125">
        <v>1</v>
      </c>
      <c r="Y21" s="126">
        <f t="shared" si="7"/>
        <v>1</v>
      </c>
      <c r="Z21" s="31">
        <v>0</v>
      </c>
      <c r="AA21" s="39">
        <v>4</v>
      </c>
      <c r="AB21" s="57">
        <f t="shared" si="36"/>
        <v>-4</v>
      </c>
      <c r="AC21" s="125">
        <v>4</v>
      </c>
      <c r="AD21" s="126">
        <f t="shared" si="9"/>
        <v>4</v>
      </c>
      <c r="AE21" s="31">
        <v>0</v>
      </c>
      <c r="AF21" s="39">
        <v>1</v>
      </c>
      <c r="AG21" s="57">
        <f t="shared" si="37"/>
        <v>-1</v>
      </c>
      <c r="AH21" s="125">
        <v>1</v>
      </c>
      <c r="AI21" s="126">
        <f t="shared" si="11"/>
        <v>1</v>
      </c>
      <c r="AJ21" s="31">
        <v>0</v>
      </c>
      <c r="AK21" s="39">
        <v>2</v>
      </c>
      <c r="AL21" s="57">
        <f t="shared" si="38"/>
        <v>-2</v>
      </c>
      <c r="AM21" s="125">
        <v>2</v>
      </c>
      <c r="AN21" s="126">
        <f t="shared" si="13"/>
        <v>2</v>
      </c>
      <c r="AO21" s="31">
        <v>0</v>
      </c>
      <c r="AP21" s="39">
        <v>2</v>
      </c>
      <c r="AQ21" s="57">
        <f t="shared" si="39"/>
        <v>-2</v>
      </c>
      <c r="AR21" s="125">
        <v>2</v>
      </c>
      <c r="AS21" s="126">
        <f t="shared" si="15"/>
        <v>2</v>
      </c>
      <c r="AT21" s="31">
        <v>0</v>
      </c>
      <c r="AU21" s="39">
        <v>1</v>
      </c>
      <c r="AV21" s="57">
        <f t="shared" si="40"/>
        <v>-1</v>
      </c>
      <c r="AW21" s="125">
        <v>1</v>
      </c>
      <c r="AX21" s="126">
        <f t="shared" si="17"/>
        <v>1</v>
      </c>
      <c r="AY21" s="31">
        <v>0</v>
      </c>
      <c r="AZ21" s="39">
        <v>4</v>
      </c>
      <c r="BA21" s="57">
        <f t="shared" si="41"/>
        <v>-4</v>
      </c>
      <c r="BB21" s="125">
        <v>4</v>
      </c>
      <c r="BC21" s="126">
        <f t="shared" si="19"/>
        <v>4</v>
      </c>
      <c r="BD21" s="31">
        <v>0</v>
      </c>
      <c r="BE21" s="39">
        <v>1</v>
      </c>
      <c r="BF21" s="57">
        <f t="shared" si="42"/>
        <v>-1</v>
      </c>
      <c r="BG21" s="125">
        <v>1</v>
      </c>
      <c r="BH21" s="126">
        <f t="shared" si="21"/>
        <v>1</v>
      </c>
      <c r="BI21" s="31">
        <v>0</v>
      </c>
      <c r="BJ21" s="39">
        <v>2</v>
      </c>
      <c r="BK21" s="57">
        <f t="shared" si="43"/>
        <v>-2</v>
      </c>
      <c r="BL21" s="125">
        <v>2</v>
      </c>
      <c r="BM21" s="126">
        <f t="shared" si="23"/>
        <v>2</v>
      </c>
      <c r="BN21" s="31">
        <v>0</v>
      </c>
      <c r="BO21" s="39">
        <v>2</v>
      </c>
      <c r="BP21" s="57">
        <f t="shared" si="44"/>
        <v>-2</v>
      </c>
      <c r="BQ21" s="125">
        <v>2</v>
      </c>
      <c r="BR21" s="126">
        <f t="shared" si="25"/>
        <v>2</v>
      </c>
      <c r="BS21" s="31">
        <v>0</v>
      </c>
      <c r="BT21" s="39">
        <v>1</v>
      </c>
      <c r="BU21" s="57">
        <f t="shared" si="45"/>
        <v>-1</v>
      </c>
      <c r="BV21" s="125">
        <v>1</v>
      </c>
      <c r="BW21" s="126">
        <f t="shared" si="27"/>
        <v>1</v>
      </c>
      <c r="BX21" s="272"/>
      <c r="BY21" s="138"/>
      <c r="BZ21" s="57">
        <f t="shared" si="46"/>
        <v>0</v>
      </c>
      <c r="CA21" s="57"/>
      <c r="CB21" s="138"/>
      <c r="CC21" s="138"/>
      <c r="CD21" s="106">
        <f t="shared" si="47"/>
        <v>0</v>
      </c>
      <c r="CE21" s="57"/>
    </row>
    <row r="22" ht="45" spans="1:83">
      <c r="A22" s="13">
        <v>20</v>
      </c>
      <c r="B22" s="38" t="s">
        <v>23</v>
      </c>
      <c r="C22" s="119">
        <v>15</v>
      </c>
      <c r="D22" s="120">
        <v>120</v>
      </c>
      <c r="E22" s="173">
        <f t="shared" si="0"/>
        <v>154</v>
      </c>
      <c r="F22" s="173">
        <f t="shared" si="1"/>
        <v>537</v>
      </c>
      <c r="G22" s="173">
        <f t="shared" si="2"/>
        <v>-383</v>
      </c>
      <c r="H22" s="173">
        <f t="shared" si="3"/>
        <v>383</v>
      </c>
      <c r="I22" s="398">
        <f t="shared" si="30"/>
        <v>537</v>
      </c>
      <c r="J22" s="365">
        <f t="shared" si="31"/>
        <v>0</v>
      </c>
      <c r="K22" s="444">
        <v>32</v>
      </c>
      <c r="L22" s="464">
        <v>41</v>
      </c>
      <c r="M22" s="57">
        <f t="shared" si="48"/>
        <v>-9</v>
      </c>
      <c r="N22" s="61">
        <v>0</v>
      </c>
      <c r="O22" s="59">
        <f t="shared" si="33"/>
        <v>32</v>
      </c>
      <c r="P22" s="31">
        <v>32</v>
      </c>
      <c r="Q22" s="39">
        <v>266</v>
      </c>
      <c r="R22" s="57">
        <f t="shared" si="34"/>
        <v>-234</v>
      </c>
      <c r="S22" s="125">
        <v>234</v>
      </c>
      <c r="T22" s="126">
        <f t="shared" si="5"/>
        <v>266</v>
      </c>
      <c r="U22" s="31">
        <v>0</v>
      </c>
      <c r="V22" s="39">
        <v>17</v>
      </c>
      <c r="W22" s="57">
        <f t="shared" si="35"/>
        <v>-17</v>
      </c>
      <c r="X22" s="57">
        <v>20</v>
      </c>
      <c r="Y22" s="126">
        <f t="shared" si="7"/>
        <v>20</v>
      </c>
      <c r="Z22" s="31">
        <v>0</v>
      </c>
      <c r="AA22" s="39">
        <v>27</v>
      </c>
      <c r="AB22" s="57">
        <f t="shared" si="36"/>
        <v>-27</v>
      </c>
      <c r="AC22" s="57">
        <v>20</v>
      </c>
      <c r="AD22" s="126">
        <f t="shared" si="9"/>
        <v>20</v>
      </c>
      <c r="AE22" s="31">
        <v>0</v>
      </c>
      <c r="AF22" s="39">
        <v>2</v>
      </c>
      <c r="AG22" s="57">
        <f t="shared" si="37"/>
        <v>-2</v>
      </c>
      <c r="AH22" s="125">
        <v>2</v>
      </c>
      <c r="AI22" s="126">
        <f t="shared" si="11"/>
        <v>2</v>
      </c>
      <c r="AJ22" s="31">
        <v>0</v>
      </c>
      <c r="AK22" s="39">
        <v>42</v>
      </c>
      <c r="AL22" s="57">
        <f t="shared" si="38"/>
        <v>-42</v>
      </c>
      <c r="AM22" s="128">
        <v>26</v>
      </c>
      <c r="AN22" s="126">
        <f t="shared" si="13"/>
        <v>26</v>
      </c>
      <c r="AO22" s="31">
        <v>0</v>
      </c>
      <c r="AP22" s="39">
        <v>38</v>
      </c>
      <c r="AQ22" s="57">
        <f t="shared" si="39"/>
        <v>-38</v>
      </c>
      <c r="AR22" s="125">
        <v>31</v>
      </c>
      <c r="AS22" s="126">
        <f t="shared" si="15"/>
        <v>31</v>
      </c>
      <c r="AT22" s="31">
        <v>0</v>
      </c>
      <c r="AU22" s="39">
        <v>9</v>
      </c>
      <c r="AV22" s="57">
        <f t="shared" si="40"/>
        <v>-9</v>
      </c>
      <c r="AW22" s="57">
        <v>0</v>
      </c>
      <c r="AX22" s="126">
        <f t="shared" si="17"/>
        <v>0</v>
      </c>
      <c r="AY22" s="31">
        <v>0</v>
      </c>
      <c r="AZ22" s="39">
        <v>26</v>
      </c>
      <c r="BA22" s="57">
        <f t="shared" si="41"/>
        <v>-26</v>
      </c>
      <c r="BB22" s="57">
        <v>0</v>
      </c>
      <c r="BC22" s="126">
        <f t="shared" si="19"/>
        <v>0</v>
      </c>
      <c r="BD22" s="31">
        <v>0</v>
      </c>
      <c r="BE22" s="39">
        <v>22</v>
      </c>
      <c r="BF22" s="57">
        <f t="shared" si="42"/>
        <v>-22</v>
      </c>
      <c r="BG22" s="128">
        <v>30</v>
      </c>
      <c r="BH22" s="126">
        <f t="shared" si="21"/>
        <v>30</v>
      </c>
      <c r="BI22" s="31">
        <v>45</v>
      </c>
      <c r="BJ22" s="39">
        <v>20</v>
      </c>
      <c r="BK22" s="57">
        <f t="shared" si="43"/>
        <v>25</v>
      </c>
      <c r="BL22" s="128">
        <v>0</v>
      </c>
      <c r="BM22" s="126">
        <f t="shared" si="23"/>
        <v>45</v>
      </c>
      <c r="BN22" s="31">
        <v>45</v>
      </c>
      <c r="BO22" s="39">
        <v>15</v>
      </c>
      <c r="BP22" s="57">
        <f t="shared" si="44"/>
        <v>30</v>
      </c>
      <c r="BQ22" s="128">
        <v>0</v>
      </c>
      <c r="BR22" s="126">
        <f t="shared" si="25"/>
        <v>45</v>
      </c>
      <c r="BS22" s="31">
        <v>0</v>
      </c>
      <c r="BT22" s="39">
        <v>12</v>
      </c>
      <c r="BU22" s="57">
        <f t="shared" si="45"/>
        <v>-12</v>
      </c>
      <c r="BV22" s="57">
        <v>20</v>
      </c>
      <c r="BW22" s="126">
        <f t="shared" si="27"/>
        <v>20</v>
      </c>
      <c r="BX22" s="273"/>
      <c r="BY22" s="140"/>
      <c r="BZ22" s="57">
        <f t="shared" si="46"/>
        <v>0</v>
      </c>
      <c r="CA22" s="57"/>
      <c r="CB22" s="140"/>
      <c r="CC22" s="140"/>
      <c r="CD22" s="106">
        <f t="shared" si="47"/>
        <v>0</v>
      </c>
      <c r="CE22" s="57"/>
    </row>
    <row r="23" ht="120" customHeight="1" spans="1:83">
      <c r="A23" s="115">
        <v>21</v>
      </c>
      <c r="B23" s="34" t="s">
        <v>24</v>
      </c>
      <c r="C23" s="39">
        <v>6</v>
      </c>
      <c r="D23" s="121">
        <v>9</v>
      </c>
      <c r="E23" s="173">
        <f t="shared" si="0"/>
        <v>0</v>
      </c>
      <c r="F23" s="173">
        <f t="shared" si="1"/>
        <v>25</v>
      </c>
      <c r="G23" s="173">
        <f t="shared" si="2"/>
        <v>-25</v>
      </c>
      <c r="H23" s="173">
        <f t="shared" si="3"/>
        <v>25</v>
      </c>
      <c r="I23" s="398">
        <f t="shared" si="30"/>
        <v>25</v>
      </c>
      <c r="J23" s="365">
        <f t="shared" si="31"/>
        <v>0</v>
      </c>
      <c r="K23" s="31">
        <v>0</v>
      </c>
      <c r="L23" s="39">
        <v>2</v>
      </c>
      <c r="M23" s="57">
        <f t="shared" si="48"/>
        <v>-2</v>
      </c>
      <c r="N23" s="58">
        <v>2</v>
      </c>
      <c r="O23" s="59">
        <f t="shared" si="33"/>
        <v>2</v>
      </c>
      <c r="P23" s="31">
        <v>0</v>
      </c>
      <c r="Q23" s="39">
        <v>10</v>
      </c>
      <c r="R23" s="57">
        <f t="shared" si="34"/>
        <v>-10</v>
      </c>
      <c r="S23" s="125">
        <v>10</v>
      </c>
      <c r="T23" s="126">
        <f t="shared" si="5"/>
        <v>10</v>
      </c>
      <c r="U23" s="31">
        <v>0</v>
      </c>
      <c r="V23" s="39">
        <v>1</v>
      </c>
      <c r="W23" s="57">
        <f t="shared" si="35"/>
        <v>-1</v>
      </c>
      <c r="X23" s="125">
        <v>1</v>
      </c>
      <c r="Y23" s="126">
        <f t="shared" si="7"/>
        <v>1</v>
      </c>
      <c r="Z23" s="31">
        <v>0</v>
      </c>
      <c r="AA23" s="39">
        <v>1</v>
      </c>
      <c r="AB23" s="57">
        <f t="shared" si="36"/>
        <v>-1</v>
      </c>
      <c r="AC23" s="125">
        <v>1</v>
      </c>
      <c r="AD23" s="126">
        <f t="shared" si="9"/>
        <v>1</v>
      </c>
      <c r="AE23" s="31">
        <v>0</v>
      </c>
      <c r="AF23" s="39">
        <v>1</v>
      </c>
      <c r="AG23" s="57">
        <f t="shared" si="37"/>
        <v>-1</v>
      </c>
      <c r="AH23" s="125">
        <v>1</v>
      </c>
      <c r="AI23" s="126">
        <f t="shared" si="11"/>
        <v>1</v>
      </c>
      <c r="AJ23" s="31">
        <v>0</v>
      </c>
      <c r="AK23" s="39">
        <v>2</v>
      </c>
      <c r="AL23" s="57">
        <f t="shared" si="38"/>
        <v>-2</v>
      </c>
      <c r="AM23" s="125">
        <v>2</v>
      </c>
      <c r="AN23" s="126">
        <f t="shared" si="13"/>
        <v>2</v>
      </c>
      <c r="AO23" s="31">
        <v>0</v>
      </c>
      <c r="AP23" s="39">
        <v>1</v>
      </c>
      <c r="AQ23" s="57">
        <f t="shared" si="39"/>
        <v>-1</v>
      </c>
      <c r="AR23" s="125">
        <v>1</v>
      </c>
      <c r="AS23" s="126">
        <f t="shared" si="15"/>
        <v>1</v>
      </c>
      <c r="AT23" s="31">
        <v>0</v>
      </c>
      <c r="AU23" s="39">
        <v>1</v>
      </c>
      <c r="AV23" s="57">
        <f t="shared" si="40"/>
        <v>-1</v>
      </c>
      <c r="AW23" s="125">
        <v>1</v>
      </c>
      <c r="AX23" s="126">
        <f t="shared" si="17"/>
        <v>1</v>
      </c>
      <c r="AY23" s="31">
        <v>0</v>
      </c>
      <c r="AZ23" s="39">
        <v>2</v>
      </c>
      <c r="BA23" s="57">
        <f t="shared" si="41"/>
        <v>-2</v>
      </c>
      <c r="BB23" s="125">
        <v>2</v>
      </c>
      <c r="BC23" s="126">
        <f t="shared" si="19"/>
        <v>2</v>
      </c>
      <c r="BD23" s="31">
        <v>0</v>
      </c>
      <c r="BE23" s="39">
        <v>1</v>
      </c>
      <c r="BF23" s="57">
        <f t="shared" si="42"/>
        <v>-1</v>
      </c>
      <c r="BG23" s="125">
        <v>1</v>
      </c>
      <c r="BH23" s="126">
        <f t="shared" si="21"/>
        <v>1</v>
      </c>
      <c r="BI23" s="31">
        <v>0</v>
      </c>
      <c r="BJ23" s="39">
        <v>1</v>
      </c>
      <c r="BK23" s="57">
        <f t="shared" si="43"/>
        <v>-1</v>
      </c>
      <c r="BL23" s="125">
        <v>1</v>
      </c>
      <c r="BM23" s="126">
        <f t="shared" si="23"/>
        <v>1</v>
      </c>
      <c r="BN23" s="31">
        <v>0</v>
      </c>
      <c r="BO23" s="39">
        <v>1</v>
      </c>
      <c r="BP23" s="57">
        <f t="shared" si="44"/>
        <v>-1</v>
      </c>
      <c r="BQ23" s="125">
        <v>1</v>
      </c>
      <c r="BR23" s="126">
        <f t="shared" si="25"/>
        <v>1</v>
      </c>
      <c r="BS23" s="31">
        <v>0</v>
      </c>
      <c r="BT23" s="39">
        <v>1</v>
      </c>
      <c r="BU23" s="57">
        <f t="shared" si="45"/>
        <v>-1</v>
      </c>
      <c r="BV23" s="125">
        <v>1</v>
      </c>
      <c r="BW23" s="126">
        <f t="shared" si="27"/>
        <v>1</v>
      </c>
      <c r="BX23" s="277"/>
      <c r="BY23" s="142"/>
      <c r="BZ23" s="57">
        <f t="shared" si="46"/>
        <v>0</v>
      </c>
      <c r="CA23" s="57"/>
      <c r="CB23" s="142"/>
      <c r="CC23" s="142"/>
      <c r="CD23" s="106">
        <f t="shared" si="47"/>
        <v>0</v>
      </c>
      <c r="CE23" s="57"/>
    </row>
    <row r="24" ht="120" customHeight="1" spans="1:83">
      <c r="A24" s="13">
        <v>22</v>
      </c>
      <c r="B24" s="34" t="s">
        <v>25</v>
      </c>
      <c r="C24" s="119">
        <v>8</v>
      </c>
      <c r="D24" s="120">
        <v>15</v>
      </c>
      <c r="E24" s="173">
        <f t="shared" si="0"/>
        <v>0</v>
      </c>
      <c r="F24" s="173">
        <f t="shared" si="1"/>
        <v>95</v>
      </c>
      <c r="G24" s="173">
        <f t="shared" si="2"/>
        <v>-95</v>
      </c>
      <c r="H24" s="173">
        <f t="shared" si="3"/>
        <v>95</v>
      </c>
      <c r="I24" s="398">
        <f t="shared" si="30"/>
        <v>95</v>
      </c>
      <c r="J24" s="365">
        <f t="shared" si="31"/>
        <v>0</v>
      </c>
      <c r="K24" s="31">
        <v>0</v>
      </c>
      <c r="L24" s="39">
        <v>5</v>
      </c>
      <c r="M24" s="57">
        <f t="shared" si="48"/>
        <v>-5</v>
      </c>
      <c r="N24" s="61">
        <v>0</v>
      </c>
      <c r="O24" s="59">
        <f t="shared" si="33"/>
        <v>0</v>
      </c>
      <c r="P24" s="31">
        <v>0</v>
      </c>
      <c r="Q24" s="39">
        <v>54</v>
      </c>
      <c r="R24" s="57">
        <f t="shared" si="34"/>
        <v>-54</v>
      </c>
      <c r="S24" s="125">
        <v>53</v>
      </c>
      <c r="T24" s="126">
        <f t="shared" si="5"/>
        <v>53</v>
      </c>
      <c r="U24" s="31">
        <v>0</v>
      </c>
      <c r="V24" s="39">
        <v>3</v>
      </c>
      <c r="W24" s="57">
        <f t="shared" si="35"/>
        <v>-3</v>
      </c>
      <c r="X24" s="57">
        <v>0</v>
      </c>
      <c r="Y24" s="126">
        <f t="shared" si="7"/>
        <v>0</v>
      </c>
      <c r="Z24" s="31">
        <v>0</v>
      </c>
      <c r="AA24" s="39">
        <v>4</v>
      </c>
      <c r="AB24" s="57">
        <f t="shared" si="36"/>
        <v>-4</v>
      </c>
      <c r="AC24" s="57">
        <v>0</v>
      </c>
      <c r="AD24" s="126">
        <f t="shared" si="9"/>
        <v>0</v>
      </c>
      <c r="AE24" s="31">
        <v>0</v>
      </c>
      <c r="AF24" s="39">
        <v>1</v>
      </c>
      <c r="AG24" s="57">
        <f t="shared" si="37"/>
        <v>-1</v>
      </c>
      <c r="AH24" s="57">
        <v>0</v>
      </c>
      <c r="AI24" s="126">
        <f t="shared" si="11"/>
        <v>0</v>
      </c>
      <c r="AJ24" s="31">
        <v>0</v>
      </c>
      <c r="AK24" s="39">
        <v>7</v>
      </c>
      <c r="AL24" s="57">
        <f t="shared" si="38"/>
        <v>-7</v>
      </c>
      <c r="AM24" s="57">
        <v>0</v>
      </c>
      <c r="AN24" s="126">
        <f t="shared" si="13"/>
        <v>0</v>
      </c>
      <c r="AO24" s="31">
        <v>0</v>
      </c>
      <c r="AP24" s="39">
        <v>3</v>
      </c>
      <c r="AQ24" s="57">
        <f t="shared" si="39"/>
        <v>-3</v>
      </c>
      <c r="AR24" s="57">
        <v>0</v>
      </c>
      <c r="AS24" s="126">
        <f t="shared" si="15"/>
        <v>0</v>
      </c>
      <c r="AT24" s="31">
        <v>0</v>
      </c>
      <c r="AU24" s="39">
        <v>2</v>
      </c>
      <c r="AV24" s="57">
        <f t="shared" si="40"/>
        <v>-2</v>
      </c>
      <c r="AW24" s="125">
        <v>20</v>
      </c>
      <c r="AX24" s="126">
        <f t="shared" si="17"/>
        <v>20</v>
      </c>
      <c r="AY24" s="31">
        <v>0</v>
      </c>
      <c r="AZ24" s="39">
        <v>7</v>
      </c>
      <c r="BA24" s="57">
        <f t="shared" si="41"/>
        <v>-7</v>
      </c>
      <c r="BB24" s="57">
        <v>22</v>
      </c>
      <c r="BC24" s="126">
        <f t="shared" si="19"/>
        <v>22</v>
      </c>
      <c r="BD24" s="31">
        <v>0</v>
      </c>
      <c r="BE24" s="39">
        <v>2</v>
      </c>
      <c r="BF24" s="57">
        <f t="shared" si="42"/>
        <v>-2</v>
      </c>
      <c r="BG24" s="57">
        <v>0</v>
      </c>
      <c r="BH24" s="126">
        <f t="shared" si="21"/>
        <v>0</v>
      </c>
      <c r="BI24" s="31">
        <v>0</v>
      </c>
      <c r="BJ24" s="39">
        <v>3</v>
      </c>
      <c r="BK24" s="57">
        <f t="shared" si="43"/>
        <v>-3</v>
      </c>
      <c r="BL24" s="57">
        <v>0</v>
      </c>
      <c r="BM24" s="126">
        <f t="shared" si="23"/>
        <v>0</v>
      </c>
      <c r="BN24" s="31">
        <v>0</v>
      </c>
      <c r="BO24" s="39">
        <v>2</v>
      </c>
      <c r="BP24" s="57">
        <f t="shared" si="44"/>
        <v>-2</v>
      </c>
      <c r="BQ24" s="57">
        <v>0</v>
      </c>
      <c r="BR24" s="126">
        <f t="shared" si="25"/>
        <v>0</v>
      </c>
      <c r="BS24" s="31">
        <v>0</v>
      </c>
      <c r="BT24" s="39">
        <v>2</v>
      </c>
      <c r="BU24" s="57">
        <f t="shared" si="45"/>
        <v>-2</v>
      </c>
      <c r="BV24" s="57">
        <v>0</v>
      </c>
      <c r="BW24" s="126">
        <f t="shared" si="27"/>
        <v>0</v>
      </c>
      <c r="BX24" s="273"/>
      <c r="BY24" s="140"/>
      <c r="BZ24" s="57">
        <f t="shared" si="46"/>
        <v>0</v>
      </c>
      <c r="CA24" s="57"/>
      <c r="CB24" s="140"/>
      <c r="CC24" s="140"/>
      <c r="CD24" s="106">
        <f t="shared" si="47"/>
        <v>0</v>
      </c>
      <c r="CE24" s="57"/>
    </row>
    <row r="25" ht="120" customHeight="1" spans="1:83">
      <c r="A25" s="115">
        <v>23</v>
      </c>
      <c r="B25" s="34" t="s">
        <v>26</v>
      </c>
      <c r="C25" s="39">
        <v>8</v>
      </c>
      <c r="D25" s="39">
        <v>15</v>
      </c>
      <c r="E25" s="173">
        <f t="shared" si="0"/>
        <v>20</v>
      </c>
      <c r="F25" s="173">
        <f t="shared" si="1"/>
        <v>83</v>
      </c>
      <c r="G25" s="173">
        <f t="shared" si="2"/>
        <v>-63</v>
      </c>
      <c r="H25" s="173">
        <f t="shared" si="3"/>
        <v>63</v>
      </c>
      <c r="I25" s="398">
        <f t="shared" si="30"/>
        <v>83</v>
      </c>
      <c r="J25" s="365">
        <f t="shared" si="31"/>
        <v>0</v>
      </c>
      <c r="K25" s="31">
        <v>0</v>
      </c>
      <c r="L25" s="39">
        <v>10</v>
      </c>
      <c r="M25" s="57">
        <f t="shared" si="48"/>
        <v>-10</v>
      </c>
      <c r="N25" s="61">
        <v>0</v>
      </c>
      <c r="O25" s="59">
        <f t="shared" si="33"/>
        <v>0</v>
      </c>
      <c r="P25" s="31">
        <v>0</v>
      </c>
      <c r="Q25" s="39">
        <v>9</v>
      </c>
      <c r="R25" s="57">
        <f t="shared" si="34"/>
        <v>-9</v>
      </c>
      <c r="S25" s="125"/>
      <c r="T25" s="126">
        <f t="shared" si="5"/>
        <v>0</v>
      </c>
      <c r="U25" s="662">
        <v>20</v>
      </c>
      <c r="V25" s="39">
        <v>2</v>
      </c>
      <c r="W25" s="57">
        <f t="shared" si="35"/>
        <v>18</v>
      </c>
      <c r="X25" s="128">
        <v>0</v>
      </c>
      <c r="Y25" s="126">
        <f t="shared" si="7"/>
        <v>20</v>
      </c>
      <c r="Z25" s="31">
        <v>0</v>
      </c>
      <c r="AA25" s="39">
        <v>3</v>
      </c>
      <c r="AB25" s="57">
        <f t="shared" si="36"/>
        <v>-3</v>
      </c>
      <c r="AC25" s="128">
        <v>8</v>
      </c>
      <c r="AD25" s="126">
        <f t="shared" si="9"/>
        <v>8</v>
      </c>
      <c r="AE25" s="31">
        <v>0</v>
      </c>
      <c r="AF25" s="39">
        <v>1</v>
      </c>
      <c r="AG25" s="57">
        <f t="shared" si="37"/>
        <v>-1</v>
      </c>
      <c r="AH25" s="57">
        <v>0</v>
      </c>
      <c r="AI25" s="126">
        <f t="shared" si="11"/>
        <v>0</v>
      </c>
      <c r="AJ25" s="31">
        <v>0</v>
      </c>
      <c r="AK25" s="39">
        <v>6</v>
      </c>
      <c r="AL25" s="57">
        <f t="shared" si="38"/>
        <v>-6</v>
      </c>
      <c r="AM25" s="125">
        <v>6</v>
      </c>
      <c r="AN25" s="126">
        <f t="shared" si="13"/>
        <v>6</v>
      </c>
      <c r="AO25" s="31">
        <v>0</v>
      </c>
      <c r="AP25" s="39">
        <v>3</v>
      </c>
      <c r="AQ25" s="57">
        <f t="shared" si="39"/>
        <v>-3</v>
      </c>
      <c r="AR25" s="57">
        <v>0</v>
      </c>
      <c r="AS25" s="126">
        <f t="shared" si="15"/>
        <v>0</v>
      </c>
      <c r="AT25" s="31">
        <v>0</v>
      </c>
      <c r="AU25" s="39">
        <v>1</v>
      </c>
      <c r="AV25" s="57">
        <f t="shared" si="40"/>
        <v>-1</v>
      </c>
      <c r="AW25" s="125">
        <v>1</v>
      </c>
      <c r="AX25" s="126">
        <f t="shared" si="17"/>
        <v>1</v>
      </c>
      <c r="AY25" s="31">
        <v>0</v>
      </c>
      <c r="AZ25" s="39">
        <v>41</v>
      </c>
      <c r="BA25" s="57">
        <f t="shared" si="41"/>
        <v>-41</v>
      </c>
      <c r="BB25" s="125">
        <v>41</v>
      </c>
      <c r="BC25" s="126">
        <f t="shared" si="19"/>
        <v>41</v>
      </c>
      <c r="BD25" s="31">
        <v>0</v>
      </c>
      <c r="BE25" s="39">
        <v>2</v>
      </c>
      <c r="BF25" s="57">
        <f t="shared" si="42"/>
        <v>-2</v>
      </c>
      <c r="BG25" s="125">
        <v>2</v>
      </c>
      <c r="BH25" s="126">
        <f t="shared" si="21"/>
        <v>2</v>
      </c>
      <c r="BI25" s="31">
        <v>0</v>
      </c>
      <c r="BJ25" s="39">
        <v>2</v>
      </c>
      <c r="BK25" s="57">
        <f t="shared" si="43"/>
        <v>-2</v>
      </c>
      <c r="BL25" s="125">
        <v>2</v>
      </c>
      <c r="BM25" s="126">
        <f t="shared" si="23"/>
        <v>2</v>
      </c>
      <c r="BN25" s="31">
        <v>0</v>
      </c>
      <c r="BO25" s="39">
        <v>2</v>
      </c>
      <c r="BP25" s="57">
        <f t="shared" si="44"/>
        <v>-2</v>
      </c>
      <c r="BQ25" s="125">
        <v>2</v>
      </c>
      <c r="BR25" s="126">
        <f t="shared" si="25"/>
        <v>2</v>
      </c>
      <c r="BS25" s="31">
        <v>0</v>
      </c>
      <c r="BT25" s="39">
        <v>1</v>
      </c>
      <c r="BU25" s="57">
        <f t="shared" si="45"/>
        <v>-1</v>
      </c>
      <c r="BV25" s="125">
        <v>1</v>
      </c>
      <c r="BW25" s="126">
        <f t="shared" si="27"/>
        <v>1</v>
      </c>
      <c r="BX25" s="277"/>
      <c r="BY25" s="142"/>
      <c r="BZ25" s="57">
        <f t="shared" si="46"/>
        <v>0</v>
      </c>
      <c r="CA25" s="57"/>
      <c r="CB25" s="142"/>
      <c r="CC25" s="142"/>
      <c r="CD25" s="106">
        <f t="shared" si="47"/>
        <v>0</v>
      </c>
      <c r="CE25" s="57"/>
    </row>
    <row r="26" ht="45" spans="1:83">
      <c r="A26" s="13">
        <v>24</v>
      </c>
      <c r="B26" s="123" t="s">
        <v>27</v>
      </c>
      <c r="C26" s="117">
        <v>15</v>
      </c>
      <c r="D26" s="711" t="s">
        <v>85</v>
      </c>
      <c r="E26" s="173">
        <f t="shared" ref="E26:E30" si="49">K26+P26+U26+Z26+AE26+AJ26+AO26+AT26+AY26+BD26+BI26+BN26+BS26+BX26+CB26</f>
        <v>15</v>
      </c>
      <c r="F26" s="173">
        <f t="shared" ref="F26:F30" si="50">L26+Q26+V26+AA26+AF26+AK26+AP26+AU26+AZ26+BE26+BJ26+BO26+BT26+BY26+CC26</f>
        <v>0</v>
      </c>
      <c r="G26" s="173">
        <f t="shared" ref="G26:G30" si="51">M26+R26+W26+AB26+AG26+AL26+AQ26+AV26+BA26+BF26+BK26+BP26+BU26+BZ26+CD26</f>
        <v>15</v>
      </c>
      <c r="H26" s="173">
        <f t="shared" ref="H26:H30" si="52">N26+S26+X26+AC26+AH26+AM26+AR26+AW26+BB26+BG26+BL26+BQ26+BV26+CA26+CE26</f>
        <v>0</v>
      </c>
      <c r="I26" s="398">
        <f t="shared" si="30"/>
        <v>15</v>
      </c>
      <c r="J26" s="365">
        <f t="shared" si="31"/>
        <v>15</v>
      </c>
      <c r="K26" s="13">
        <v>0</v>
      </c>
      <c r="L26" s="266"/>
      <c r="M26" s="102">
        <v>0</v>
      </c>
      <c r="N26" s="659"/>
      <c r="O26" s="495">
        <f t="shared" si="33"/>
        <v>0</v>
      </c>
      <c r="P26" s="13">
        <v>15</v>
      </c>
      <c r="Q26" s="466">
        <v>0</v>
      </c>
      <c r="R26" s="102">
        <f t="shared" si="34"/>
        <v>15</v>
      </c>
      <c r="S26" s="15">
        <v>0</v>
      </c>
      <c r="T26" s="151">
        <f t="shared" si="5"/>
        <v>15</v>
      </c>
      <c r="U26" s="13">
        <v>0</v>
      </c>
      <c r="V26" s="15">
        <v>0</v>
      </c>
      <c r="W26" s="102">
        <f t="shared" si="35"/>
        <v>0</v>
      </c>
      <c r="X26" s="15">
        <v>0</v>
      </c>
      <c r="Y26" s="55">
        <f t="shared" si="7"/>
        <v>0</v>
      </c>
      <c r="Z26" s="13">
        <v>0</v>
      </c>
      <c r="AA26" s="266"/>
      <c r="AB26" s="102">
        <f t="shared" si="36"/>
        <v>0</v>
      </c>
      <c r="AC26" s="15"/>
      <c r="AD26" s="55">
        <f t="shared" si="9"/>
        <v>0</v>
      </c>
      <c r="AE26" s="13">
        <v>0</v>
      </c>
      <c r="AF26" s="266">
        <v>0</v>
      </c>
      <c r="AG26" s="102">
        <f t="shared" si="37"/>
        <v>0</v>
      </c>
      <c r="AH26" s="15">
        <v>0</v>
      </c>
      <c r="AI26" s="55">
        <f t="shared" si="11"/>
        <v>0</v>
      </c>
      <c r="AJ26" s="13">
        <v>0</v>
      </c>
      <c r="AK26" s="266">
        <v>0</v>
      </c>
      <c r="AL26" s="102">
        <f t="shared" si="38"/>
        <v>0</v>
      </c>
      <c r="AM26" s="15">
        <v>0</v>
      </c>
      <c r="AN26" s="55">
        <f t="shared" si="13"/>
        <v>0</v>
      </c>
      <c r="AO26" s="13">
        <v>0</v>
      </c>
      <c r="AP26" s="266">
        <v>0</v>
      </c>
      <c r="AQ26" s="102">
        <f t="shared" si="39"/>
        <v>0</v>
      </c>
      <c r="AR26" s="15">
        <v>0</v>
      </c>
      <c r="AS26" s="55">
        <f t="shared" si="15"/>
        <v>0</v>
      </c>
      <c r="AT26" s="13">
        <v>0</v>
      </c>
      <c r="AU26" s="266">
        <v>0</v>
      </c>
      <c r="AV26" s="102">
        <f t="shared" si="40"/>
        <v>0</v>
      </c>
      <c r="AW26" s="15">
        <v>0</v>
      </c>
      <c r="AX26" s="55">
        <f t="shared" si="17"/>
        <v>0</v>
      </c>
      <c r="AY26" s="13">
        <v>0</v>
      </c>
      <c r="AZ26" s="266">
        <v>0</v>
      </c>
      <c r="BA26" s="102">
        <f t="shared" si="41"/>
        <v>0</v>
      </c>
      <c r="BB26" s="266">
        <v>0</v>
      </c>
      <c r="BC26" s="55">
        <f t="shared" si="19"/>
        <v>0</v>
      </c>
      <c r="BD26" s="13">
        <v>0</v>
      </c>
      <c r="BE26" s="466">
        <v>0</v>
      </c>
      <c r="BF26" s="102">
        <f t="shared" si="42"/>
        <v>0</v>
      </c>
      <c r="BG26" s="15">
        <v>0</v>
      </c>
      <c r="BH26" s="151">
        <f t="shared" si="21"/>
        <v>0</v>
      </c>
      <c r="BI26" s="13">
        <v>0</v>
      </c>
      <c r="BJ26" s="15">
        <v>0</v>
      </c>
      <c r="BK26" s="102">
        <f t="shared" si="43"/>
        <v>0</v>
      </c>
      <c r="BL26" s="15">
        <v>0</v>
      </c>
      <c r="BM26" s="151">
        <f t="shared" si="23"/>
        <v>0</v>
      </c>
      <c r="BN26" s="13">
        <v>0</v>
      </c>
      <c r="BO26" s="15">
        <v>0</v>
      </c>
      <c r="BP26" s="102">
        <f t="shared" si="44"/>
        <v>0</v>
      </c>
      <c r="BQ26" s="15">
        <v>0</v>
      </c>
      <c r="BR26" s="151">
        <f t="shared" si="25"/>
        <v>0</v>
      </c>
      <c r="BS26" s="13">
        <v>0</v>
      </c>
      <c r="BT26" s="15">
        <v>0</v>
      </c>
      <c r="BU26" s="102">
        <f t="shared" si="45"/>
        <v>0</v>
      </c>
      <c r="BV26" s="15">
        <v>0</v>
      </c>
      <c r="BW26" s="151">
        <f t="shared" si="27"/>
        <v>0</v>
      </c>
      <c r="BX26" s="266"/>
      <c r="BY26" s="102"/>
      <c r="BZ26" s="102">
        <f t="shared" si="46"/>
        <v>0</v>
      </c>
      <c r="CA26" s="102"/>
      <c r="CB26" s="102"/>
      <c r="CC26" s="102"/>
      <c r="CD26" s="102">
        <f t="shared" si="47"/>
        <v>0</v>
      </c>
      <c r="CE26" s="106"/>
    </row>
    <row r="27" ht="30" spans="1:83">
      <c r="A27" s="115">
        <v>25</v>
      </c>
      <c r="B27" s="21" t="s">
        <v>28</v>
      </c>
      <c r="C27" s="24">
        <v>10</v>
      </c>
      <c r="D27" s="24">
        <v>15</v>
      </c>
      <c r="E27" s="173">
        <f t="shared" si="49"/>
        <v>0</v>
      </c>
      <c r="F27" s="173">
        <f t="shared" si="50"/>
        <v>41</v>
      </c>
      <c r="G27" s="173">
        <f t="shared" si="51"/>
        <v>-41</v>
      </c>
      <c r="H27" s="173">
        <f t="shared" si="52"/>
        <v>41</v>
      </c>
      <c r="I27" s="398">
        <f t="shared" si="30"/>
        <v>41</v>
      </c>
      <c r="J27" s="365">
        <f t="shared" si="31"/>
        <v>0</v>
      </c>
      <c r="K27" s="13">
        <v>0</v>
      </c>
      <c r="L27" s="266">
        <v>3</v>
      </c>
      <c r="M27" s="102">
        <f t="shared" ref="M27:M30" si="53">K27-L27</f>
        <v>-3</v>
      </c>
      <c r="N27" s="258">
        <v>3</v>
      </c>
      <c r="O27" s="495">
        <f t="shared" si="33"/>
        <v>3</v>
      </c>
      <c r="P27" s="13">
        <v>0</v>
      </c>
      <c r="Q27" s="466">
        <v>17</v>
      </c>
      <c r="R27" s="102">
        <f t="shared" si="34"/>
        <v>-17</v>
      </c>
      <c r="S27" s="150">
        <v>17</v>
      </c>
      <c r="T27" s="151">
        <f t="shared" si="5"/>
        <v>17</v>
      </c>
      <c r="U27" s="13">
        <v>0</v>
      </c>
      <c r="V27" s="15">
        <v>1</v>
      </c>
      <c r="W27" s="102">
        <f t="shared" si="35"/>
        <v>-1</v>
      </c>
      <c r="X27" s="150">
        <v>1</v>
      </c>
      <c r="Y27" s="55">
        <f t="shared" si="7"/>
        <v>1</v>
      </c>
      <c r="Z27" s="13">
        <v>0</v>
      </c>
      <c r="AA27" s="266">
        <v>2</v>
      </c>
      <c r="AB27" s="102">
        <f t="shared" si="36"/>
        <v>-2</v>
      </c>
      <c r="AC27" s="150">
        <v>2</v>
      </c>
      <c r="AD27" s="55">
        <f t="shared" si="9"/>
        <v>2</v>
      </c>
      <c r="AE27" s="13">
        <v>0</v>
      </c>
      <c r="AF27" s="266">
        <v>1</v>
      </c>
      <c r="AG27" s="102">
        <f t="shared" si="37"/>
        <v>-1</v>
      </c>
      <c r="AH27" s="150">
        <v>1</v>
      </c>
      <c r="AI27" s="55">
        <f t="shared" si="11"/>
        <v>1</v>
      </c>
      <c r="AJ27" s="13">
        <v>0</v>
      </c>
      <c r="AK27" s="266">
        <v>3</v>
      </c>
      <c r="AL27" s="102">
        <f t="shared" si="38"/>
        <v>-3</v>
      </c>
      <c r="AM27" s="150">
        <v>3</v>
      </c>
      <c r="AN27" s="55">
        <f t="shared" si="13"/>
        <v>3</v>
      </c>
      <c r="AO27" s="13">
        <v>0</v>
      </c>
      <c r="AP27" s="266">
        <v>3</v>
      </c>
      <c r="AQ27" s="102">
        <f t="shared" si="39"/>
        <v>-3</v>
      </c>
      <c r="AR27" s="150">
        <v>3</v>
      </c>
      <c r="AS27" s="55">
        <f t="shared" si="15"/>
        <v>3</v>
      </c>
      <c r="AT27" s="13">
        <v>0</v>
      </c>
      <c r="AU27" s="266">
        <v>1</v>
      </c>
      <c r="AV27" s="102">
        <f t="shared" si="40"/>
        <v>-1</v>
      </c>
      <c r="AW27" s="150">
        <v>1</v>
      </c>
      <c r="AX27" s="55">
        <f t="shared" si="17"/>
        <v>1</v>
      </c>
      <c r="AY27" s="13">
        <v>0</v>
      </c>
      <c r="AZ27" s="266">
        <v>4</v>
      </c>
      <c r="BA27" s="102">
        <f t="shared" si="41"/>
        <v>-4</v>
      </c>
      <c r="BB27" s="400">
        <v>4</v>
      </c>
      <c r="BC27" s="55">
        <f t="shared" si="19"/>
        <v>4</v>
      </c>
      <c r="BD27" s="13">
        <v>0</v>
      </c>
      <c r="BE27" s="466">
        <v>2</v>
      </c>
      <c r="BF27" s="102">
        <f t="shared" si="42"/>
        <v>-2</v>
      </c>
      <c r="BG27" s="150">
        <v>2</v>
      </c>
      <c r="BH27" s="151">
        <f t="shared" si="21"/>
        <v>2</v>
      </c>
      <c r="BI27" s="13">
        <v>0</v>
      </c>
      <c r="BJ27" s="15">
        <v>2</v>
      </c>
      <c r="BK27" s="102">
        <f t="shared" si="43"/>
        <v>-2</v>
      </c>
      <c r="BL27" s="150">
        <v>2</v>
      </c>
      <c r="BM27" s="151">
        <f t="shared" si="23"/>
        <v>2</v>
      </c>
      <c r="BN27" s="13">
        <v>0</v>
      </c>
      <c r="BO27" s="15">
        <v>1</v>
      </c>
      <c r="BP27" s="102">
        <f t="shared" si="44"/>
        <v>-1</v>
      </c>
      <c r="BQ27" s="150">
        <v>1</v>
      </c>
      <c r="BR27" s="151">
        <f t="shared" si="25"/>
        <v>1</v>
      </c>
      <c r="BS27" s="13">
        <v>0</v>
      </c>
      <c r="BT27" s="15">
        <v>1</v>
      </c>
      <c r="BU27" s="102">
        <f t="shared" si="45"/>
        <v>-1</v>
      </c>
      <c r="BV27" s="150">
        <v>1</v>
      </c>
      <c r="BW27" s="151">
        <f t="shared" si="27"/>
        <v>1</v>
      </c>
      <c r="BX27" s="266"/>
      <c r="BY27" s="102"/>
      <c r="BZ27" s="102">
        <f t="shared" si="46"/>
        <v>0</v>
      </c>
      <c r="CA27" s="102"/>
      <c r="CB27" s="102"/>
      <c r="CC27" s="102"/>
      <c r="CD27" s="102">
        <f t="shared" si="47"/>
        <v>0</v>
      </c>
      <c r="CE27" s="106"/>
    </row>
    <row r="28" ht="60" spans="1:83">
      <c r="A28" s="13">
        <v>26</v>
      </c>
      <c r="B28" s="21" t="s">
        <v>29</v>
      </c>
      <c r="C28" s="24">
        <v>4</v>
      </c>
      <c r="D28" s="24">
        <v>6</v>
      </c>
      <c r="E28" s="173">
        <f t="shared" si="49"/>
        <v>0</v>
      </c>
      <c r="F28" s="173">
        <f t="shared" si="50"/>
        <v>0</v>
      </c>
      <c r="G28" s="173">
        <f t="shared" si="51"/>
        <v>0</v>
      </c>
      <c r="H28" s="173">
        <f t="shared" si="52"/>
        <v>0</v>
      </c>
      <c r="I28" s="398">
        <f t="shared" si="30"/>
        <v>0</v>
      </c>
      <c r="J28" s="365">
        <f t="shared" si="31"/>
        <v>0</v>
      </c>
      <c r="K28" s="13">
        <v>0</v>
      </c>
      <c r="L28" s="266"/>
      <c r="M28" s="102">
        <f t="shared" si="53"/>
        <v>0</v>
      </c>
      <c r="N28" s="659"/>
      <c r="O28" s="495">
        <f t="shared" si="33"/>
        <v>0</v>
      </c>
      <c r="P28" s="13">
        <v>0</v>
      </c>
      <c r="Q28" s="466">
        <v>0</v>
      </c>
      <c r="R28" s="102">
        <f t="shared" si="34"/>
        <v>0</v>
      </c>
      <c r="S28" s="15">
        <v>0</v>
      </c>
      <c r="T28" s="151">
        <f t="shared" si="5"/>
        <v>0</v>
      </c>
      <c r="U28" s="13">
        <v>0</v>
      </c>
      <c r="V28" s="15">
        <v>0</v>
      </c>
      <c r="W28" s="102">
        <f t="shared" si="35"/>
        <v>0</v>
      </c>
      <c r="X28" s="15">
        <v>0</v>
      </c>
      <c r="Y28" s="55">
        <f t="shared" si="7"/>
        <v>0</v>
      </c>
      <c r="Z28" s="13">
        <v>0</v>
      </c>
      <c r="AA28" s="266"/>
      <c r="AB28" s="102">
        <f t="shared" si="36"/>
        <v>0</v>
      </c>
      <c r="AC28" s="15"/>
      <c r="AD28" s="55">
        <f t="shared" si="9"/>
        <v>0</v>
      </c>
      <c r="AE28" s="13">
        <v>0</v>
      </c>
      <c r="AF28" s="266">
        <v>0</v>
      </c>
      <c r="AG28" s="102">
        <f t="shared" si="37"/>
        <v>0</v>
      </c>
      <c r="AH28" s="15">
        <v>0</v>
      </c>
      <c r="AI28" s="55">
        <f t="shared" si="11"/>
        <v>0</v>
      </c>
      <c r="AJ28" s="13">
        <v>0</v>
      </c>
      <c r="AK28" s="266">
        <v>0</v>
      </c>
      <c r="AL28" s="102">
        <f t="shared" si="38"/>
        <v>0</v>
      </c>
      <c r="AM28" s="15">
        <v>0</v>
      </c>
      <c r="AN28" s="55">
        <f t="shared" si="13"/>
        <v>0</v>
      </c>
      <c r="AO28" s="13">
        <v>0</v>
      </c>
      <c r="AP28" s="266">
        <v>0</v>
      </c>
      <c r="AQ28" s="102">
        <f t="shared" si="39"/>
        <v>0</v>
      </c>
      <c r="AR28" s="15">
        <v>0</v>
      </c>
      <c r="AS28" s="55">
        <f t="shared" si="15"/>
        <v>0</v>
      </c>
      <c r="AT28" s="13">
        <v>0</v>
      </c>
      <c r="AU28" s="266">
        <v>0</v>
      </c>
      <c r="AV28" s="102">
        <f t="shared" si="40"/>
        <v>0</v>
      </c>
      <c r="AW28" s="15">
        <v>0</v>
      </c>
      <c r="AX28" s="55">
        <f t="shared" si="17"/>
        <v>0</v>
      </c>
      <c r="AY28" s="13">
        <v>0</v>
      </c>
      <c r="AZ28" s="266">
        <v>0</v>
      </c>
      <c r="BA28" s="102">
        <f t="shared" si="41"/>
        <v>0</v>
      </c>
      <c r="BB28" s="266">
        <v>0</v>
      </c>
      <c r="BC28" s="55">
        <f t="shared" si="19"/>
        <v>0</v>
      </c>
      <c r="BD28" s="13">
        <v>0</v>
      </c>
      <c r="BE28" s="466">
        <v>0</v>
      </c>
      <c r="BF28" s="102">
        <f t="shared" si="42"/>
        <v>0</v>
      </c>
      <c r="BG28" s="15">
        <v>0</v>
      </c>
      <c r="BH28" s="151">
        <f t="shared" si="21"/>
        <v>0</v>
      </c>
      <c r="BI28" s="13">
        <v>0</v>
      </c>
      <c r="BJ28" s="15">
        <v>0</v>
      </c>
      <c r="BK28" s="102">
        <f t="shared" si="43"/>
        <v>0</v>
      </c>
      <c r="BL28" s="15">
        <v>0</v>
      </c>
      <c r="BM28" s="151">
        <f t="shared" si="23"/>
        <v>0</v>
      </c>
      <c r="BN28" s="13">
        <v>0</v>
      </c>
      <c r="BO28" s="15">
        <v>0</v>
      </c>
      <c r="BP28" s="102">
        <f t="shared" si="44"/>
        <v>0</v>
      </c>
      <c r="BQ28" s="15">
        <v>0</v>
      </c>
      <c r="BR28" s="151">
        <f t="shared" si="25"/>
        <v>0</v>
      </c>
      <c r="BS28" s="13">
        <v>0</v>
      </c>
      <c r="BT28" s="15">
        <v>0</v>
      </c>
      <c r="BU28" s="102">
        <f t="shared" si="45"/>
        <v>0</v>
      </c>
      <c r="BV28" s="15">
        <v>0</v>
      </c>
      <c r="BW28" s="151">
        <f t="shared" si="27"/>
        <v>0</v>
      </c>
      <c r="BX28" s="266"/>
      <c r="BY28" s="102"/>
      <c r="BZ28" s="102">
        <f t="shared" si="46"/>
        <v>0</v>
      </c>
      <c r="CA28" s="102"/>
      <c r="CB28" s="102"/>
      <c r="CC28" s="102"/>
      <c r="CD28" s="102">
        <f t="shared" si="47"/>
        <v>0</v>
      </c>
      <c r="CE28" s="106"/>
    </row>
    <row r="29" ht="60" spans="1:83">
      <c r="A29" s="115">
        <v>27</v>
      </c>
      <c r="B29" s="21" t="s">
        <v>30</v>
      </c>
      <c r="C29" s="24">
        <v>6</v>
      </c>
      <c r="D29" s="24">
        <v>10</v>
      </c>
      <c r="E29" s="173">
        <f t="shared" si="49"/>
        <v>10</v>
      </c>
      <c r="F29" s="173">
        <f t="shared" si="50"/>
        <v>35</v>
      </c>
      <c r="G29" s="173">
        <f t="shared" si="51"/>
        <v>-25</v>
      </c>
      <c r="H29" s="173">
        <f t="shared" si="52"/>
        <v>25</v>
      </c>
      <c r="I29" s="398">
        <f t="shared" si="30"/>
        <v>35</v>
      </c>
      <c r="J29" s="365">
        <f t="shared" si="31"/>
        <v>0</v>
      </c>
      <c r="K29" s="66">
        <v>0</v>
      </c>
      <c r="L29" s="209">
        <v>3</v>
      </c>
      <c r="M29" s="102">
        <f t="shared" si="53"/>
        <v>-3</v>
      </c>
      <c r="N29" s="258">
        <v>3</v>
      </c>
      <c r="O29" s="259">
        <f t="shared" si="33"/>
        <v>3</v>
      </c>
      <c r="P29" s="66">
        <v>0</v>
      </c>
      <c r="Q29" s="209">
        <v>15</v>
      </c>
      <c r="R29" s="102">
        <f t="shared" si="34"/>
        <v>-15</v>
      </c>
      <c r="S29" s="150">
        <v>10</v>
      </c>
      <c r="T29" s="151">
        <f t="shared" si="5"/>
        <v>10</v>
      </c>
      <c r="U29" s="66">
        <v>0</v>
      </c>
      <c r="V29" s="209">
        <v>1</v>
      </c>
      <c r="W29" s="102">
        <f t="shared" si="35"/>
        <v>-1</v>
      </c>
      <c r="X29" s="150">
        <v>1</v>
      </c>
      <c r="Y29" s="151">
        <f t="shared" si="7"/>
        <v>1</v>
      </c>
      <c r="Z29" s="66">
        <v>0</v>
      </c>
      <c r="AA29" s="209">
        <v>2</v>
      </c>
      <c r="AB29" s="102">
        <f t="shared" si="36"/>
        <v>-2</v>
      </c>
      <c r="AC29" s="150">
        <v>2</v>
      </c>
      <c r="AD29" s="151">
        <f t="shared" si="9"/>
        <v>2</v>
      </c>
      <c r="AE29" s="66">
        <v>0</v>
      </c>
      <c r="AF29" s="209">
        <v>1</v>
      </c>
      <c r="AG29" s="102">
        <f t="shared" si="37"/>
        <v>-1</v>
      </c>
      <c r="AH29" s="150">
        <v>1</v>
      </c>
      <c r="AI29" s="151">
        <f t="shared" si="11"/>
        <v>1</v>
      </c>
      <c r="AJ29" s="66">
        <v>0</v>
      </c>
      <c r="AK29" s="209">
        <v>3</v>
      </c>
      <c r="AL29" s="102">
        <f t="shared" si="38"/>
        <v>-3</v>
      </c>
      <c r="AM29" s="150">
        <v>3</v>
      </c>
      <c r="AN29" s="151">
        <f t="shared" si="13"/>
        <v>3</v>
      </c>
      <c r="AO29" s="66">
        <v>0</v>
      </c>
      <c r="AP29" s="209">
        <v>2</v>
      </c>
      <c r="AQ29" s="102">
        <f t="shared" si="39"/>
        <v>-2</v>
      </c>
      <c r="AR29" s="150">
        <v>2</v>
      </c>
      <c r="AS29" s="151">
        <f t="shared" si="15"/>
        <v>2</v>
      </c>
      <c r="AT29" s="66">
        <v>0</v>
      </c>
      <c r="AU29" s="209">
        <v>1</v>
      </c>
      <c r="AV29" s="102">
        <f t="shared" si="40"/>
        <v>-1</v>
      </c>
      <c r="AW29" s="275">
        <v>0</v>
      </c>
      <c r="AX29" s="151">
        <f t="shared" si="17"/>
        <v>0</v>
      </c>
      <c r="AY29" s="66">
        <v>0</v>
      </c>
      <c r="AZ29" s="209">
        <v>3</v>
      </c>
      <c r="BA29" s="102">
        <f t="shared" si="41"/>
        <v>-3</v>
      </c>
      <c r="BB29" s="150">
        <v>3</v>
      </c>
      <c r="BC29" s="151">
        <f t="shared" si="19"/>
        <v>3</v>
      </c>
      <c r="BD29" s="66">
        <v>0</v>
      </c>
      <c r="BE29" s="209">
        <v>1</v>
      </c>
      <c r="BF29" s="102">
        <f t="shared" si="42"/>
        <v>-1</v>
      </c>
      <c r="BG29" s="275">
        <v>0</v>
      </c>
      <c r="BH29" s="151">
        <f t="shared" si="21"/>
        <v>0</v>
      </c>
      <c r="BI29" s="66">
        <v>10</v>
      </c>
      <c r="BJ29" s="209">
        <v>1</v>
      </c>
      <c r="BK29" s="102">
        <f t="shared" si="43"/>
        <v>9</v>
      </c>
      <c r="BL29" s="15">
        <v>0</v>
      </c>
      <c r="BM29" s="151">
        <f t="shared" si="23"/>
        <v>10</v>
      </c>
      <c r="BN29" s="66">
        <v>0</v>
      </c>
      <c r="BO29" s="209">
        <v>1</v>
      </c>
      <c r="BP29" s="102">
        <f t="shared" si="44"/>
        <v>-1</v>
      </c>
      <c r="BQ29" s="275">
        <v>0</v>
      </c>
      <c r="BR29" s="151">
        <f t="shared" si="25"/>
        <v>0</v>
      </c>
      <c r="BS29" s="66">
        <v>0</v>
      </c>
      <c r="BT29" s="209">
        <v>1</v>
      </c>
      <c r="BU29" s="102">
        <f t="shared" si="45"/>
        <v>-1</v>
      </c>
      <c r="BV29" s="275">
        <v>0</v>
      </c>
      <c r="BW29" s="151">
        <f t="shared" si="27"/>
        <v>0</v>
      </c>
      <c r="BX29" s="506"/>
      <c r="BY29" s="104"/>
      <c r="BZ29" s="102">
        <f t="shared" si="46"/>
        <v>0</v>
      </c>
      <c r="CA29" s="102"/>
      <c r="CB29" s="104"/>
      <c r="CC29" s="104"/>
      <c r="CD29" s="102">
        <f t="shared" si="47"/>
        <v>0</v>
      </c>
      <c r="CE29" s="106"/>
    </row>
    <row r="30" ht="75.75" spans="1:83">
      <c r="A30" s="13">
        <v>28</v>
      </c>
      <c r="B30" s="21" t="s">
        <v>31</v>
      </c>
      <c r="C30" s="24">
        <v>6</v>
      </c>
      <c r="D30" s="24">
        <v>10</v>
      </c>
      <c r="E30" s="173">
        <f t="shared" si="49"/>
        <v>23</v>
      </c>
      <c r="F30" s="173">
        <f t="shared" si="50"/>
        <v>44</v>
      </c>
      <c r="G30" s="173">
        <f t="shared" si="51"/>
        <v>-21</v>
      </c>
      <c r="H30" s="173">
        <f t="shared" si="52"/>
        <v>21</v>
      </c>
      <c r="I30" s="505">
        <f t="shared" si="30"/>
        <v>44</v>
      </c>
      <c r="J30" s="365">
        <f t="shared" si="31"/>
        <v>0</v>
      </c>
      <c r="K30" s="73">
        <v>0</v>
      </c>
      <c r="L30" s="210">
        <v>3</v>
      </c>
      <c r="M30" s="421">
        <f t="shared" si="53"/>
        <v>-3</v>
      </c>
      <c r="N30" s="660">
        <v>3</v>
      </c>
      <c r="O30" s="661">
        <f t="shared" si="33"/>
        <v>3</v>
      </c>
      <c r="P30" s="73">
        <v>23</v>
      </c>
      <c r="Q30" s="210">
        <v>19</v>
      </c>
      <c r="R30" s="421">
        <f t="shared" si="34"/>
        <v>4</v>
      </c>
      <c r="S30" s="449">
        <v>0</v>
      </c>
      <c r="T30" s="156">
        <f t="shared" si="5"/>
        <v>23</v>
      </c>
      <c r="U30" s="73">
        <v>0</v>
      </c>
      <c r="V30" s="210">
        <v>1</v>
      </c>
      <c r="W30" s="421">
        <f t="shared" si="35"/>
        <v>-1</v>
      </c>
      <c r="X30" s="429">
        <v>1</v>
      </c>
      <c r="Y30" s="156">
        <f t="shared" si="7"/>
        <v>1</v>
      </c>
      <c r="Z30" s="73">
        <v>0</v>
      </c>
      <c r="AA30" s="210">
        <v>3</v>
      </c>
      <c r="AB30" s="421">
        <f t="shared" si="36"/>
        <v>-3</v>
      </c>
      <c r="AC30" s="429">
        <v>3</v>
      </c>
      <c r="AD30" s="156">
        <f t="shared" si="9"/>
        <v>3</v>
      </c>
      <c r="AE30" s="73">
        <v>0</v>
      </c>
      <c r="AF30" s="210">
        <v>1</v>
      </c>
      <c r="AG30" s="421">
        <f t="shared" si="37"/>
        <v>-1</v>
      </c>
      <c r="AH30" s="429">
        <v>1</v>
      </c>
      <c r="AI30" s="156">
        <f t="shared" si="11"/>
        <v>1</v>
      </c>
      <c r="AJ30" s="73">
        <v>0</v>
      </c>
      <c r="AK30" s="210">
        <v>3</v>
      </c>
      <c r="AL30" s="421">
        <f t="shared" si="38"/>
        <v>-3</v>
      </c>
      <c r="AM30" s="429">
        <v>3</v>
      </c>
      <c r="AN30" s="156">
        <f t="shared" si="13"/>
        <v>3</v>
      </c>
      <c r="AO30" s="73">
        <v>0</v>
      </c>
      <c r="AP30" s="210">
        <v>3</v>
      </c>
      <c r="AQ30" s="421">
        <f t="shared" si="39"/>
        <v>-3</v>
      </c>
      <c r="AR30" s="429">
        <v>3</v>
      </c>
      <c r="AS30" s="156">
        <f t="shared" si="15"/>
        <v>3</v>
      </c>
      <c r="AT30" s="73">
        <v>0</v>
      </c>
      <c r="AU30" s="210">
        <v>1</v>
      </c>
      <c r="AV30" s="421">
        <f t="shared" si="40"/>
        <v>-1</v>
      </c>
      <c r="AW30" s="429">
        <v>1</v>
      </c>
      <c r="AX30" s="156">
        <f t="shared" si="17"/>
        <v>1</v>
      </c>
      <c r="AY30" s="73">
        <v>0</v>
      </c>
      <c r="AZ30" s="210">
        <v>3</v>
      </c>
      <c r="BA30" s="421">
        <f t="shared" si="41"/>
        <v>-3</v>
      </c>
      <c r="BB30" s="429">
        <v>3</v>
      </c>
      <c r="BC30" s="156">
        <f t="shared" si="19"/>
        <v>3</v>
      </c>
      <c r="BD30" s="73">
        <v>0</v>
      </c>
      <c r="BE30" s="210">
        <v>2</v>
      </c>
      <c r="BF30" s="421">
        <f t="shared" si="42"/>
        <v>-2</v>
      </c>
      <c r="BG30" s="429">
        <v>2</v>
      </c>
      <c r="BH30" s="156">
        <f t="shared" si="21"/>
        <v>2</v>
      </c>
      <c r="BI30" s="73">
        <v>0</v>
      </c>
      <c r="BJ30" s="210">
        <v>2</v>
      </c>
      <c r="BK30" s="421">
        <f t="shared" si="43"/>
        <v>-2</v>
      </c>
      <c r="BL30" s="493">
        <v>0</v>
      </c>
      <c r="BM30" s="156">
        <f t="shared" si="23"/>
        <v>0</v>
      </c>
      <c r="BN30" s="73">
        <v>0</v>
      </c>
      <c r="BO30" s="210">
        <v>2</v>
      </c>
      <c r="BP30" s="421">
        <f t="shared" si="44"/>
        <v>-2</v>
      </c>
      <c r="BQ30" s="493">
        <v>0</v>
      </c>
      <c r="BR30" s="156">
        <f t="shared" si="25"/>
        <v>0</v>
      </c>
      <c r="BS30" s="73">
        <v>0</v>
      </c>
      <c r="BT30" s="210">
        <v>1</v>
      </c>
      <c r="BU30" s="421">
        <f t="shared" si="45"/>
        <v>-1</v>
      </c>
      <c r="BV30" s="429">
        <v>1</v>
      </c>
      <c r="BW30" s="156">
        <f t="shared" si="27"/>
        <v>1</v>
      </c>
      <c r="BX30" s="201"/>
      <c r="BY30" s="98"/>
      <c r="BZ30" s="102">
        <f t="shared" si="46"/>
        <v>0</v>
      </c>
      <c r="CA30" s="102"/>
      <c r="CB30" s="98"/>
      <c r="CC30" s="98"/>
      <c r="CD30" s="102">
        <f t="shared" si="47"/>
        <v>0</v>
      </c>
      <c r="CE30" s="106"/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J3" activePane="bottomRight" state="frozen"/>
      <selection activeCell="I1" sqref="I1:I30"/>
      <pageMargins left="0.7" right="0.7" top="0.75" bottom="0.75" header="0.3" footer="0.3"/>
      <pageSetup paperSize="9" orientation="portrait"/>
      <headerFooter/>
    </customSheetView>
    <customSheetView guid="{DDA466F2-DEC4-4899-BCA4-70679764665E}" scale="75">
      <pane xSplit="9" ySplit="2" topLeftCell="J9" activePane="bottomRight" state="frozen"/>
      <selection activeCell="A20" sqref="$A20:$XFD20"/>
      <pageMargins left="0.7" right="0.7" top="0.75" bottom="0.75" header="0.3" footer="0.3"/>
      <pageSetup paperSize="9" orientation="portrait"/>
      <headerFooter/>
    </customSheetView>
    <customSheetView guid="{136E5025-050C-49A9-AAF7-FBD1E192C728}" scale="60">
      <pane xSplit="9" ySplit="2" topLeftCell="J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1F1E3F11-2EEF-4BC4-A39B-8CB5D2CF0C2F}" scale="80">
      <selection activeCell="A1" sqref="A1:D1"/>
      <pageMargins left="0.7" right="0.7" top="0.75" bottom="0.75" header="0.3" footer="0.3"/>
      <pageSetup paperSize="9" orientation="portrait"/>
      <headerFooter/>
    </customSheetView>
    <customSheetView guid="{FE079330-EA52-4CE0-9E5A-80865C54CE2C}" scale="60">
      <pane xSplit="9" ySplit="2" topLeftCell="J3" activePane="bottomRight" state="frozen"/>
      <selection activeCell="BE20" sqref="BE20"/>
      <pageMargins left="0.7" right="0.7" top="0.75" bottom="0.75" header="0.3" footer="0.3"/>
      <pageSetup paperSize="9" orientation="portrait"/>
      <headerFooter/>
    </customSheetView>
    <customSheetView guid="{F2E46030-49F3-46E6-9036-40A255D924CC}" scale="70">
      <pane xSplit="9" ySplit="2" topLeftCell="N3" activePane="bottomRight" state="frozen"/>
      <selection activeCell="A15" sqref="$A15:$XFD15"/>
      <pageMargins left="0.7" right="0.7" top="0.75" bottom="0.75" header="0.3" footer="0.3"/>
      <pageSetup paperSize="9" orientation="portrait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A1"/>
    <mergeCell ref="CB1:CE1"/>
    <mergeCell ref="J1:J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27" sqref="B27"/>
    </sheetView>
  </sheetViews>
  <sheetFormatPr defaultColWidth="9" defaultRowHeight="15"/>
  <cols>
    <col min="1" max="1" width="5.1047619047619" customWidth="1"/>
    <col min="2" max="2" width="25.7809523809524" customWidth="1"/>
    <col min="3" max="9" width="7.78095238095238" customWidth="1"/>
    <col min="10" max="10" width="15.4380952380952" customWidth="1"/>
    <col min="11" max="70" width="7.78095238095238" customWidth="1"/>
    <col min="71" max="72" width="3.33333333333333" customWidth="1"/>
    <col min="73" max="73" width="2.1047619047619" customWidth="1"/>
    <col min="74" max="74" width="2.33333333333333" customWidth="1"/>
    <col min="75" max="76" width="3.33333333333333" customWidth="1"/>
    <col min="77" max="77" width="2.1047619047619" customWidth="1"/>
    <col min="78" max="78" width="2.33333333333333" customWidth="1"/>
    <col min="79" max="80" width="3.33333333333333" customWidth="1"/>
    <col min="81" max="81" width="2.1047619047619" customWidth="1"/>
    <col min="82" max="82" width="2.33333333333333" customWidth="1"/>
  </cols>
  <sheetData>
    <row r="1" ht="48.75" customHeight="1" spans="1:82">
      <c r="A1" s="107" t="s">
        <v>44</v>
      </c>
      <c r="B1" s="481"/>
      <c r="C1" s="481"/>
      <c r="D1" s="481"/>
      <c r="E1" s="458" t="s">
        <v>86</v>
      </c>
      <c r="F1" s="459"/>
      <c r="G1" s="459"/>
      <c r="H1" s="459"/>
      <c r="I1" s="461"/>
      <c r="J1" s="462" t="s">
        <v>46</v>
      </c>
      <c r="K1" s="146" t="s">
        <v>87</v>
      </c>
      <c r="L1" s="147"/>
      <c r="M1" s="147"/>
      <c r="N1" s="147"/>
      <c r="O1" s="131"/>
      <c r="P1" s="146" t="s">
        <v>88</v>
      </c>
      <c r="Q1" s="147"/>
      <c r="R1" s="147"/>
      <c r="S1" s="642"/>
      <c r="T1" s="643"/>
      <c r="U1" s="232" t="s">
        <v>89</v>
      </c>
      <c r="V1" s="233"/>
      <c r="W1" s="233"/>
      <c r="X1" s="233"/>
      <c r="Y1" s="211"/>
      <c r="Z1" s="484" t="s">
        <v>90</v>
      </c>
      <c r="AA1" s="485"/>
      <c r="AB1" s="485"/>
      <c r="AC1" s="485"/>
      <c r="AD1" s="197"/>
      <c r="AE1" s="232" t="s">
        <v>91</v>
      </c>
      <c r="AF1" s="233"/>
      <c r="AG1" s="233"/>
      <c r="AH1" s="233"/>
      <c r="AI1" s="233"/>
      <c r="AJ1" s="232" t="s">
        <v>92</v>
      </c>
      <c r="AK1" s="233"/>
      <c r="AL1" s="233"/>
      <c r="AM1" s="233"/>
      <c r="AN1" s="211"/>
      <c r="AO1" s="146" t="s">
        <v>93</v>
      </c>
      <c r="AP1" s="147"/>
      <c r="AQ1" s="147"/>
      <c r="AR1" s="147"/>
      <c r="AS1" s="131"/>
      <c r="AT1" s="146" t="s">
        <v>94</v>
      </c>
      <c r="AU1" s="147"/>
      <c r="AV1" s="147"/>
      <c r="AW1" s="147"/>
      <c r="AX1" s="131"/>
      <c r="AY1" s="146" t="s">
        <v>95</v>
      </c>
      <c r="AZ1" s="147"/>
      <c r="BA1" s="147"/>
      <c r="BB1" s="147"/>
      <c r="BC1" s="131"/>
      <c r="BD1" s="232" t="s">
        <v>96</v>
      </c>
      <c r="BE1" s="233"/>
      <c r="BF1" s="233"/>
      <c r="BG1" s="233"/>
      <c r="BH1" s="211"/>
      <c r="BI1" s="146" t="s">
        <v>97</v>
      </c>
      <c r="BJ1" s="147"/>
      <c r="BK1" s="147"/>
      <c r="BL1" s="147"/>
      <c r="BM1" s="147"/>
      <c r="BN1" s="232" t="s">
        <v>98</v>
      </c>
      <c r="BO1" s="233"/>
      <c r="BP1" s="233"/>
      <c r="BQ1" s="233"/>
      <c r="BR1" s="211"/>
      <c r="BS1" s="233" t="s">
        <v>99</v>
      </c>
      <c r="BT1" s="233"/>
      <c r="BU1" s="233"/>
      <c r="BV1" s="211"/>
      <c r="BW1" s="146" t="s">
        <v>82</v>
      </c>
      <c r="BX1" s="147"/>
      <c r="BY1" s="147"/>
      <c r="BZ1" s="131"/>
      <c r="CA1" s="146" t="s">
        <v>61</v>
      </c>
      <c r="CB1" s="147"/>
      <c r="CC1" s="147"/>
      <c r="CD1" s="131"/>
    </row>
    <row r="2" ht="25.2" customHeight="1" spans="1:82">
      <c r="A2" s="239" t="s">
        <v>1</v>
      </c>
      <c r="B2" s="240" t="s">
        <v>62</v>
      </c>
      <c r="C2" s="12" t="s">
        <v>63</v>
      </c>
      <c r="D2" s="108" t="s">
        <v>64</v>
      </c>
      <c r="E2" s="149" t="s">
        <v>35</v>
      </c>
      <c r="F2" s="149" t="s">
        <v>36</v>
      </c>
      <c r="G2" s="10" t="s">
        <v>37</v>
      </c>
      <c r="H2" s="149" t="s">
        <v>38</v>
      </c>
      <c r="I2" s="10" t="s">
        <v>65</v>
      </c>
      <c r="J2" s="445"/>
      <c r="K2" s="149" t="s">
        <v>35</v>
      </c>
      <c r="L2" s="149" t="s">
        <v>36</v>
      </c>
      <c r="M2" s="10" t="s">
        <v>37</v>
      </c>
      <c r="N2" s="149" t="s">
        <v>38</v>
      </c>
      <c r="O2" s="149" t="s">
        <v>65</v>
      </c>
      <c r="P2" s="149" t="s">
        <v>35</v>
      </c>
      <c r="Q2" s="149" t="s">
        <v>36</v>
      </c>
      <c r="R2" s="149" t="s">
        <v>37</v>
      </c>
      <c r="S2" s="10" t="s">
        <v>38</v>
      </c>
      <c r="T2" s="10" t="s">
        <v>65</v>
      </c>
      <c r="U2" s="237" t="s">
        <v>35</v>
      </c>
      <c r="V2" s="149" t="s">
        <v>36</v>
      </c>
      <c r="W2" s="149" t="s">
        <v>37</v>
      </c>
      <c r="X2" s="149" t="s">
        <v>38</v>
      </c>
      <c r="Y2" s="10" t="s">
        <v>39</v>
      </c>
      <c r="Z2" s="237" t="s">
        <v>35</v>
      </c>
      <c r="AA2" s="237" t="s">
        <v>36</v>
      </c>
      <c r="AB2" s="237" t="s">
        <v>37</v>
      </c>
      <c r="AC2" s="10" t="s">
        <v>38</v>
      </c>
      <c r="AD2" s="148" t="s">
        <v>65</v>
      </c>
      <c r="AE2" s="149" t="s">
        <v>35</v>
      </c>
      <c r="AF2" s="149" t="s">
        <v>36</v>
      </c>
      <c r="AG2" s="10" t="s">
        <v>37</v>
      </c>
      <c r="AH2" s="149" t="s">
        <v>38</v>
      </c>
      <c r="AI2" s="149" t="s">
        <v>65</v>
      </c>
      <c r="AJ2" s="149" t="s">
        <v>35</v>
      </c>
      <c r="AK2" s="149" t="s">
        <v>36</v>
      </c>
      <c r="AL2" s="10" t="s">
        <v>37</v>
      </c>
      <c r="AM2" s="149" t="s">
        <v>38</v>
      </c>
      <c r="AN2" s="10" t="s">
        <v>65</v>
      </c>
      <c r="AO2" s="148" t="s">
        <v>35</v>
      </c>
      <c r="AP2" s="149" t="s">
        <v>36</v>
      </c>
      <c r="AQ2" s="10" t="s">
        <v>37</v>
      </c>
      <c r="AR2" s="10" t="s">
        <v>38</v>
      </c>
      <c r="AS2" s="149" t="s">
        <v>65</v>
      </c>
      <c r="AT2" s="149" t="s">
        <v>35</v>
      </c>
      <c r="AU2" s="149" t="s">
        <v>36</v>
      </c>
      <c r="AV2" s="10" t="s">
        <v>37</v>
      </c>
      <c r="AW2" s="149" t="s">
        <v>38</v>
      </c>
      <c r="AX2" s="10" t="s">
        <v>65</v>
      </c>
      <c r="AY2" s="148" t="s">
        <v>35</v>
      </c>
      <c r="AZ2" s="149" t="s">
        <v>36</v>
      </c>
      <c r="BA2" s="10" t="s">
        <v>37</v>
      </c>
      <c r="BB2" s="149" t="s">
        <v>38</v>
      </c>
      <c r="BC2" s="149" t="s">
        <v>65</v>
      </c>
      <c r="BD2" s="149" t="s">
        <v>35</v>
      </c>
      <c r="BE2" s="149" t="s">
        <v>36</v>
      </c>
      <c r="BF2" s="149" t="s">
        <v>37</v>
      </c>
      <c r="BG2" s="10" t="s">
        <v>38</v>
      </c>
      <c r="BH2" s="10" t="s">
        <v>65</v>
      </c>
      <c r="BI2" s="148" t="s">
        <v>35</v>
      </c>
      <c r="BJ2" s="10" t="s">
        <v>36</v>
      </c>
      <c r="BK2" s="149" t="s">
        <v>37</v>
      </c>
      <c r="BL2" s="149" t="s">
        <v>38</v>
      </c>
      <c r="BM2" s="149" t="s">
        <v>65</v>
      </c>
      <c r="BN2" s="10" t="s">
        <v>35</v>
      </c>
      <c r="BO2" s="10" t="s">
        <v>36</v>
      </c>
      <c r="BP2" s="148" t="s">
        <v>37</v>
      </c>
      <c r="BQ2" s="10" t="s">
        <v>38</v>
      </c>
      <c r="BR2" s="237" t="s">
        <v>65</v>
      </c>
      <c r="BS2" s="148" t="s">
        <v>35</v>
      </c>
      <c r="BT2" s="10" t="s">
        <v>36</v>
      </c>
      <c r="BU2" s="10" t="s">
        <v>37</v>
      </c>
      <c r="BV2" s="10" t="s">
        <v>38</v>
      </c>
      <c r="BW2" s="148" t="s">
        <v>35</v>
      </c>
      <c r="BX2" s="10" t="s">
        <v>36</v>
      </c>
      <c r="BY2" s="149" t="s">
        <v>37</v>
      </c>
      <c r="BZ2" s="149" t="s">
        <v>38</v>
      </c>
      <c r="CA2" s="10" t="s">
        <v>35</v>
      </c>
      <c r="CB2" s="10" t="s">
        <v>36</v>
      </c>
      <c r="CC2" s="149" t="s">
        <v>37</v>
      </c>
      <c r="CD2" s="10" t="s">
        <v>38</v>
      </c>
    </row>
    <row r="3" ht="120" customHeight="1" spans="1:82">
      <c r="A3" s="13">
        <v>1</v>
      </c>
      <c r="B3" s="14" t="s">
        <v>66</v>
      </c>
      <c r="C3" s="15">
        <v>10</v>
      </c>
      <c r="D3" s="109">
        <v>40</v>
      </c>
      <c r="E3" s="17">
        <f t="shared" ref="E3:E25" si="0">K3+P3+U3+Z3+AE3+AJ3+AO3+AT3+AY3+BD3+BI3+BN3+BS3+BW3+CA3</f>
        <v>0</v>
      </c>
      <c r="F3" s="18">
        <f t="shared" ref="F3:F25" si="1">L3+Q3+V3+AA3+AF3+AK3+AP3+AU3+AZ3+BE3+BJ3+BO3+BT3+BX3+CB3</f>
        <v>144</v>
      </c>
      <c r="G3" s="19">
        <f t="shared" ref="G3:G25" si="2">M3+R3+W3+AB3+AG3+AL3+AQ3+AV3+BA3+BF3+BK3+BP3+BU3+BY3+CC3</f>
        <v>-144</v>
      </c>
      <c r="H3" s="19">
        <f t="shared" ref="H3:H25" si="3">N3+S3+X3+AC3+AH3+AM3+AR3+AW3+BB3+BG3+BL3+BQ3+BV3+BZ3+CD3</f>
        <v>144</v>
      </c>
      <c r="I3" s="55">
        <f t="shared" ref="I3:I10" si="4">SUM(O3+T3+Y3+AD3+AI3+AN3+AS3+AX3+BH3+BM3+BR3)</f>
        <v>137</v>
      </c>
      <c r="J3" s="56">
        <f>E3+H3-F3</f>
        <v>0</v>
      </c>
      <c r="K3" s="530">
        <v>0</v>
      </c>
      <c r="L3" s="531">
        <v>3</v>
      </c>
      <c r="M3" s="532">
        <f>K3-L3</f>
        <v>-3</v>
      </c>
      <c r="N3" s="638">
        <v>3</v>
      </c>
      <c r="O3" s="639">
        <f t="shared" ref="O3:O30" si="5">SUM(K3+N3)</f>
        <v>3</v>
      </c>
      <c r="P3" s="530">
        <v>0</v>
      </c>
      <c r="Q3" s="644">
        <v>7</v>
      </c>
      <c r="R3" s="645">
        <f t="shared" ref="R3:R30" si="6">P3-Q3</f>
        <v>-7</v>
      </c>
      <c r="S3" s="535">
        <v>7</v>
      </c>
      <c r="T3" s="523">
        <f t="shared" ref="T3:T30" si="7">SUM(P3+S3)</f>
        <v>7</v>
      </c>
      <c r="U3" s="266">
        <v>0</v>
      </c>
      <c r="V3" s="15">
        <v>4</v>
      </c>
      <c r="W3" s="102">
        <f t="shared" ref="W3:W30" si="8">U3-V3</f>
        <v>-4</v>
      </c>
      <c r="X3" s="400">
        <v>4</v>
      </c>
      <c r="Y3" s="55">
        <f>SUM(U3+X3)</f>
        <v>4</v>
      </c>
      <c r="Z3" s="530">
        <v>0</v>
      </c>
      <c r="AA3" s="531">
        <v>2</v>
      </c>
      <c r="AB3" s="532">
        <f t="shared" ref="AB3:AB30" si="9">Z3-AA3</f>
        <v>-2</v>
      </c>
      <c r="AC3" s="533">
        <v>2</v>
      </c>
      <c r="AD3" s="534">
        <f t="shared" ref="AD3:AD30" si="10">SUM(Z3+AC3)</f>
        <v>2</v>
      </c>
      <c r="AE3" s="266">
        <v>0</v>
      </c>
      <c r="AF3" s="266">
        <v>98</v>
      </c>
      <c r="AG3" s="102">
        <f t="shared" ref="AG3:AG30" si="11">AE3-AF3</f>
        <v>-98</v>
      </c>
      <c r="AH3" s="400">
        <v>98</v>
      </c>
      <c r="AI3" s="398">
        <f t="shared" ref="AI3:AI30" si="12">SUM(AE3+AH3)</f>
        <v>98</v>
      </c>
      <c r="AJ3" s="13">
        <v>0</v>
      </c>
      <c r="AK3" s="266">
        <v>2</v>
      </c>
      <c r="AL3" s="102">
        <f t="shared" ref="AL3:AL30" si="13">AJ3-AK3</f>
        <v>-2</v>
      </c>
      <c r="AM3" s="400">
        <v>2</v>
      </c>
      <c r="AN3" s="55">
        <f t="shared" ref="AN3:AN30" si="14">SUM(AJ3+AM3)</f>
        <v>2</v>
      </c>
      <c r="AO3" s="530">
        <v>0</v>
      </c>
      <c r="AP3" s="531">
        <v>3</v>
      </c>
      <c r="AQ3" s="532">
        <f t="shared" ref="AQ3:AQ30" si="15">AO3-AP3</f>
        <v>-3</v>
      </c>
      <c r="AR3" s="532">
        <v>3</v>
      </c>
      <c r="AS3" s="534">
        <f t="shared" ref="AS3:AS30" si="16">SUM(AO3+AR3)</f>
        <v>3</v>
      </c>
      <c r="AT3" s="13">
        <v>0</v>
      </c>
      <c r="AU3" s="266">
        <v>3</v>
      </c>
      <c r="AV3" s="102">
        <f t="shared" ref="AV3:AV30" si="17">AT3-AU3</f>
        <v>-3</v>
      </c>
      <c r="AW3" s="400">
        <v>3</v>
      </c>
      <c r="AX3" s="55">
        <f t="shared" ref="AX3:AX30" si="18">SUM(AT3+AW3)</f>
        <v>3</v>
      </c>
      <c r="AY3" s="266">
        <v>0</v>
      </c>
      <c r="AZ3" s="266">
        <v>7</v>
      </c>
      <c r="BA3" s="102">
        <f t="shared" ref="BA3:BA30" si="19">AY3-AZ3</f>
        <v>-7</v>
      </c>
      <c r="BB3" s="100">
        <v>7</v>
      </c>
      <c r="BC3" s="398">
        <f t="shared" ref="BC3:BC30" si="20">SUM(AY3+BB3)</f>
        <v>7</v>
      </c>
      <c r="BD3" s="530">
        <v>0</v>
      </c>
      <c r="BE3" s="644">
        <v>5</v>
      </c>
      <c r="BF3" s="532">
        <f t="shared" ref="BF3:BF30" si="21">BD3-BE3</f>
        <v>-5</v>
      </c>
      <c r="BG3" s="532">
        <v>5</v>
      </c>
      <c r="BH3" s="523">
        <f t="shared" ref="BH3:BH30" si="22">SUM(BD3+BG3)</f>
        <v>5</v>
      </c>
      <c r="BI3" s="266">
        <v>0</v>
      </c>
      <c r="BJ3" s="15">
        <v>7</v>
      </c>
      <c r="BK3" s="102">
        <f t="shared" ref="BK3:BK30" si="23">BI3-BJ3</f>
        <v>-7</v>
      </c>
      <c r="BL3" s="102">
        <v>7</v>
      </c>
      <c r="BM3" s="503">
        <f t="shared" ref="BM3:BM30" si="24">SUM(BI3+BL3)</f>
        <v>7</v>
      </c>
      <c r="BN3" s="13">
        <v>0</v>
      </c>
      <c r="BO3" s="15">
        <v>3</v>
      </c>
      <c r="BP3" s="102">
        <f t="shared" ref="BP3:BP30" si="25">BN3-BO3</f>
        <v>-3</v>
      </c>
      <c r="BQ3" s="102">
        <v>3</v>
      </c>
      <c r="BR3" s="151">
        <f t="shared" ref="BR3:BR30" si="26">SUM(BN3+BQ3)</f>
        <v>3</v>
      </c>
      <c r="BS3" s="100"/>
      <c r="BT3" s="102"/>
      <c r="BU3" s="102">
        <f t="shared" ref="BU3:BU30" si="27">BS3-BT3</f>
        <v>0</v>
      </c>
      <c r="BV3" s="102"/>
      <c r="BW3" s="102"/>
      <c r="BX3" s="102"/>
      <c r="BY3" s="102">
        <f t="shared" ref="BY3:BY30" si="28">BW3-BX3</f>
        <v>0</v>
      </c>
      <c r="BZ3" s="102"/>
      <c r="CA3" s="102"/>
      <c r="CB3" s="102"/>
      <c r="CC3" s="105">
        <f t="shared" ref="CC3:CC30" si="29">CA3-CB3</f>
        <v>0</v>
      </c>
      <c r="CD3" s="102"/>
    </row>
    <row r="4" ht="59.4" customHeight="1" spans="1:82">
      <c r="A4" s="13">
        <v>2</v>
      </c>
      <c r="B4" s="21" t="s">
        <v>67</v>
      </c>
      <c r="C4" s="710" t="s">
        <v>42</v>
      </c>
      <c r="D4" s="711" t="s">
        <v>42</v>
      </c>
      <c r="E4" s="17">
        <f t="shared" si="0"/>
        <v>0</v>
      </c>
      <c r="F4" s="18">
        <f t="shared" si="1"/>
        <v>199</v>
      </c>
      <c r="G4" s="19">
        <f t="shared" si="2"/>
        <v>-199</v>
      </c>
      <c r="H4" s="19">
        <f t="shared" si="3"/>
        <v>199</v>
      </c>
      <c r="I4" s="55">
        <f t="shared" si="4"/>
        <v>189</v>
      </c>
      <c r="J4" s="56">
        <f t="shared" ref="J4:J30" si="30">E4+H4-F4</f>
        <v>0</v>
      </c>
      <c r="K4" s="13">
        <v>0</v>
      </c>
      <c r="L4" s="266">
        <v>5</v>
      </c>
      <c r="M4" s="102">
        <f t="shared" ref="M4:M14" si="31">K4-L4</f>
        <v>-5</v>
      </c>
      <c r="N4" s="494">
        <v>5</v>
      </c>
      <c r="O4" s="495">
        <f t="shared" si="5"/>
        <v>5</v>
      </c>
      <c r="P4" s="13">
        <v>0</v>
      </c>
      <c r="Q4" s="466">
        <v>10</v>
      </c>
      <c r="R4" s="105">
        <f t="shared" si="6"/>
        <v>-10</v>
      </c>
      <c r="S4" s="57">
        <v>10</v>
      </c>
      <c r="T4" s="126">
        <f t="shared" si="7"/>
        <v>10</v>
      </c>
      <c r="U4" s="266">
        <v>0</v>
      </c>
      <c r="V4" s="15">
        <v>5</v>
      </c>
      <c r="W4" s="102">
        <f t="shared" si="8"/>
        <v>-5</v>
      </c>
      <c r="X4" s="400">
        <v>5</v>
      </c>
      <c r="Y4" s="55">
        <f t="shared" ref="Y4:Y30" si="32">SUM(U4+X4)</f>
        <v>5</v>
      </c>
      <c r="Z4" s="13">
        <v>0</v>
      </c>
      <c r="AA4" s="266">
        <v>2</v>
      </c>
      <c r="AB4" s="102">
        <f t="shared" si="9"/>
        <v>-2</v>
      </c>
      <c r="AC4" s="400">
        <v>2</v>
      </c>
      <c r="AD4" s="55">
        <f t="shared" si="10"/>
        <v>2</v>
      </c>
      <c r="AE4" s="266">
        <v>0</v>
      </c>
      <c r="AF4" s="266">
        <v>136</v>
      </c>
      <c r="AG4" s="102">
        <f t="shared" si="11"/>
        <v>-136</v>
      </c>
      <c r="AH4" s="400">
        <v>136</v>
      </c>
      <c r="AI4" s="398">
        <f t="shared" si="12"/>
        <v>136</v>
      </c>
      <c r="AJ4" s="13">
        <v>0</v>
      </c>
      <c r="AK4" s="266">
        <v>3</v>
      </c>
      <c r="AL4" s="102">
        <f t="shared" si="13"/>
        <v>-3</v>
      </c>
      <c r="AM4" s="400">
        <v>3</v>
      </c>
      <c r="AN4" s="55">
        <f t="shared" si="14"/>
        <v>3</v>
      </c>
      <c r="AO4" s="13">
        <v>0</v>
      </c>
      <c r="AP4" s="266">
        <v>4</v>
      </c>
      <c r="AQ4" s="102">
        <f t="shared" si="15"/>
        <v>-4</v>
      </c>
      <c r="AR4" s="57">
        <v>4</v>
      </c>
      <c r="AS4" s="55">
        <f t="shared" si="16"/>
        <v>4</v>
      </c>
      <c r="AT4" s="13">
        <v>0</v>
      </c>
      <c r="AU4" s="266">
        <v>4</v>
      </c>
      <c r="AV4" s="102">
        <f t="shared" si="17"/>
        <v>-4</v>
      </c>
      <c r="AW4" s="400">
        <v>4</v>
      </c>
      <c r="AX4" s="55">
        <f t="shared" si="18"/>
        <v>4</v>
      </c>
      <c r="AY4" s="266">
        <v>0</v>
      </c>
      <c r="AZ4" s="266">
        <v>10</v>
      </c>
      <c r="BA4" s="102">
        <f t="shared" si="19"/>
        <v>-10</v>
      </c>
      <c r="BB4" s="100">
        <v>10</v>
      </c>
      <c r="BC4" s="398">
        <f t="shared" si="20"/>
        <v>10</v>
      </c>
      <c r="BD4" s="13">
        <v>0</v>
      </c>
      <c r="BE4" s="466">
        <v>6</v>
      </c>
      <c r="BF4" s="102">
        <f t="shared" si="21"/>
        <v>-6</v>
      </c>
      <c r="BG4" s="102">
        <v>6</v>
      </c>
      <c r="BH4" s="151">
        <f t="shared" si="22"/>
        <v>6</v>
      </c>
      <c r="BI4" s="266">
        <v>0</v>
      </c>
      <c r="BJ4" s="15">
        <v>10</v>
      </c>
      <c r="BK4" s="102">
        <f t="shared" si="23"/>
        <v>-10</v>
      </c>
      <c r="BL4" s="102">
        <v>10</v>
      </c>
      <c r="BM4" s="503">
        <f t="shared" si="24"/>
        <v>10</v>
      </c>
      <c r="BN4" s="13">
        <v>0</v>
      </c>
      <c r="BO4" s="15">
        <v>4</v>
      </c>
      <c r="BP4" s="102">
        <f t="shared" si="25"/>
        <v>-4</v>
      </c>
      <c r="BQ4" s="102">
        <v>4</v>
      </c>
      <c r="BR4" s="151">
        <f t="shared" si="26"/>
        <v>4</v>
      </c>
      <c r="BS4" s="409"/>
      <c r="BT4" s="348"/>
      <c r="BU4" s="102">
        <f t="shared" si="27"/>
        <v>0</v>
      </c>
      <c r="BV4" s="102"/>
      <c r="BW4" s="348"/>
      <c r="BX4" s="348"/>
      <c r="BY4" s="102">
        <f t="shared" si="28"/>
        <v>0</v>
      </c>
      <c r="BZ4" s="102"/>
      <c r="CA4" s="348"/>
      <c r="CB4" s="348"/>
      <c r="CC4" s="105">
        <f t="shared" si="29"/>
        <v>0</v>
      </c>
      <c r="CD4" s="57"/>
    </row>
    <row r="5" ht="34.95" customHeight="1" spans="1:82">
      <c r="A5" s="13">
        <v>3</v>
      </c>
      <c r="B5" s="21" t="s">
        <v>6</v>
      </c>
      <c r="C5" s="24">
        <v>4</v>
      </c>
      <c r="D5" s="111">
        <v>35</v>
      </c>
      <c r="E5" s="17">
        <f t="shared" si="0"/>
        <v>344</v>
      </c>
      <c r="F5" s="18">
        <f t="shared" si="1"/>
        <v>669</v>
      </c>
      <c r="G5" s="19">
        <f t="shared" si="2"/>
        <v>-325</v>
      </c>
      <c r="H5" s="19">
        <f t="shared" si="3"/>
        <v>344</v>
      </c>
      <c r="I5" s="55">
        <f t="shared" si="4"/>
        <v>652</v>
      </c>
      <c r="J5" s="56">
        <f t="shared" si="30"/>
        <v>19</v>
      </c>
      <c r="K5" s="469">
        <v>24</v>
      </c>
      <c r="L5" s="266">
        <v>12</v>
      </c>
      <c r="M5" s="102">
        <f t="shared" si="31"/>
        <v>12</v>
      </c>
      <c r="N5" s="494">
        <v>0</v>
      </c>
      <c r="O5" s="495">
        <f t="shared" si="5"/>
        <v>24</v>
      </c>
      <c r="P5" s="13">
        <v>14</v>
      </c>
      <c r="Q5" s="466">
        <v>32</v>
      </c>
      <c r="R5" s="105">
        <f t="shared" si="6"/>
        <v>-18</v>
      </c>
      <c r="S5" s="57">
        <v>18</v>
      </c>
      <c r="T5" s="126">
        <f t="shared" si="7"/>
        <v>32</v>
      </c>
      <c r="U5" s="266">
        <v>0</v>
      </c>
      <c r="V5" s="15">
        <v>16</v>
      </c>
      <c r="W5" s="102">
        <f t="shared" si="8"/>
        <v>-16</v>
      </c>
      <c r="X5" s="100">
        <v>16</v>
      </c>
      <c r="Y5" s="55">
        <f t="shared" si="32"/>
        <v>16</v>
      </c>
      <c r="Z5" s="469">
        <v>1</v>
      </c>
      <c r="AA5" s="266">
        <v>5</v>
      </c>
      <c r="AB5" s="102">
        <f t="shared" si="9"/>
        <v>-4</v>
      </c>
      <c r="AC5" s="400">
        <v>4</v>
      </c>
      <c r="AD5" s="55">
        <f t="shared" si="10"/>
        <v>5</v>
      </c>
      <c r="AE5" s="266">
        <v>220</v>
      </c>
      <c r="AF5" s="266">
        <v>475</v>
      </c>
      <c r="AG5" s="102">
        <f t="shared" si="11"/>
        <v>-255</v>
      </c>
      <c r="AH5" s="400">
        <v>255</v>
      </c>
      <c r="AI5" s="398">
        <f t="shared" si="12"/>
        <v>475</v>
      </c>
      <c r="AJ5" s="13">
        <v>11</v>
      </c>
      <c r="AK5" s="266">
        <v>7</v>
      </c>
      <c r="AL5" s="102">
        <f t="shared" si="13"/>
        <v>4</v>
      </c>
      <c r="AM5" s="100">
        <v>0</v>
      </c>
      <c r="AN5" s="55">
        <f t="shared" si="14"/>
        <v>11</v>
      </c>
      <c r="AO5" s="13">
        <v>0</v>
      </c>
      <c r="AP5" s="266">
        <v>11</v>
      </c>
      <c r="AQ5" s="102">
        <f t="shared" si="15"/>
        <v>-11</v>
      </c>
      <c r="AR5" s="57">
        <v>11</v>
      </c>
      <c r="AS5" s="55">
        <f t="shared" si="16"/>
        <v>11</v>
      </c>
      <c r="AT5" s="13">
        <v>6</v>
      </c>
      <c r="AU5" s="266">
        <v>13</v>
      </c>
      <c r="AV5" s="102">
        <f t="shared" si="17"/>
        <v>-7</v>
      </c>
      <c r="AW5" s="100">
        <v>7</v>
      </c>
      <c r="AX5" s="55">
        <f t="shared" si="18"/>
        <v>13</v>
      </c>
      <c r="AY5" s="266">
        <v>36</v>
      </c>
      <c r="AZ5" s="266">
        <v>33</v>
      </c>
      <c r="BA5" s="102">
        <f t="shared" si="19"/>
        <v>3</v>
      </c>
      <c r="BB5" s="100">
        <v>0</v>
      </c>
      <c r="BC5" s="398">
        <f t="shared" si="20"/>
        <v>36</v>
      </c>
      <c r="BD5" s="13">
        <v>4</v>
      </c>
      <c r="BE5" s="466">
        <v>21</v>
      </c>
      <c r="BF5" s="102">
        <f t="shared" si="21"/>
        <v>-17</v>
      </c>
      <c r="BG5" s="102">
        <v>17</v>
      </c>
      <c r="BH5" s="151">
        <f t="shared" si="22"/>
        <v>21</v>
      </c>
      <c r="BI5" s="266">
        <v>19</v>
      </c>
      <c r="BJ5" s="15">
        <v>32</v>
      </c>
      <c r="BK5" s="102">
        <f t="shared" si="23"/>
        <v>-13</v>
      </c>
      <c r="BL5" s="150">
        <v>13</v>
      </c>
      <c r="BM5" s="503">
        <f t="shared" si="24"/>
        <v>32</v>
      </c>
      <c r="BN5" s="13">
        <v>9</v>
      </c>
      <c r="BO5" s="15">
        <v>12</v>
      </c>
      <c r="BP5" s="102">
        <f t="shared" si="25"/>
        <v>-3</v>
      </c>
      <c r="BQ5" s="102">
        <v>3</v>
      </c>
      <c r="BR5" s="151">
        <f t="shared" si="26"/>
        <v>12</v>
      </c>
      <c r="BS5" s="100"/>
      <c r="BT5" s="102"/>
      <c r="BU5" s="102">
        <f t="shared" si="27"/>
        <v>0</v>
      </c>
      <c r="BV5" s="102"/>
      <c r="BW5" s="102"/>
      <c r="BX5" s="102"/>
      <c r="BY5" s="102">
        <f t="shared" si="28"/>
        <v>0</v>
      </c>
      <c r="BZ5" s="102"/>
      <c r="CA5" s="102"/>
      <c r="CB5" s="102"/>
      <c r="CC5" s="105">
        <f t="shared" si="29"/>
        <v>0</v>
      </c>
      <c r="CD5" s="57"/>
    </row>
    <row r="6" ht="34.95" customHeight="1" spans="1:82">
      <c r="A6" s="13">
        <v>4</v>
      </c>
      <c r="B6" s="21" t="s">
        <v>7</v>
      </c>
      <c r="C6" s="24">
        <v>8</v>
      </c>
      <c r="D6" s="111">
        <v>25</v>
      </c>
      <c r="E6" s="17">
        <f t="shared" si="0"/>
        <v>332</v>
      </c>
      <c r="F6" s="18">
        <f t="shared" si="1"/>
        <v>454</v>
      </c>
      <c r="G6" s="19">
        <f t="shared" si="2"/>
        <v>-122</v>
      </c>
      <c r="H6" s="19">
        <f t="shared" si="3"/>
        <v>158</v>
      </c>
      <c r="I6" s="55">
        <f t="shared" si="4"/>
        <v>462</v>
      </c>
      <c r="J6" s="56">
        <f t="shared" si="30"/>
        <v>36</v>
      </c>
      <c r="K6" s="469">
        <v>36</v>
      </c>
      <c r="L6" s="266">
        <v>9</v>
      </c>
      <c r="M6" s="102">
        <f t="shared" si="31"/>
        <v>27</v>
      </c>
      <c r="N6" s="494">
        <v>0</v>
      </c>
      <c r="O6" s="495">
        <f t="shared" si="5"/>
        <v>36</v>
      </c>
      <c r="P6" s="13">
        <v>16</v>
      </c>
      <c r="Q6" s="466">
        <v>22</v>
      </c>
      <c r="R6" s="105">
        <f t="shared" si="6"/>
        <v>-6</v>
      </c>
      <c r="S6" s="57">
        <v>6</v>
      </c>
      <c r="T6" s="126">
        <f t="shared" si="7"/>
        <v>22</v>
      </c>
      <c r="U6" s="266">
        <v>0</v>
      </c>
      <c r="V6" s="15">
        <v>11</v>
      </c>
      <c r="W6" s="102">
        <f t="shared" si="8"/>
        <v>-11</v>
      </c>
      <c r="X6" s="100">
        <v>11</v>
      </c>
      <c r="Y6" s="55">
        <f t="shared" si="32"/>
        <v>11</v>
      </c>
      <c r="Z6" s="469">
        <v>1</v>
      </c>
      <c r="AA6" s="266">
        <v>4</v>
      </c>
      <c r="AB6" s="102">
        <f t="shared" si="9"/>
        <v>-3</v>
      </c>
      <c r="AC6" s="400">
        <v>3</v>
      </c>
      <c r="AD6" s="55">
        <f t="shared" si="10"/>
        <v>4</v>
      </c>
      <c r="AE6" s="266">
        <v>204</v>
      </c>
      <c r="AF6" s="266">
        <v>312</v>
      </c>
      <c r="AG6" s="102">
        <f t="shared" si="11"/>
        <v>-108</v>
      </c>
      <c r="AH6" s="400">
        <v>108</v>
      </c>
      <c r="AI6" s="398">
        <f t="shared" si="12"/>
        <v>312</v>
      </c>
      <c r="AJ6" s="13">
        <v>8</v>
      </c>
      <c r="AK6" s="266">
        <v>6</v>
      </c>
      <c r="AL6" s="102">
        <f t="shared" si="13"/>
        <v>2</v>
      </c>
      <c r="AM6" s="100">
        <v>0</v>
      </c>
      <c r="AN6" s="55">
        <f t="shared" si="14"/>
        <v>8</v>
      </c>
      <c r="AO6" s="13">
        <v>0</v>
      </c>
      <c r="AP6" s="266">
        <v>10</v>
      </c>
      <c r="AQ6" s="102">
        <f t="shared" si="15"/>
        <v>-10</v>
      </c>
      <c r="AR6" s="57">
        <v>10</v>
      </c>
      <c r="AS6" s="55">
        <f t="shared" si="16"/>
        <v>10</v>
      </c>
      <c r="AT6" s="13">
        <v>4</v>
      </c>
      <c r="AU6" s="266">
        <v>9</v>
      </c>
      <c r="AV6" s="102">
        <f t="shared" si="17"/>
        <v>-5</v>
      </c>
      <c r="AW6" s="100">
        <v>5</v>
      </c>
      <c r="AX6" s="55">
        <f t="shared" si="18"/>
        <v>9</v>
      </c>
      <c r="AY6" s="266">
        <v>28</v>
      </c>
      <c r="AZ6" s="266">
        <v>23</v>
      </c>
      <c r="BA6" s="102">
        <f t="shared" si="19"/>
        <v>5</v>
      </c>
      <c r="BB6" s="100">
        <v>0</v>
      </c>
      <c r="BC6" s="398">
        <f t="shared" si="20"/>
        <v>28</v>
      </c>
      <c r="BD6" s="13">
        <v>3</v>
      </c>
      <c r="BE6" s="466">
        <v>16</v>
      </c>
      <c r="BF6" s="102">
        <f t="shared" si="21"/>
        <v>-13</v>
      </c>
      <c r="BG6" s="102">
        <v>13</v>
      </c>
      <c r="BH6" s="151">
        <f t="shared" si="22"/>
        <v>16</v>
      </c>
      <c r="BI6" s="266">
        <v>24</v>
      </c>
      <c r="BJ6" s="15">
        <v>23</v>
      </c>
      <c r="BK6" s="102">
        <f t="shared" si="23"/>
        <v>1</v>
      </c>
      <c r="BL6" s="150">
        <v>1</v>
      </c>
      <c r="BM6" s="503">
        <f t="shared" si="24"/>
        <v>25</v>
      </c>
      <c r="BN6" s="13">
        <v>8</v>
      </c>
      <c r="BO6" s="15">
        <v>9</v>
      </c>
      <c r="BP6" s="102">
        <f t="shared" si="25"/>
        <v>-1</v>
      </c>
      <c r="BQ6" s="102">
        <v>1</v>
      </c>
      <c r="BR6" s="151">
        <f t="shared" si="26"/>
        <v>9</v>
      </c>
      <c r="BS6" s="409"/>
      <c r="BT6" s="348"/>
      <c r="BU6" s="102">
        <f t="shared" si="27"/>
        <v>0</v>
      </c>
      <c r="BV6" s="102"/>
      <c r="BW6" s="348"/>
      <c r="BX6" s="348"/>
      <c r="BY6" s="102">
        <f t="shared" si="28"/>
        <v>0</v>
      </c>
      <c r="BZ6" s="102"/>
      <c r="CA6" s="348"/>
      <c r="CB6" s="348"/>
      <c r="CC6" s="105">
        <f t="shared" si="29"/>
        <v>0</v>
      </c>
      <c r="CD6" s="57"/>
    </row>
    <row r="7" ht="34.95" customHeight="1" spans="1:82">
      <c r="A7" s="24">
        <v>5</v>
      </c>
      <c r="B7" s="21" t="s">
        <v>8</v>
      </c>
      <c r="C7" s="24">
        <v>20</v>
      </c>
      <c r="D7" s="111">
        <v>50</v>
      </c>
      <c r="E7" s="17">
        <f t="shared" si="0"/>
        <v>564</v>
      </c>
      <c r="F7" s="18">
        <f t="shared" si="1"/>
        <v>810</v>
      </c>
      <c r="G7" s="19">
        <f t="shared" si="2"/>
        <v>-246</v>
      </c>
      <c r="H7" s="19">
        <f t="shared" si="3"/>
        <v>296</v>
      </c>
      <c r="I7" s="55">
        <f t="shared" si="4"/>
        <v>809</v>
      </c>
      <c r="J7" s="56">
        <f t="shared" si="30"/>
        <v>50</v>
      </c>
      <c r="K7" s="130">
        <v>30</v>
      </c>
      <c r="L7" s="209">
        <v>15</v>
      </c>
      <c r="M7" s="102">
        <f t="shared" si="31"/>
        <v>15</v>
      </c>
      <c r="N7" s="258">
        <v>0</v>
      </c>
      <c r="O7" s="259">
        <f t="shared" si="5"/>
        <v>30</v>
      </c>
      <c r="P7" s="66">
        <v>20</v>
      </c>
      <c r="Q7" s="209">
        <v>40</v>
      </c>
      <c r="R7" s="105">
        <f t="shared" si="6"/>
        <v>-20</v>
      </c>
      <c r="S7" s="57">
        <v>20</v>
      </c>
      <c r="T7" s="126">
        <f t="shared" si="7"/>
        <v>40</v>
      </c>
      <c r="U7" s="297">
        <v>0</v>
      </c>
      <c r="V7" s="209">
        <v>20</v>
      </c>
      <c r="W7" s="102">
        <f t="shared" si="8"/>
        <v>-20</v>
      </c>
      <c r="X7" s="102">
        <v>20</v>
      </c>
      <c r="Y7" s="151">
        <f t="shared" si="32"/>
        <v>20</v>
      </c>
      <c r="Z7" s="66">
        <v>0</v>
      </c>
      <c r="AA7" s="209">
        <v>6</v>
      </c>
      <c r="AB7" s="102">
        <f t="shared" si="9"/>
        <v>-6</v>
      </c>
      <c r="AC7" s="150">
        <v>6</v>
      </c>
      <c r="AD7" s="151">
        <f t="shared" si="10"/>
        <v>6</v>
      </c>
      <c r="AE7" s="297">
        <v>361</v>
      </c>
      <c r="AF7" s="209">
        <v>564</v>
      </c>
      <c r="AG7" s="102">
        <f t="shared" si="11"/>
        <v>-203</v>
      </c>
      <c r="AH7" s="150">
        <v>203</v>
      </c>
      <c r="AI7" s="503">
        <f t="shared" si="12"/>
        <v>564</v>
      </c>
      <c r="AJ7" s="66">
        <v>25</v>
      </c>
      <c r="AK7" s="209">
        <v>9</v>
      </c>
      <c r="AL7" s="102">
        <f t="shared" si="13"/>
        <v>16</v>
      </c>
      <c r="AM7" s="102">
        <v>0</v>
      </c>
      <c r="AN7" s="151">
        <f t="shared" si="14"/>
        <v>25</v>
      </c>
      <c r="AO7" s="66">
        <v>0</v>
      </c>
      <c r="AP7" s="209">
        <v>15</v>
      </c>
      <c r="AQ7" s="102">
        <f t="shared" si="15"/>
        <v>-15</v>
      </c>
      <c r="AR7" s="125">
        <v>15</v>
      </c>
      <c r="AS7" s="126">
        <f t="shared" si="16"/>
        <v>15</v>
      </c>
      <c r="AT7" s="66">
        <v>14</v>
      </c>
      <c r="AU7" s="209">
        <v>16</v>
      </c>
      <c r="AV7" s="102">
        <f t="shared" si="17"/>
        <v>-2</v>
      </c>
      <c r="AW7" s="150">
        <v>2</v>
      </c>
      <c r="AX7" s="151">
        <f t="shared" si="18"/>
        <v>16</v>
      </c>
      <c r="AY7" s="297">
        <v>51</v>
      </c>
      <c r="AZ7" s="209">
        <v>42</v>
      </c>
      <c r="BA7" s="102">
        <f t="shared" si="19"/>
        <v>9</v>
      </c>
      <c r="BB7" s="102">
        <v>0</v>
      </c>
      <c r="BC7" s="503">
        <f t="shared" si="20"/>
        <v>51</v>
      </c>
      <c r="BD7" s="66">
        <v>10</v>
      </c>
      <c r="BE7" s="209">
        <v>27</v>
      </c>
      <c r="BF7" s="102">
        <f t="shared" si="21"/>
        <v>-17</v>
      </c>
      <c r="BG7" s="102">
        <v>17</v>
      </c>
      <c r="BH7" s="151">
        <f t="shared" si="22"/>
        <v>27</v>
      </c>
      <c r="BI7" s="297">
        <v>28</v>
      </c>
      <c r="BJ7" s="209">
        <v>41</v>
      </c>
      <c r="BK7" s="102">
        <f t="shared" si="23"/>
        <v>-13</v>
      </c>
      <c r="BL7" s="150">
        <v>13</v>
      </c>
      <c r="BM7" s="503">
        <f t="shared" si="24"/>
        <v>41</v>
      </c>
      <c r="BN7" s="66">
        <v>25</v>
      </c>
      <c r="BO7" s="209">
        <v>15</v>
      </c>
      <c r="BP7" s="102">
        <f t="shared" si="25"/>
        <v>10</v>
      </c>
      <c r="BQ7" s="102">
        <v>0</v>
      </c>
      <c r="BR7" s="151">
        <f t="shared" si="26"/>
        <v>25</v>
      </c>
      <c r="BS7" s="649"/>
      <c r="BT7" s="349"/>
      <c r="BU7" s="102">
        <f t="shared" si="27"/>
        <v>0</v>
      </c>
      <c r="BV7" s="102"/>
      <c r="BW7" s="349"/>
      <c r="BX7" s="349"/>
      <c r="BY7" s="102">
        <f t="shared" si="28"/>
        <v>0</v>
      </c>
      <c r="BZ7" s="102"/>
      <c r="CA7" s="349"/>
      <c r="CB7" s="349"/>
      <c r="CC7" s="105">
        <f t="shared" si="29"/>
        <v>0</v>
      </c>
      <c r="CD7" s="57"/>
    </row>
    <row r="8" ht="34.95" customHeight="1" spans="1:82">
      <c r="A8" s="26">
        <v>6</v>
      </c>
      <c r="B8" s="21" t="s">
        <v>9</v>
      </c>
      <c r="C8" s="24">
        <v>8</v>
      </c>
      <c r="D8" s="111">
        <v>35</v>
      </c>
      <c r="E8" s="17">
        <f t="shared" si="0"/>
        <v>464</v>
      </c>
      <c r="F8" s="18">
        <f t="shared" si="1"/>
        <v>562</v>
      </c>
      <c r="G8" s="19">
        <f t="shared" si="2"/>
        <v>-98</v>
      </c>
      <c r="H8" s="19">
        <f t="shared" si="3"/>
        <v>161</v>
      </c>
      <c r="I8" s="55">
        <f t="shared" si="4"/>
        <v>572</v>
      </c>
      <c r="J8" s="56">
        <f t="shared" si="30"/>
        <v>63</v>
      </c>
      <c r="K8" s="130">
        <v>36</v>
      </c>
      <c r="L8" s="209">
        <v>10</v>
      </c>
      <c r="M8" s="102">
        <f t="shared" si="31"/>
        <v>26</v>
      </c>
      <c r="N8" s="258">
        <v>0</v>
      </c>
      <c r="O8" s="259">
        <f t="shared" si="5"/>
        <v>36</v>
      </c>
      <c r="P8" s="66">
        <v>20</v>
      </c>
      <c r="Q8" s="209">
        <v>26</v>
      </c>
      <c r="R8" s="105">
        <f t="shared" si="6"/>
        <v>-6</v>
      </c>
      <c r="S8" s="57">
        <v>6</v>
      </c>
      <c r="T8" s="126">
        <f t="shared" si="7"/>
        <v>26</v>
      </c>
      <c r="U8" s="297">
        <v>0</v>
      </c>
      <c r="V8" s="209">
        <v>14</v>
      </c>
      <c r="W8" s="102">
        <f t="shared" si="8"/>
        <v>-14</v>
      </c>
      <c r="X8" s="102">
        <v>14</v>
      </c>
      <c r="Y8" s="151">
        <f t="shared" si="32"/>
        <v>14</v>
      </c>
      <c r="Z8" s="66">
        <v>2</v>
      </c>
      <c r="AA8" s="209">
        <v>5</v>
      </c>
      <c r="AB8" s="102">
        <f t="shared" si="9"/>
        <v>-3</v>
      </c>
      <c r="AC8" s="150">
        <v>3</v>
      </c>
      <c r="AD8" s="151">
        <f t="shared" si="10"/>
        <v>5</v>
      </c>
      <c r="AE8" s="297">
        <v>279</v>
      </c>
      <c r="AF8" s="209">
        <v>388</v>
      </c>
      <c r="AG8" s="102">
        <f t="shared" si="11"/>
        <v>-109</v>
      </c>
      <c r="AH8" s="150">
        <v>109</v>
      </c>
      <c r="AI8" s="503">
        <f t="shared" si="12"/>
        <v>388</v>
      </c>
      <c r="AJ8" s="66">
        <v>15</v>
      </c>
      <c r="AK8" s="209">
        <v>7</v>
      </c>
      <c r="AL8" s="102">
        <f t="shared" si="13"/>
        <v>8</v>
      </c>
      <c r="AM8" s="102">
        <v>0</v>
      </c>
      <c r="AN8" s="151">
        <f t="shared" si="14"/>
        <v>15</v>
      </c>
      <c r="AO8" s="66">
        <v>0</v>
      </c>
      <c r="AP8" s="209">
        <v>11</v>
      </c>
      <c r="AQ8" s="102">
        <f t="shared" si="15"/>
        <v>-11</v>
      </c>
      <c r="AR8" s="57">
        <v>11</v>
      </c>
      <c r="AS8" s="126">
        <f t="shared" si="16"/>
        <v>11</v>
      </c>
      <c r="AT8" s="66">
        <v>8</v>
      </c>
      <c r="AU8" s="209">
        <v>11</v>
      </c>
      <c r="AV8" s="102">
        <f t="shared" si="17"/>
        <v>-3</v>
      </c>
      <c r="AW8" s="102">
        <v>3</v>
      </c>
      <c r="AX8" s="151">
        <f t="shared" si="18"/>
        <v>11</v>
      </c>
      <c r="AY8" s="297">
        <v>53</v>
      </c>
      <c r="AZ8" s="209">
        <v>30</v>
      </c>
      <c r="BA8" s="102">
        <f t="shared" si="19"/>
        <v>23</v>
      </c>
      <c r="BB8" s="102">
        <v>0</v>
      </c>
      <c r="BC8" s="503">
        <f t="shared" si="20"/>
        <v>53</v>
      </c>
      <c r="BD8" s="66">
        <v>6</v>
      </c>
      <c r="BE8" s="209">
        <v>20</v>
      </c>
      <c r="BF8" s="102">
        <f t="shared" si="21"/>
        <v>-14</v>
      </c>
      <c r="BG8" s="102">
        <v>14</v>
      </c>
      <c r="BH8" s="151">
        <f t="shared" si="22"/>
        <v>20</v>
      </c>
      <c r="BI8" s="297">
        <v>30</v>
      </c>
      <c r="BJ8" s="209">
        <v>29</v>
      </c>
      <c r="BK8" s="102">
        <f t="shared" si="23"/>
        <v>1</v>
      </c>
      <c r="BL8" s="150">
        <v>1</v>
      </c>
      <c r="BM8" s="503">
        <f t="shared" si="24"/>
        <v>31</v>
      </c>
      <c r="BN8" s="66">
        <v>15</v>
      </c>
      <c r="BO8" s="209">
        <v>11</v>
      </c>
      <c r="BP8" s="102">
        <f t="shared" si="25"/>
        <v>4</v>
      </c>
      <c r="BQ8" s="102">
        <v>0</v>
      </c>
      <c r="BR8" s="151">
        <f t="shared" si="26"/>
        <v>15</v>
      </c>
      <c r="BS8" s="650"/>
      <c r="BT8" s="350"/>
      <c r="BU8" s="102">
        <f t="shared" si="27"/>
        <v>0</v>
      </c>
      <c r="BV8" s="102"/>
      <c r="BW8" s="350"/>
      <c r="BX8" s="350"/>
      <c r="BY8" s="102">
        <f t="shared" si="28"/>
        <v>0</v>
      </c>
      <c r="BZ8" s="102"/>
      <c r="CA8" s="350"/>
      <c r="CB8" s="350"/>
      <c r="CC8" s="105">
        <f t="shared" si="29"/>
        <v>0</v>
      </c>
      <c r="CD8" s="57"/>
    </row>
    <row r="9" ht="34.95" customHeight="1" spans="1:82">
      <c r="A9" s="113">
        <v>7</v>
      </c>
      <c r="B9" s="21" t="s">
        <v>10</v>
      </c>
      <c r="C9" s="24">
        <v>8</v>
      </c>
      <c r="D9" s="111">
        <v>30</v>
      </c>
      <c r="E9" s="17">
        <f t="shared" si="0"/>
        <v>211</v>
      </c>
      <c r="F9" s="18">
        <f t="shared" si="1"/>
        <v>281</v>
      </c>
      <c r="G9" s="19">
        <f t="shared" si="2"/>
        <v>-70</v>
      </c>
      <c r="H9" s="19">
        <f t="shared" si="3"/>
        <v>95</v>
      </c>
      <c r="I9" s="55">
        <f t="shared" si="4"/>
        <v>283</v>
      </c>
      <c r="J9" s="56">
        <f t="shared" si="30"/>
        <v>25</v>
      </c>
      <c r="K9" s="31">
        <v>0</v>
      </c>
      <c r="L9" s="39">
        <v>6</v>
      </c>
      <c r="M9" s="102">
        <f t="shared" si="31"/>
        <v>-6</v>
      </c>
      <c r="N9" s="258">
        <v>6</v>
      </c>
      <c r="O9" s="259">
        <f t="shared" si="5"/>
        <v>6</v>
      </c>
      <c r="P9" s="31">
        <v>6</v>
      </c>
      <c r="Q9" s="39">
        <v>12</v>
      </c>
      <c r="R9" s="105">
        <f t="shared" si="6"/>
        <v>-6</v>
      </c>
      <c r="S9" s="57">
        <v>6</v>
      </c>
      <c r="T9" s="126">
        <f t="shared" si="7"/>
        <v>12</v>
      </c>
      <c r="U9" s="380">
        <v>0</v>
      </c>
      <c r="V9" s="39">
        <v>7</v>
      </c>
      <c r="W9" s="102">
        <f t="shared" si="8"/>
        <v>-7</v>
      </c>
      <c r="X9" s="102">
        <v>7</v>
      </c>
      <c r="Y9" s="151">
        <f t="shared" si="32"/>
        <v>7</v>
      </c>
      <c r="Z9" s="31">
        <v>0</v>
      </c>
      <c r="AA9" s="39">
        <v>2</v>
      </c>
      <c r="AB9" s="102">
        <f t="shared" si="9"/>
        <v>-2</v>
      </c>
      <c r="AC9" s="150">
        <v>2</v>
      </c>
      <c r="AD9" s="151">
        <f t="shared" si="10"/>
        <v>2</v>
      </c>
      <c r="AE9" s="380">
        <v>136</v>
      </c>
      <c r="AF9" s="39">
        <v>194</v>
      </c>
      <c r="AG9" s="102">
        <f t="shared" si="11"/>
        <v>-58</v>
      </c>
      <c r="AH9" s="150">
        <v>58</v>
      </c>
      <c r="AI9" s="503">
        <f t="shared" si="12"/>
        <v>194</v>
      </c>
      <c r="AJ9" s="31">
        <v>15</v>
      </c>
      <c r="AK9" s="39">
        <v>3</v>
      </c>
      <c r="AL9" s="102">
        <f t="shared" si="13"/>
        <v>12</v>
      </c>
      <c r="AM9" s="102">
        <v>0</v>
      </c>
      <c r="AN9" s="151">
        <f t="shared" si="14"/>
        <v>15</v>
      </c>
      <c r="AO9" s="31">
        <v>0</v>
      </c>
      <c r="AP9" s="39">
        <v>6</v>
      </c>
      <c r="AQ9" s="102">
        <f t="shared" si="15"/>
        <v>-6</v>
      </c>
      <c r="AR9" s="125">
        <v>6</v>
      </c>
      <c r="AS9" s="126">
        <f t="shared" si="16"/>
        <v>6</v>
      </c>
      <c r="AT9" s="31">
        <v>8</v>
      </c>
      <c r="AU9" s="39">
        <v>6</v>
      </c>
      <c r="AV9" s="102">
        <f t="shared" si="17"/>
        <v>2</v>
      </c>
      <c r="AW9" s="275">
        <v>0</v>
      </c>
      <c r="AX9" s="151">
        <f t="shared" si="18"/>
        <v>8</v>
      </c>
      <c r="AY9" s="380">
        <v>23</v>
      </c>
      <c r="AZ9" s="39">
        <v>16</v>
      </c>
      <c r="BA9" s="102">
        <f t="shared" si="19"/>
        <v>7</v>
      </c>
      <c r="BB9" s="102">
        <v>0</v>
      </c>
      <c r="BC9" s="503">
        <f t="shared" si="20"/>
        <v>23</v>
      </c>
      <c r="BD9" s="31">
        <v>6</v>
      </c>
      <c r="BE9" s="39">
        <v>11</v>
      </c>
      <c r="BF9" s="102">
        <f t="shared" si="21"/>
        <v>-5</v>
      </c>
      <c r="BG9" s="102">
        <v>5</v>
      </c>
      <c r="BH9" s="151">
        <f t="shared" si="22"/>
        <v>11</v>
      </c>
      <c r="BI9" s="380">
        <v>8</v>
      </c>
      <c r="BJ9" s="39">
        <v>13</v>
      </c>
      <c r="BK9" s="102">
        <f t="shared" si="23"/>
        <v>-5</v>
      </c>
      <c r="BL9" s="150">
        <v>5</v>
      </c>
      <c r="BM9" s="503">
        <f t="shared" si="24"/>
        <v>13</v>
      </c>
      <c r="BN9" s="31">
        <v>9</v>
      </c>
      <c r="BO9" s="39">
        <v>5</v>
      </c>
      <c r="BP9" s="102">
        <f t="shared" si="25"/>
        <v>4</v>
      </c>
      <c r="BQ9" s="102">
        <v>0</v>
      </c>
      <c r="BR9" s="151">
        <f t="shared" si="26"/>
        <v>9</v>
      </c>
      <c r="BS9" s="651"/>
      <c r="BT9" s="330"/>
      <c r="BU9" s="102">
        <f t="shared" si="27"/>
        <v>0</v>
      </c>
      <c r="BV9" s="102"/>
      <c r="BW9" s="330"/>
      <c r="BX9" s="330"/>
      <c r="BY9" s="102">
        <f t="shared" si="28"/>
        <v>0</v>
      </c>
      <c r="BZ9" s="102"/>
      <c r="CA9" s="330"/>
      <c r="CB9" s="330"/>
      <c r="CC9" s="105">
        <f t="shared" si="29"/>
        <v>0</v>
      </c>
      <c r="CD9" s="57"/>
    </row>
    <row r="10" ht="34.95" customHeight="1" spans="1:82">
      <c r="A10" s="113">
        <v>8</v>
      </c>
      <c r="B10" s="28" t="s">
        <v>11</v>
      </c>
      <c r="C10" s="29">
        <v>20</v>
      </c>
      <c r="D10" s="114">
        <v>30</v>
      </c>
      <c r="E10" s="17">
        <f t="shared" si="0"/>
        <v>60</v>
      </c>
      <c r="F10" s="18">
        <f t="shared" si="1"/>
        <v>273</v>
      </c>
      <c r="G10" s="19">
        <f t="shared" si="2"/>
        <v>-213</v>
      </c>
      <c r="H10" s="19">
        <f t="shared" si="3"/>
        <v>219</v>
      </c>
      <c r="I10" s="55">
        <f t="shared" si="4"/>
        <v>259</v>
      </c>
      <c r="J10" s="56">
        <f t="shared" si="30"/>
        <v>6</v>
      </c>
      <c r="K10" s="31">
        <v>0</v>
      </c>
      <c r="L10" s="39">
        <v>6</v>
      </c>
      <c r="M10" s="102">
        <f t="shared" si="31"/>
        <v>-6</v>
      </c>
      <c r="N10" s="258">
        <v>6</v>
      </c>
      <c r="O10" s="259">
        <f t="shared" si="5"/>
        <v>6</v>
      </c>
      <c r="P10" s="31">
        <v>0</v>
      </c>
      <c r="Q10" s="39">
        <v>15</v>
      </c>
      <c r="R10" s="105">
        <f t="shared" si="6"/>
        <v>-15</v>
      </c>
      <c r="S10" s="125">
        <v>15</v>
      </c>
      <c r="T10" s="126">
        <f t="shared" si="7"/>
        <v>15</v>
      </c>
      <c r="U10" s="380">
        <v>0</v>
      </c>
      <c r="V10" s="39">
        <v>7</v>
      </c>
      <c r="W10" s="102">
        <f t="shared" si="8"/>
        <v>-7</v>
      </c>
      <c r="X10" s="150">
        <v>7</v>
      </c>
      <c r="Y10" s="151">
        <f t="shared" si="32"/>
        <v>7</v>
      </c>
      <c r="Z10" s="31">
        <v>0</v>
      </c>
      <c r="AA10" s="39">
        <v>2</v>
      </c>
      <c r="AB10" s="102">
        <f t="shared" si="9"/>
        <v>-2</v>
      </c>
      <c r="AC10" s="150">
        <v>2</v>
      </c>
      <c r="AD10" s="151">
        <f t="shared" si="10"/>
        <v>2</v>
      </c>
      <c r="AE10" s="380">
        <v>40</v>
      </c>
      <c r="AF10" s="39">
        <v>191</v>
      </c>
      <c r="AG10" s="102">
        <f t="shared" si="11"/>
        <v>-151</v>
      </c>
      <c r="AH10" s="102">
        <v>151</v>
      </c>
      <c r="AI10" s="503">
        <f t="shared" si="12"/>
        <v>191</v>
      </c>
      <c r="AJ10" s="31">
        <v>0</v>
      </c>
      <c r="AK10" s="39">
        <v>3</v>
      </c>
      <c r="AL10" s="102">
        <f t="shared" si="13"/>
        <v>-3</v>
      </c>
      <c r="AM10" s="150">
        <v>3</v>
      </c>
      <c r="AN10" s="151">
        <f t="shared" si="14"/>
        <v>3</v>
      </c>
      <c r="AO10" s="31">
        <v>0</v>
      </c>
      <c r="AP10" s="39">
        <v>4</v>
      </c>
      <c r="AQ10" s="102">
        <f t="shared" si="15"/>
        <v>-4</v>
      </c>
      <c r="AR10" s="125">
        <v>4</v>
      </c>
      <c r="AS10" s="126">
        <f t="shared" si="16"/>
        <v>4</v>
      </c>
      <c r="AT10" s="31">
        <v>0</v>
      </c>
      <c r="AU10" s="39">
        <v>5</v>
      </c>
      <c r="AV10" s="102">
        <f t="shared" si="17"/>
        <v>-5</v>
      </c>
      <c r="AW10" s="150">
        <v>5</v>
      </c>
      <c r="AX10" s="151">
        <f t="shared" si="18"/>
        <v>5</v>
      </c>
      <c r="AY10" s="380">
        <v>20</v>
      </c>
      <c r="AZ10" s="39">
        <v>14</v>
      </c>
      <c r="BA10" s="102">
        <f t="shared" si="19"/>
        <v>6</v>
      </c>
      <c r="BB10" s="102">
        <v>0</v>
      </c>
      <c r="BC10" s="503">
        <f t="shared" si="20"/>
        <v>20</v>
      </c>
      <c r="BD10" s="31">
        <v>0</v>
      </c>
      <c r="BE10" s="39">
        <v>7</v>
      </c>
      <c r="BF10" s="102">
        <f t="shared" si="21"/>
        <v>-7</v>
      </c>
      <c r="BG10" s="150">
        <v>7</v>
      </c>
      <c r="BH10" s="151">
        <f t="shared" si="22"/>
        <v>7</v>
      </c>
      <c r="BI10" s="380">
        <v>0</v>
      </c>
      <c r="BJ10" s="39">
        <v>13</v>
      </c>
      <c r="BK10" s="102">
        <f t="shared" si="23"/>
        <v>-13</v>
      </c>
      <c r="BL10" s="150">
        <v>13</v>
      </c>
      <c r="BM10" s="503">
        <f t="shared" si="24"/>
        <v>13</v>
      </c>
      <c r="BN10" s="31">
        <v>0</v>
      </c>
      <c r="BO10" s="39">
        <v>6</v>
      </c>
      <c r="BP10" s="102">
        <f t="shared" si="25"/>
        <v>-6</v>
      </c>
      <c r="BQ10" s="102">
        <v>6</v>
      </c>
      <c r="BR10" s="151">
        <f t="shared" si="26"/>
        <v>6</v>
      </c>
      <c r="BS10" s="652"/>
      <c r="BT10" s="332"/>
      <c r="BU10" s="102">
        <f t="shared" si="27"/>
        <v>0</v>
      </c>
      <c r="BV10" s="102"/>
      <c r="BW10" s="332"/>
      <c r="BX10" s="332"/>
      <c r="BY10" s="102">
        <f t="shared" si="28"/>
        <v>0</v>
      </c>
      <c r="BZ10" s="102"/>
      <c r="CA10" s="332"/>
      <c r="CB10" s="332"/>
      <c r="CC10" s="105">
        <f t="shared" si="29"/>
        <v>0</v>
      </c>
      <c r="CD10" s="57"/>
    </row>
    <row r="11" ht="34.95" customHeight="1" spans="1:82">
      <c r="A11" s="205">
        <v>9</v>
      </c>
      <c r="B11" s="21" t="s">
        <v>12</v>
      </c>
      <c r="C11" s="24">
        <v>20</v>
      </c>
      <c r="D11" s="111">
        <v>30</v>
      </c>
      <c r="E11" s="17">
        <f t="shared" si="0"/>
        <v>170</v>
      </c>
      <c r="F11" s="18">
        <f t="shared" si="1"/>
        <v>1096</v>
      </c>
      <c r="G11" s="19">
        <f t="shared" si="2"/>
        <v>-926</v>
      </c>
      <c r="H11" s="19">
        <f t="shared" si="3"/>
        <v>950</v>
      </c>
      <c r="I11" s="55">
        <f>SUM(E11+H11)</f>
        <v>1120</v>
      </c>
      <c r="J11" s="56">
        <f t="shared" si="30"/>
        <v>24</v>
      </c>
      <c r="K11" s="31">
        <v>0</v>
      </c>
      <c r="L11" s="39">
        <v>13</v>
      </c>
      <c r="M11" s="102">
        <f t="shared" si="31"/>
        <v>-13</v>
      </c>
      <c r="N11" s="258">
        <v>13</v>
      </c>
      <c r="O11" s="259">
        <f t="shared" si="5"/>
        <v>13</v>
      </c>
      <c r="P11" s="31">
        <v>0</v>
      </c>
      <c r="Q11" s="39">
        <v>36</v>
      </c>
      <c r="R11" s="105">
        <f t="shared" si="6"/>
        <v>-36</v>
      </c>
      <c r="S11" s="125">
        <v>36</v>
      </c>
      <c r="T11" s="126">
        <f t="shared" si="7"/>
        <v>36</v>
      </c>
      <c r="U11" s="380">
        <v>0</v>
      </c>
      <c r="V11" s="39">
        <v>20</v>
      </c>
      <c r="W11" s="102">
        <f t="shared" si="8"/>
        <v>-20</v>
      </c>
      <c r="X11" s="102">
        <v>20</v>
      </c>
      <c r="Y11" s="151">
        <f t="shared" si="32"/>
        <v>20</v>
      </c>
      <c r="Z11" s="31">
        <v>0</v>
      </c>
      <c r="AA11" s="39">
        <v>6</v>
      </c>
      <c r="AB11" s="102">
        <f t="shared" si="9"/>
        <v>-6</v>
      </c>
      <c r="AC11" s="150">
        <v>6</v>
      </c>
      <c r="AD11" s="151">
        <f t="shared" si="10"/>
        <v>6</v>
      </c>
      <c r="AE11" s="380">
        <v>130</v>
      </c>
      <c r="AF11" s="39">
        <v>778</v>
      </c>
      <c r="AG11" s="102">
        <f t="shared" si="11"/>
        <v>-648</v>
      </c>
      <c r="AH11" s="102">
        <v>648</v>
      </c>
      <c r="AI11" s="503">
        <f t="shared" si="12"/>
        <v>778</v>
      </c>
      <c r="AJ11" s="31">
        <v>0</v>
      </c>
      <c r="AK11" s="39">
        <v>10</v>
      </c>
      <c r="AL11" s="102">
        <f t="shared" si="13"/>
        <v>-10</v>
      </c>
      <c r="AM11" s="150">
        <v>10</v>
      </c>
      <c r="AN11" s="151">
        <f t="shared" si="14"/>
        <v>10</v>
      </c>
      <c r="AO11" s="31">
        <v>0</v>
      </c>
      <c r="AP11" s="39">
        <v>19</v>
      </c>
      <c r="AQ11" s="102">
        <f t="shared" si="15"/>
        <v>-19</v>
      </c>
      <c r="AR11" s="125">
        <v>19</v>
      </c>
      <c r="AS11" s="126">
        <f t="shared" si="16"/>
        <v>19</v>
      </c>
      <c r="AT11" s="31">
        <v>40</v>
      </c>
      <c r="AU11" s="39">
        <v>16</v>
      </c>
      <c r="AV11" s="102">
        <f t="shared" si="17"/>
        <v>24</v>
      </c>
      <c r="AW11" s="102">
        <v>0</v>
      </c>
      <c r="AX11" s="151">
        <f t="shared" si="18"/>
        <v>40</v>
      </c>
      <c r="AY11" s="380">
        <v>0</v>
      </c>
      <c r="AZ11" s="39">
        <v>76</v>
      </c>
      <c r="BA11" s="102">
        <f t="shared" si="19"/>
        <v>-76</v>
      </c>
      <c r="BB11" s="102">
        <v>76</v>
      </c>
      <c r="BC11" s="503">
        <f t="shared" si="20"/>
        <v>76</v>
      </c>
      <c r="BD11" s="31">
        <v>0</v>
      </c>
      <c r="BE11" s="39">
        <v>66</v>
      </c>
      <c r="BF11" s="102">
        <f t="shared" si="21"/>
        <v>-66</v>
      </c>
      <c r="BG11" s="150">
        <v>66</v>
      </c>
      <c r="BH11" s="151">
        <f t="shared" si="22"/>
        <v>66</v>
      </c>
      <c r="BI11" s="380">
        <v>0</v>
      </c>
      <c r="BJ11" s="39">
        <v>42</v>
      </c>
      <c r="BK11" s="102">
        <f t="shared" si="23"/>
        <v>-42</v>
      </c>
      <c r="BL11" s="102">
        <v>42</v>
      </c>
      <c r="BM11" s="503">
        <f t="shared" si="24"/>
        <v>42</v>
      </c>
      <c r="BN11" s="31">
        <v>0</v>
      </c>
      <c r="BO11" s="39">
        <v>14</v>
      </c>
      <c r="BP11" s="102">
        <f t="shared" si="25"/>
        <v>-14</v>
      </c>
      <c r="BQ11" s="102">
        <v>14</v>
      </c>
      <c r="BR11" s="151">
        <f t="shared" si="26"/>
        <v>14</v>
      </c>
      <c r="BS11" s="651"/>
      <c r="BT11" s="330"/>
      <c r="BU11" s="102">
        <f t="shared" si="27"/>
        <v>0</v>
      </c>
      <c r="BV11" s="102"/>
      <c r="BW11" s="330"/>
      <c r="BX11" s="330"/>
      <c r="BY11" s="102">
        <f t="shared" si="28"/>
        <v>0</v>
      </c>
      <c r="BZ11" s="102"/>
      <c r="CA11" s="330"/>
      <c r="CB11" s="330"/>
      <c r="CC11" s="105">
        <f t="shared" si="29"/>
        <v>0</v>
      </c>
      <c r="CD11" s="57"/>
    </row>
    <row r="12" ht="34.95" customHeight="1" spans="1:82">
      <c r="A12" s="13">
        <v>10</v>
      </c>
      <c r="B12" s="21" t="s">
        <v>13</v>
      </c>
      <c r="C12" s="15">
        <v>10</v>
      </c>
      <c r="D12" s="109">
        <v>50</v>
      </c>
      <c r="E12" s="17">
        <f t="shared" si="0"/>
        <v>50</v>
      </c>
      <c r="F12" s="18">
        <f t="shared" si="1"/>
        <v>30</v>
      </c>
      <c r="G12" s="19">
        <f t="shared" si="2"/>
        <v>20</v>
      </c>
      <c r="H12" s="19">
        <f t="shared" si="3"/>
        <v>14</v>
      </c>
      <c r="I12" s="55">
        <f t="shared" ref="I12:I30" si="33">SUM(O12+T12+Y12+AD12+AI12+AN12+AS12+AX12+BH12+BM12+BR12)</f>
        <v>62</v>
      </c>
      <c r="J12" s="56">
        <f t="shared" si="30"/>
        <v>34</v>
      </c>
      <c r="K12" s="13">
        <v>0</v>
      </c>
      <c r="L12" s="266">
        <v>1</v>
      </c>
      <c r="M12" s="102">
        <f t="shared" si="31"/>
        <v>-1</v>
      </c>
      <c r="N12" s="258">
        <v>1</v>
      </c>
      <c r="O12" s="495">
        <f t="shared" si="5"/>
        <v>1</v>
      </c>
      <c r="P12" s="13">
        <v>0</v>
      </c>
      <c r="Q12" s="466">
        <v>2</v>
      </c>
      <c r="R12" s="105">
        <f t="shared" si="6"/>
        <v>-2</v>
      </c>
      <c r="S12" s="125">
        <v>2</v>
      </c>
      <c r="T12" s="126">
        <f t="shared" si="7"/>
        <v>2</v>
      </c>
      <c r="U12" s="266">
        <v>0</v>
      </c>
      <c r="V12" s="15">
        <v>1</v>
      </c>
      <c r="W12" s="102">
        <f t="shared" si="8"/>
        <v>-1</v>
      </c>
      <c r="X12" s="150">
        <v>1</v>
      </c>
      <c r="Y12" s="55">
        <f t="shared" si="32"/>
        <v>1</v>
      </c>
      <c r="Z12" s="13">
        <v>0</v>
      </c>
      <c r="AA12" s="266">
        <v>1</v>
      </c>
      <c r="AB12" s="102">
        <f t="shared" si="9"/>
        <v>-1</v>
      </c>
      <c r="AC12" s="150">
        <v>1</v>
      </c>
      <c r="AD12" s="55">
        <f t="shared" si="10"/>
        <v>1</v>
      </c>
      <c r="AE12" s="266">
        <v>50</v>
      </c>
      <c r="AF12" s="266">
        <v>16</v>
      </c>
      <c r="AG12" s="102">
        <f t="shared" si="11"/>
        <v>34</v>
      </c>
      <c r="AH12" s="102">
        <v>0</v>
      </c>
      <c r="AI12" s="398">
        <f t="shared" si="12"/>
        <v>50</v>
      </c>
      <c r="AJ12" s="13">
        <v>0</v>
      </c>
      <c r="AK12" s="266">
        <v>1</v>
      </c>
      <c r="AL12" s="102">
        <f t="shared" si="13"/>
        <v>-1</v>
      </c>
      <c r="AM12" s="150">
        <v>1</v>
      </c>
      <c r="AN12" s="55">
        <f t="shared" si="14"/>
        <v>1</v>
      </c>
      <c r="AO12" s="13">
        <v>0</v>
      </c>
      <c r="AP12" s="266">
        <v>1</v>
      </c>
      <c r="AQ12" s="102">
        <f t="shared" si="15"/>
        <v>-1</v>
      </c>
      <c r="AR12" s="150">
        <v>1</v>
      </c>
      <c r="AS12" s="55">
        <f t="shared" si="16"/>
        <v>1</v>
      </c>
      <c r="AT12" s="13">
        <v>0</v>
      </c>
      <c r="AU12" s="266">
        <v>1</v>
      </c>
      <c r="AV12" s="102">
        <f t="shared" si="17"/>
        <v>-1</v>
      </c>
      <c r="AW12" s="150">
        <v>1</v>
      </c>
      <c r="AX12" s="55">
        <f t="shared" si="18"/>
        <v>1</v>
      </c>
      <c r="AY12" s="266">
        <v>0</v>
      </c>
      <c r="AZ12" s="266">
        <v>2</v>
      </c>
      <c r="BA12" s="102">
        <f t="shared" si="19"/>
        <v>-2</v>
      </c>
      <c r="BB12" s="400">
        <v>2</v>
      </c>
      <c r="BC12" s="398">
        <f t="shared" si="20"/>
        <v>2</v>
      </c>
      <c r="BD12" s="13">
        <v>0</v>
      </c>
      <c r="BE12" s="466">
        <v>1</v>
      </c>
      <c r="BF12" s="102">
        <f t="shared" si="21"/>
        <v>-1</v>
      </c>
      <c r="BG12" s="150">
        <v>1</v>
      </c>
      <c r="BH12" s="151">
        <f t="shared" si="22"/>
        <v>1</v>
      </c>
      <c r="BI12" s="266">
        <v>0</v>
      </c>
      <c r="BJ12" s="15">
        <v>2</v>
      </c>
      <c r="BK12" s="102">
        <f t="shared" si="23"/>
        <v>-2</v>
      </c>
      <c r="BL12" s="150">
        <v>2</v>
      </c>
      <c r="BM12" s="503">
        <f t="shared" si="24"/>
        <v>2</v>
      </c>
      <c r="BN12" s="13">
        <v>0</v>
      </c>
      <c r="BO12" s="15">
        <v>1</v>
      </c>
      <c r="BP12" s="102">
        <f t="shared" si="25"/>
        <v>-1</v>
      </c>
      <c r="BQ12" s="150">
        <v>1</v>
      </c>
      <c r="BR12" s="151">
        <f t="shared" si="26"/>
        <v>1</v>
      </c>
      <c r="BS12" s="100"/>
      <c r="BT12" s="102"/>
      <c r="BU12" s="102">
        <f t="shared" si="27"/>
        <v>0</v>
      </c>
      <c r="BV12" s="102"/>
      <c r="BW12" s="102"/>
      <c r="BX12" s="102"/>
      <c r="BY12" s="102">
        <f t="shared" si="28"/>
        <v>0</v>
      </c>
      <c r="BZ12" s="102"/>
      <c r="CA12" s="102"/>
      <c r="CB12" s="102"/>
      <c r="CC12" s="102">
        <f t="shared" si="29"/>
        <v>0</v>
      </c>
      <c r="CD12" s="57"/>
    </row>
    <row r="13" ht="34.95" customHeight="1" spans="1:82">
      <c r="A13" s="508">
        <v>11</v>
      </c>
      <c r="B13" s="33" t="s">
        <v>14</v>
      </c>
      <c r="C13" s="710" t="s">
        <v>42</v>
      </c>
      <c r="D13" s="711" t="s">
        <v>42</v>
      </c>
      <c r="E13" s="17">
        <f t="shared" si="0"/>
        <v>1128</v>
      </c>
      <c r="F13" s="18">
        <f t="shared" si="1"/>
        <v>0</v>
      </c>
      <c r="G13" s="19">
        <f t="shared" si="2"/>
        <v>1128</v>
      </c>
      <c r="H13" s="19">
        <f t="shared" si="3"/>
        <v>205</v>
      </c>
      <c r="I13" s="55">
        <f t="shared" si="33"/>
        <v>1273</v>
      </c>
      <c r="J13" s="56">
        <f t="shared" si="30"/>
        <v>1333</v>
      </c>
      <c r="K13" s="31">
        <v>31</v>
      </c>
      <c r="L13" s="39">
        <v>0</v>
      </c>
      <c r="M13" s="102">
        <f t="shared" si="31"/>
        <v>31</v>
      </c>
      <c r="N13" s="102">
        <v>0</v>
      </c>
      <c r="O13" s="151">
        <f t="shared" si="5"/>
        <v>31</v>
      </c>
      <c r="P13" s="31">
        <v>57</v>
      </c>
      <c r="Q13" s="39">
        <v>0</v>
      </c>
      <c r="R13" s="105">
        <f t="shared" si="6"/>
        <v>57</v>
      </c>
      <c r="S13" s="57">
        <v>0</v>
      </c>
      <c r="T13" s="126">
        <f t="shared" si="7"/>
        <v>57</v>
      </c>
      <c r="U13" s="380">
        <v>27</v>
      </c>
      <c r="V13" s="176">
        <v>0</v>
      </c>
      <c r="W13" s="102">
        <f t="shared" si="8"/>
        <v>27</v>
      </c>
      <c r="X13" s="102">
        <v>10</v>
      </c>
      <c r="Y13" s="151">
        <f t="shared" si="32"/>
        <v>37</v>
      </c>
      <c r="Z13" s="31">
        <v>11</v>
      </c>
      <c r="AA13" s="39">
        <v>0</v>
      </c>
      <c r="AB13" s="102">
        <f t="shared" si="9"/>
        <v>11</v>
      </c>
      <c r="AC13" s="102">
        <v>19</v>
      </c>
      <c r="AD13" s="151">
        <f t="shared" si="10"/>
        <v>30</v>
      </c>
      <c r="AE13" s="380">
        <v>728</v>
      </c>
      <c r="AF13" s="39">
        <v>0</v>
      </c>
      <c r="AG13" s="102">
        <f t="shared" si="11"/>
        <v>728</v>
      </c>
      <c r="AH13" s="102">
        <v>0</v>
      </c>
      <c r="AI13" s="503">
        <f t="shared" si="12"/>
        <v>728</v>
      </c>
      <c r="AJ13" s="31">
        <v>22</v>
      </c>
      <c r="AK13" s="39">
        <v>0</v>
      </c>
      <c r="AL13" s="102">
        <f t="shared" si="13"/>
        <v>22</v>
      </c>
      <c r="AM13" s="102">
        <v>38</v>
      </c>
      <c r="AN13" s="151">
        <f t="shared" si="14"/>
        <v>60</v>
      </c>
      <c r="AO13" s="31">
        <v>40</v>
      </c>
      <c r="AP13" s="39">
        <v>0</v>
      </c>
      <c r="AQ13" s="102">
        <f t="shared" si="15"/>
        <v>40</v>
      </c>
      <c r="AR13" s="102">
        <v>84</v>
      </c>
      <c r="AS13" s="151">
        <f t="shared" si="16"/>
        <v>124</v>
      </c>
      <c r="AT13" s="31">
        <v>21</v>
      </c>
      <c r="AU13" s="39">
        <v>0</v>
      </c>
      <c r="AV13" s="102">
        <f t="shared" si="17"/>
        <v>21</v>
      </c>
      <c r="AW13" s="102">
        <v>0</v>
      </c>
      <c r="AX13" s="151">
        <f t="shared" si="18"/>
        <v>21</v>
      </c>
      <c r="AY13" s="380">
        <v>51</v>
      </c>
      <c r="AZ13" s="39">
        <v>0</v>
      </c>
      <c r="BA13" s="102">
        <f t="shared" si="19"/>
        <v>51</v>
      </c>
      <c r="BB13" s="100">
        <v>9</v>
      </c>
      <c r="BC13" s="398">
        <f t="shared" si="20"/>
        <v>60</v>
      </c>
      <c r="BD13" s="31">
        <v>48</v>
      </c>
      <c r="BE13" s="39">
        <v>0</v>
      </c>
      <c r="BF13" s="102">
        <f t="shared" si="21"/>
        <v>48</v>
      </c>
      <c r="BG13" s="102">
        <v>2</v>
      </c>
      <c r="BH13" s="151">
        <f t="shared" si="22"/>
        <v>50</v>
      </c>
      <c r="BI13" s="380">
        <v>70</v>
      </c>
      <c r="BJ13" s="39">
        <v>0</v>
      </c>
      <c r="BK13" s="102">
        <f t="shared" si="23"/>
        <v>70</v>
      </c>
      <c r="BL13" s="102">
        <v>30</v>
      </c>
      <c r="BM13" s="503">
        <f t="shared" si="24"/>
        <v>100</v>
      </c>
      <c r="BN13" s="31">
        <v>22</v>
      </c>
      <c r="BO13" s="39">
        <v>0</v>
      </c>
      <c r="BP13" s="102">
        <f t="shared" si="25"/>
        <v>22</v>
      </c>
      <c r="BQ13" s="102">
        <v>13</v>
      </c>
      <c r="BR13" s="151">
        <f t="shared" si="26"/>
        <v>35</v>
      </c>
      <c r="BS13" s="653"/>
      <c r="BT13" s="334"/>
      <c r="BU13" s="102">
        <f t="shared" si="27"/>
        <v>0</v>
      </c>
      <c r="BV13" s="102"/>
      <c r="BW13" s="334"/>
      <c r="BX13" s="334"/>
      <c r="BY13" s="102">
        <f t="shared" si="28"/>
        <v>0</v>
      </c>
      <c r="BZ13" s="102"/>
      <c r="CA13" s="334"/>
      <c r="CB13" s="334"/>
      <c r="CC13" s="102">
        <f t="shared" si="29"/>
        <v>0</v>
      </c>
      <c r="CD13" s="57"/>
    </row>
    <row r="14" ht="34.95" customHeight="1" spans="1:82">
      <c r="A14" s="13">
        <v>12</v>
      </c>
      <c r="B14" s="34" t="s">
        <v>15</v>
      </c>
      <c r="C14" s="15">
        <v>8</v>
      </c>
      <c r="D14" s="109">
        <v>12</v>
      </c>
      <c r="E14" s="17">
        <f t="shared" si="0"/>
        <v>59</v>
      </c>
      <c r="F14" s="632">
        <f t="shared" si="1"/>
        <v>79</v>
      </c>
      <c r="G14" s="633">
        <f t="shared" si="2"/>
        <v>-20</v>
      </c>
      <c r="H14" s="634">
        <f t="shared" si="3"/>
        <v>20</v>
      </c>
      <c r="I14" s="640">
        <f t="shared" si="33"/>
        <v>75</v>
      </c>
      <c r="J14" s="56">
        <f t="shared" si="30"/>
        <v>0</v>
      </c>
      <c r="K14" s="13">
        <v>0</v>
      </c>
      <c r="L14" s="266">
        <v>2</v>
      </c>
      <c r="M14" s="102">
        <f t="shared" si="31"/>
        <v>-2</v>
      </c>
      <c r="N14" s="100">
        <v>0</v>
      </c>
      <c r="O14" s="55">
        <f t="shared" si="5"/>
        <v>0</v>
      </c>
      <c r="P14" s="13">
        <v>15</v>
      </c>
      <c r="Q14" s="466">
        <v>4</v>
      </c>
      <c r="R14" s="105">
        <f t="shared" si="6"/>
        <v>11</v>
      </c>
      <c r="S14" s="128">
        <v>0</v>
      </c>
      <c r="T14" s="126">
        <f t="shared" si="7"/>
        <v>15</v>
      </c>
      <c r="U14" s="266">
        <v>0</v>
      </c>
      <c r="V14" s="15">
        <v>2</v>
      </c>
      <c r="W14" s="102">
        <f t="shared" si="8"/>
        <v>-2</v>
      </c>
      <c r="X14" s="100">
        <v>0</v>
      </c>
      <c r="Y14" s="55">
        <f t="shared" si="32"/>
        <v>0</v>
      </c>
      <c r="Z14" s="13">
        <v>0</v>
      </c>
      <c r="AA14" s="266">
        <v>1</v>
      </c>
      <c r="AB14" s="102">
        <f t="shared" si="9"/>
        <v>-1</v>
      </c>
      <c r="AC14" s="100">
        <v>0</v>
      </c>
      <c r="AD14" s="55">
        <f t="shared" si="10"/>
        <v>0</v>
      </c>
      <c r="AE14" s="266">
        <v>36</v>
      </c>
      <c r="AF14" s="266">
        <v>52</v>
      </c>
      <c r="AG14" s="102">
        <f t="shared" si="11"/>
        <v>-16</v>
      </c>
      <c r="AH14" s="400">
        <v>16</v>
      </c>
      <c r="AI14" s="398">
        <f t="shared" si="12"/>
        <v>52</v>
      </c>
      <c r="AJ14" s="13">
        <v>0</v>
      </c>
      <c r="AK14" s="266">
        <v>1</v>
      </c>
      <c r="AL14" s="102">
        <f t="shared" si="13"/>
        <v>-1</v>
      </c>
      <c r="AM14" s="100">
        <v>0</v>
      </c>
      <c r="AN14" s="55">
        <f t="shared" si="14"/>
        <v>0</v>
      </c>
      <c r="AO14" s="13">
        <v>0</v>
      </c>
      <c r="AP14" s="266">
        <v>1</v>
      </c>
      <c r="AQ14" s="102">
        <f t="shared" si="15"/>
        <v>-1</v>
      </c>
      <c r="AR14" s="100">
        <v>0</v>
      </c>
      <c r="AS14" s="55">
        <f t="shared" si="16"/>
        <v>0</v>
      </c>
      <c r="AT14" s="13">
        <v>0</v>
      </c>
      <c r="AU14" s="266">
        <v>2</v>
      </c>
      <c r="AV14" s="102">
        <f t="shared" si="17"/>
        <v>-2</v>
      </c>
      <c r="AW14" s="408">
        <v>0</v>
      </c>
      <c r="AX14" s="55">
        <f t="shared" si="18"/>
        <v>0</v>
      </c>
      <c r="AY14" s="266">
        <v>0</v>
      </c>
      <c r="AZ14" s="266">
        <v>5</v>
      </c>
      <c r="BA14" s="102">
        <f t="shared" si="19"/>
        <v>-5</v>
      </c>
      <c r="BB14" s="400">
        <v>4</v>
      </c>
      <c r="BC14" s="398">
        <f t="shared" si="20"/>
        <v>4</v>
      </c>
      <c r="BD14" s="13">
        <v>0</v>
      </c>
      <c r="BE14" s="466">
        <v>3</v>
      </c>
      <c r="BF14" s="102">
        <f t="shared" si="21"/>
        <v>-3</v>
      </c>
      <c r="BG14" s="275"/>
      <c r="BH14" s="151">
        <f t="shared" si="22"/>
        <v>0</v>
      </c>
      <c r="BI14" s="408">
        <v>8</v>
      </c>
      <c r="BJ14" s="15">
        <v>4</v>
      </c>
      <c r="BK14" s="102">
        <f t="shared" si="23"/>
        <v>4</v>
      </c>
      <c r="BL14" s="275">
        <v>0</v>
      </c>
      <c r="BM14" s="503">
        <f t="shared" si="24"/>
        <v>8</v>
      </c>
      <c r="BN14" s="13">
        <v>0</v>
      </c>
      <c r="BO14" s="15">
        <v>2</v>
      </c>
      <c r="BP14" s="102">
        <f t="shared" si="25"/>
        <v>-2</v>
      </c>
      <c r="BQ14" s="102">
        <v>0</v>
      </c>
      <c r="BR14" s="151">
        <f t="shared" si="26"/>
        <v>0</v>
      </c>
      <c r="BS14" s="100"/>
      <c r="BT14" s="102"/>
      <c r="BU14" s="102">
        <f t="shared" si="27"/>
        <v>0</v>
      </c>
      <c r="BV14" s="102"/>
      <c r="BW14" s="102"/>
      <c r="BX14" s="102"/>
      <c r="BY14" s="102">
        <f t="shared" si="28"/>
        <v>0</v>
      </c>
      <c r="BZ14" s="102"/>
      <c r="CA14" s="102"/>
      <c r="CB14" s="102"/>
      <c r="CC14" s="105">
        <f t="shared" si="29"/>
        <v>0</v>
      </c>
      <c r="CD14" s="102"/>
    </row>
    <row r="15" ht="34.95" customHeight="1" spans="1:82">
      <c r="A15" s="508">
        <v>13</v>
      </c>
      <c r="B15" s="34" t="s">
        <v>16</v>
      </c>
      <c r="C15" s="117">
        <v>4</v>
      </c>
      <c r="D15" s="118">
        <v>6</v>
      </c>
      <c r="E15" s="17">
        <f t="shared" si="0"/>
        <v>4</v>
      </c>
      <c r="F15" s="632">
        <f t="shared" si="1"/>
        <v>0</v>
      </c>
      <c r="G15" s="633">
        <f t="shared" si="2"/>
        <v>4</v>
      </c>
      <c r="H15" s="634">
        <f t="shared" si="3"/>
        <v>0</v>
      </c>
      <c r="I15" s="640">
        <f t="shared" si="33"/>
        <v>4</v>
      </c>
      <c r="J15" s="56">
        <f t="shared" si="30"/>
        <v>4</v>
      </c>
      <c r="K15" s="26">
        <v>0</v>
      </c>
      <c r="L15" s="24">
        <v>0</v>
      </c>
      <c r="M15" s="102">
        <f t="shared" ref="M15:M30" si="34">K15-L15</f>
        <v>0</v>
      </c>
      <c r="N15" s="408">
        <v>0</v>
      </c>
      <c r="O15" s="55">
        <f t="shared" si="5"/>
        <v>0</v>
      </c>
      <c r="P15" s="13">
        <v>0</v>
      </c>
      <c r="Q15" s="466">
        <v>0</v>
      </c>
      <c r="R15" s="105">
        <f t="shared" si="6"/>
        <v>0</v>
      </c>
      <c r="S15" s="128">
        <v>0</v>
      </c>
      <c r="T15" s="126">
        <f t="shared" si="7"/>
        <v>0</v>
      </c>
      <c r="U15" s="266">
        <v>0</v>
      </c>
      <c r="V15" s="15">
        <v>0</v>
      </c>
      <c r="W15" s="102">
        <f t="shared" si="8"/>
        <v>0</v>
      </c>
      <c r="X15" s="408">
        <v>0</v>
      </c>
      <c r="Y15" s="55">
        <f t="shared" si="32"/>
        <v>0</v>
      </c>
      <c r="Z15" s="13">
        <v>0</v>
      </c>
      <c r="AA15" s="266">
        <v>0</v>
      </c>
      <c r="AB15" s="102">
        <f t="shared" si="9"/>
        <v>0</v>
      </c>
      <c r="AC15" s="408">
        <v>0</v>
      </c>
      <c r="AD15" s="55">
        <f t="shared" si="10"/>
        <v>0</v>
      </c>
      <c r="AE15" s="266">
        <v>4</v>
      </c>
      <c r="AF15" s="266">
        <v>0</v>
      </c>
      <c r="AG15" s="102">
        <f t="shared" si="11"/>
        <v>4</v>
      </c>
      <c r="AH15" s="400">
        <v>0</v>
      </c>
      <c r="AI15" s="398">
        <f t="shared" si="12"/>
        <v>4</v>
      </c>
      <c r="AJ15" s="13">
        <v>0</v>
      </c>
      <c r="AK15" s="266">
        <v>0</v>
      </c>
      <c r="AL15" s="102">
        <f t="shared" si="13"/>
        <v>0</v>
      </c>
      <c r="AM15" s="408">
        <v>0</v>
      </c>
      <c r="AN15" s="55">
        <f t="shared" si="14"/>
        <v>0</v>
      </c>
      <c r="AO15" s="13">
        <v>0</v>
      </c>
      <c r="AP15" s="266">
        <v>0</v>
      </c>
      <c r="AQ15" s="102">
        <f t="shared" si="15"/>
        <v>0</v>
      </c>
      <c r="AR15" s="408">
        <v>0</v>
      </c>
      <c r="AS15" s="55">
        <f t="shared" si="16"/>
        <v>0</v>
      </c>
      <c r="AT15" s="13">
        <v>0</v>
      </c>
      <c r="AU15" s="266">
        <v>0</v>
      </c>
      <c r="AV15" s="102">
        <f t="shared" si="17"/>
        <v>0</v>
      </c>
      <c r="AW15" s="408">
        <v>0</v>
      </c>
      <c r="AX15" s="55">
        <f t="shared" si="18"/>
        <v>0</v>
      </c>
      <c r="AY15" s="266">
        <v>0</v>
      </c>
      <c r="AZ15" s="266">
        <v>0</v>
      </c>
      <c r="BA15" s="102">
        <f t="shared" si="19"/>
        <v>0</v>
      </c>
      <c r="BB15" s="408">
        <v>0</v>
      </c>
      <c r="BC15" s="398">
        <f t="shared" si="20"/>
        <v>0</v>
      </c>
      <c r="BD15" s="13">
        <v>0</v>
      </c>
      <c r="BE15" s="466">
        <v>0</v>
      </c>
      <c r="BF15" s="102">
        <f t="shared" si="21"/>
        <v>0</v>
      </c>
      <c r="BG15" s="275">
        <v>0</v>
      </c>
      <c r="BH15" s="151">
        <f t="shared" si="22"/>
        <v>0</v>
      </c>
      <c r="BI15" s="266">
        <v>0</v>
      </c>
      <c r="BJ15" s="15">
        <v>0</v>
      </c>
      <c r="BK15" s="102">
        <f t="shared" si="23"/>
        <v>0</v>
      </c>
      <c r="BL15" s="275">
        <v>0</v>
      </c>
      <c r="BM15" s="503">
        <f t="shared" si="24"/>
        <v>0</v>
      </c>
      <c r="BN15" s="13">
        <v>0</v>
      </c>
      <c r="BO15" s="15">
        <v>0</v>
      </c>
      <c r="BP15" s="102">
        <f t="shared" si="25"/>
        <v>0</v>
      </c>
      <c r="BQ15" s="275">
        <v>0</v>
      </c>
      <c r="BR15" s="151">
        <f t="shared" si="26"/>
        <v>0</v>
      </c>
      <c r="BS15" s="409"/>
      <c r="BT15" s="348"/>
      <c r="BU15" s="348">
        <f t="shared" si="27"/>
        <v>0</v>
      </c>
      <c r="BV15" s="348"/>
      <c r="BW15" s="348"/>
      <c r="BX15" s="348"/>
      <c r="BY15" s="348">
        <f t="shared" si="28"/>
        <v>0</v>
      </c>
      <c r="BZ15" s="348"/>
      <c r="CA15" s="348"/>
      <c r="CB15" s="348"/>
      <c r="CC15" s="356">
        <f t="shared" si="29"/>
        <v>0</v>
      </c>
      <c r="CD15" s="325"/>
    </row>
    <row r="16" ht="34.95" customHeight="1" spans="1:82">
      <c r="A16" s="13">
        <v>14</v>
      </c>
      <c r="B16" s="34" t="s">
        <v>17</v>
      </c>
      <c r="C16" s="24">
        <v>8</v>
      </c>
      <c r="D16" s="111">
        <v>12</v>
      </c>
      <c r="E16" s="17">
        <f t="shared" si="0"/>
        <v>94</v>
      </c>
      <c r="F16" s="632">
        <f t="shared" si="1"/>
        <v>76</v>
      </c>
      <c r="G16" s="633">
        <f t="shared" si="2"/>
        <v>18</v>
      </c>
      <c r="H16" s="634">
        <f t="shared" si="3"/>
        <v>0</v>
      </c>
      <c r="I16" s="640">
        <f t="shared" si="33"/>
        <v>80</v>
      </c>
      <c r="J16" s="56">
        <f t="shared" si="30"/>
        <v>18</v>
      </c>
      <c r="K16" s="13">
        <v>0</v>
      </c>
      <c r="L16" s="266">
        <v>2</v>
      </c>
      <c r="M16" s="102">
        <f t="shared" si="34"/>
        <v>-2</v>
      </c>
      <c r="N16" s="100">
        <v>0</v>
      </c>
      <c r="O16" s="55">
        <f t="shared" si="5"/>
        <v>0</v>
      </c>
      <c r="P16" s="13">
        <v>0</v>
      </c>
      <c r="Q16" s="466">
        <v>4</v>
      </c>
      <c r="R16" s="105">
        <f t="shared" si="6"/>
        <v>-4</v>
      </c>
      <c r="S16" s="128">
        <v>0</v>
      </c>
      <c r="T16" s="126">
        <f t="shared" si="7"/>
        <v>0</v>
      </c>
      <c r="U16" s="266">
        <v>0</v>
      </c>
      <c r="V16" s="15">
        <v>2</v>
      </c>
      <c r="W16" s="102">
        <f t="shared" si="8"/>
        <v>-2</v>
      </c>
      <c r="X16" s="100">
        <v>0</v>
      </c>
      <c r="Y16" s="55">
        <f t="shared" si="32"/>
        <v>0</v>
      </c>
      <c r="Z16" s="13">
        <v>0</v>
      </c>
      <c r="AA16" s="266">
        <v>1</v>
      </c>
      <c r="AB16" s="102">
        <f t="shared" si="9"/>
        <v>-1</v>
      </c>
      <c r="AC16" s="100">
        <v>0</v>
      </c>
      <c r="AD16" s="55">
        <f t="shared" si="10"/>
        <v>0</v>
      </c>
      <c r="AE16" s="266">
        <v>80</v>
      </c>
      <c r="AF16" s="266">
        <v>51</v>
      </c>
      <c r="AG16" s="102">
        <f t="shared" si="11"/>
        <v>29</v>
      </c>
      <c r="AH16" s="408">
        <v>0</v>
      </c>
      <c r="AI16" s="398">
        <f t="shared" si="12"/>
        <v>80</v>
      </c>
      <c r="AJ16" s="13">
        <v>0</v>
      </c>
      <c r="AK16" s="266">
        <v>1</v>
      </c>
      <c r="AL16" s="102">
        <f t="shared" si="13"/>
        <v>-1</v>
      </c>
      <c r="AM16" s="100">
        <v>0</v>
      </c>
      <c r="AN16" s="55">
        <f t="shared" si="14"/>
        <v>0</v>
      </c>
      <c r="AO16" s="13">
        <v>0</v>
      </c>
      <c r="AP16" s="266">
        <v>1</v>
      </c>
      <c r="AQ16" s="102">
        <f t="shared" si="15"/>
        <v>-1</v>
      </c>
      <c r="AR16" s="100">
        <v>0</v>
      </c>
      <c r="AS16" s="55">
        <f t="shared" si="16"/>
        <v>0</v>
      </c>
      <c r="AT16" s="13">
        <v>0</v>
      </c>
      <c r="AU16" s="266">
        <v>2</v>
      </c>
      <c r="AV16" s="102">
        <f t="shared" si="17"/>
        <v>-2</v>
      </c>
      <c r="AW16" s="100">
        <v>0</v>
      </c>
      <c r="AX16" s="55">
        <f t="shared" si="18"/>
        <v>0</v>
      </c>
      <c r="AY16" s="266">
        <v>14</v>
      </c>
      <c r="AZ16" s="266">
        <v>4</v>
      </c>
      <c r="BA16" s="102">
        <f t="shared" si="19"/>
        <v>10</v>
      </c>
      <c r="BB16" s="408">
        <v>0</v>
      </c>
      <c r="BC16" s="398">
        <f t="shared" si="20"/>
        <v>14</v>
      </c>
      <c r="BD16" s="13">
        <v>0</v>
      </c>
      <c r="BE16" s="466">
        <v>2</v>
      </c>
      <c r="BF16" s="102">
        <f t="shared" si="21"/>
        <v>-2</v>
      </c>
      <c r="BG16" s="275">
        <v>0</v>
      </c>
      <c r="BH16" s="151">
        <f t="shared" si="22"/>
        <v>0</v>
      </c>
      <c r="BI16" s="100">
        <v>0</v>
      </c>
      <c r="BJ16" s="15">
        <v>4</v>
      </c>
      <c r="BK16" s="102">
        <f t="shared" si="23"/>
        <v>-4</v>
      </c>
      <c r="BL16" s="275">
        <v>0</v>
      </c>
      <c r="BM16" s="503">
        <f t="shared" si="24"/>
        <v>0</v>
      </c>
      <c r="BN16" s="13">
        <v>0</v>
      </c>
      <c r="BO16" s="15">
        <v>2</v>
      </c>
      <c r="BP16" s="102">
        <f t="shared" si="25"/>
        <v>-2</v>
      </c>
      <c r="BQ16" s="102">
        <v>0</v>
      </c>
      <c r="BR16" s="151">
        <f t="shared" si="26"/>
        <v>0</v>
      </c>
      <c r="BS16" s="100"/>
      <c r="BT16" s="102"/>
      <c r="BU16" s="102">
        <f t="shared" si="27"/>
        <v>0</v>
      </c>
      <c r="BV16" s="102"/>
      <c r="BW16" s="102"/>
      <c r="BX16" s="102"/>
      <c r="BY16" s="102">
        <f t="shared" si="28"/>
        <v>0</v>
      </c>
      <c r="BZ16" s="102"/>
      <c r="CA16" s="102"/>
      <c r="CB16" s="102"/>
      <c r="CC16" s="105">
        <f t="shared" si="29"/>
        <v>0</v>
      </c>
      <c r="CD16" s="57"/>
    </row>
    <row r="17" ht="48.6" customHeight="1" spans="1:82">
      <c r="A17" s="508">
        <v>15</v>
      </c>
      <c r="B17" s="34" t="s">
        <v>18</v>
      </c>
      <c r="C17" s="24">
        <v>8</v>
      </c>
      <c r="D17" s="111">
        <v>20</v>
      </c>
      <c r="E17" s="17">
        <f t="shared" si="0"/>
        <v>31</v>
      </c>
      <c r="F17" s="632">
        <f t="shared" si="1"/>
        <v>481</v>
      </c>
      <c r="G17" s="633">
        <f t="shared" si="2"/>
        <v>-450</v>
      </c>
      <c r="H17" s="634">
        <f t="shared" si="3"/>
        <v>450</v>
      </c>
      <c r="I17" s="640">
        <f t="shared" si="33"/>
        <v>338</v>
      </c>
      <c r="J17" s="56">
        <f t="shared" si="30"/>
        <v>0</v>
      </c>
      <c r="K17" s="26">
        <v>0</v>
      </c>
      <c r="L17" s="266">
        <v>6</v>
      </c>
      <c r="M17" s="102">
        <f t="shared" si="34"/>
        <v>-6</v>
      </c>
      <c r="N17" s="100">
        <v>0</v>
      </c>
      <c r="O17" s="55">
        <f t="shared" si="5"/>
        <v>0</v>
      </c>
      <c r="P17" s="13">
        <v>0</v>
      </c>
      <c r="Q17" s="466">
        <v>19</v>
      </c>
      <c r="R17" s="105">
        <f t="shared" si="6"/>
        <v>-19</v>
      </c>
      <c r="S17" s="128">
        <v>19</v>
      </c>
      <c r="T17" s="126">
        <f t="shared" si="7"/>
        <v>19</v>
      </c>
      <c r="U17" s="266">
        <v>0</v>
      </c>
      <c r="V17" s="15">
        <v>7</v>
      </c>
      <c r="W17" s="102">
        <f t="shared" si="8"/>
        <v>-7</v>
      </c>
      <c r="X17" s="100">
        <v>0</v>
      </c>
      <c r="Y17" s="55">
        <f t="shared" si="32"/>
        <v>0</v>
      </c>
      <c r="Z17" s="13">
        <v>0</v>
      </c>
      <c r="AA17" s="266">
        <v>4</v>
      </c>
      <c r="AB17" s="102">
        <f t="shared" si="9"/>
        <v>-4</v>
      </c>
      <c r="AC17" s="100">
        <v>0</v>
      </c>
      <c r="AD17" s="55">
        <f t="shared" si="10"/>
        <v>0</v>
      </c>
      <c r="AE17" s="266">
        <v>8</v>
      </c>
      <c r="AF17" s="266">
        <v>343</v>
      </c>
      <c r="AG17" s="102">
        <f t="shared" si="11"/>
        <v>-335</v>
      </c>
      <c r="AH17" s="400">
        <v>311</v>
      </c>
      <c r="AI17" s="398">
        <f t="shared" si="12"/>
        <v>319</v>
      </c>
      <c r="AJ17" s="13">
        <v>0</v>
      </c>
      <c r="AK17" s="266">
        <v>8</v>
      </c>
      <c r="AL17" s="102">
        <f t="shared" si="13"/>
        <v>-8</v>
      </c>
      <c r="AM17" s="100">
        <v>0</v>
      </c>
      <c r="AN17" s="55">
        <f t="shared" si="14"/>
        <v>0</v>
      </c>
      <c r="AO17" s="13">
        <v>0</v>
      </c>
      <c r="AP17" s="266">
        <v>15</v>
      </c>
      <c r="AQ17" s="102">
        <f t="shared" si="15"/>
        <v>-15</v>
      </c>
      <c r="AR17" s="100">
        <v>0</v>
      </c>
      <c r="AS17" s="55">
        <f t="shared" si="16"/>
        <v>0</v>
      </c>
      <c r="AT17" s="13">
        <v>0</v>
      </c>
      <c r="AU17" s="266">
        <v>8</v>
      </c>
      <c r="AV17" s="102">
        <f t="shared" si="17"/>
        <v>-8</v>
      </c>
      <c r="AW17" s="100">
        <v>0</v>
      </c>
      <c r="AX17" s="55">
        <f t="shared" si="18"/>
        <v>0</v>
      </c>
      <c r="AY17" s="266">
        <v>23</v>
      </c>
      <c r="AZ17" s="266">
        <v>27</v>
      </c>
      <c r="BA17" s="102">
        <f t="shared" si="19"/>
        <v>-4</v>
      </c>
      <c r="BB17" s="408">
        <v>120</v>
      </c>
      <c r="BC17" s="398">
        <f t="shared" si="20"/>
        <v>143</v>
      </c>
      <c r="BD17" s="13">
        <v>0</v>
      </c>
      <c r="BE17" s="466">
        <v>11</v>
      </c>
      <c r="BF17" s="102">
        <f t="shared" si="21"/>
        <v>-11</v>
      </c>
      <c r="BG17" s="102">
        <v>0</v>
      </c>
      <c r="BH17" s="151">
        <f t="shared" si="22"/>
        <v>0</v>
      </c>
      <c r="BI17" s="266">
        <v>0</v>
      </c>
      <c r="BJ17" s="15">
        <v>27</v>
      </c>
      <c r="BK17" s="102">
        <f t="shared" si="23"/>
        <v>-27</v>
      </c>
      <c r="BL17" s="102">
        <v>0</v>
      </c>
      <c r="BM17" s="503">
        <f t="shared" si="24"/>
        <v>0</v>
      </c>
      <c r="BN17" s="13">
        <v>0</v>
      </c>
      <c r="BO17" s="15">
        <v>6</v>
      </c>
      <c r="BP17" s="102">
        <f t="shared" si="25"/>
        <v>-6</v>
      </c>
      <c r="BQ17" s="102">
        <v>0</v>
      </c>
      <c r="BR17" s="151">
        <f t="shared" si="26"/>
        <v>0</v>
      </c>
      <c r="BS17" s="409"/>
      <c r="BT17" s="348"/>
      <c r="BU17" s="348">
        <f t="shared" si="27"/>
        <v>0</v>
      </c>
      <c r="BV17" s="348"/>
      <c r="BW17" s="348"/>
      <c r="BX17" s="348"/>
      <c r="BY17" s="348">
        <f t="shared" si="28"/>
        <v>0</v>
      </c>
      <c r="BZ17" s="348"/>
      <c r="CA17" s="348"/>
      <c r="CB17" s="348"/>
      <c r="CC17" s="356">
        <f t="shared" si="29"/>
        <v>0</v>
      </c>
      <c r="CD17" s="325"/>
    </row>
    <row r="18" ht="58.2" customHeight="1" spans="1:82">
      <c r="A18" s="13">
        <v>16</v>
      </c>
      <c r="B18" s="34" t="s">
        <v>19</v>
      </c>
      <c r="C18" s="24">
        <v>8</v>
      </c>
      <c r="D18" s="111">
        <v>30</v>
      </c>
      <c r="E18" s="17">
        <f t="shared" si="0"/>
        <v>162</v>
      </c>
      <c r="F18" s="632">
        <f t="shared" si="1"/>
        <v>293</v>
      </c>
      <c r="G18" s="633">
        <f t="shared" si="2"/>
        <v>-131</v>
      </c>
      <c r="H18" s="634">
        <f t="shared" si="3"/>
        <v>131</v>
      </c>
      <c r="I18" s="640">
        <f t="shared" si="33"/>
        <v>203</v>
      </c>
      <c r="J18" s="56">
        <f t="shared" si="30"/>
        <v>0</v>
      </c>
      <c r="K18" s="66">
        <v>0</v>
      </c>
      <c r="L18" s="209">
        <v>5</v>
      </c>
      <c r="M18" s="102">
        <f t="shared" si="34"/>
        <v>-5</v>
      </c>
      <c r="N18" s="275">
        <v>0</v>
      </c>
      <c r="O18" s="151">
        <f t="shared" si="5"/>
        <v>0</v>
      </c>
      <c r="P18" s="66">
        <v>0</v>
      </c>
      <c r="Q18" s="209">
        <v>12</v>
      </c>
      <c r="R18" s="105">
        <f t="shared" si="6"/>
        <v>-12</v>
      </c>
      <c r="S18" s="57">
        <v>0</v>
      </c>
      <c r="T18" s="126">
        <f t="shared" si="7"/>
        <v>0</v>
      </c>
      <c r="U18" s="297">
        <v>0</v>
      </c>
      <c r="V18" s="209">
        <v>8</v>
      </c>
      <c r="W18" s="102">
        <f t="shared" si="8"/>
        <v>-8</v>
      </c>
      <c r="X18" s="275">
        <v>0</v>
      </c>
      <c r="Y18" s="151">
        <f t="shared" si="32"/>
        <v>0</v>
      </c>
      <c r="Z18" s="66">
        <v>0</v>
      </c>
      <c r="AA18" s="209">
        <v>2</v>
      </c>
      <c r="AB18" s="102">
        <f t="shared" si="9"/>
        <v>-2</v>
      </c>
      <c r="AC18" s="102">
        <v>0</v>
      </c>
      <c r="AD18" s="151">
        <f t="shared" si="10"/>
        <v>0</v>
      </c>
      <c r="AE18" s="297">
        <v>10</v>
      </c>
      <c r="AF18" s="209">
        <v>185</v>
      </c>
      <c r="AG18" s="102">
        <f t="shared" si="11"/>
        <v>-175</v>
      </c>
      <c r="AH18" s="275">
        <v>72</v>
      </c>
      <c r="AI18" s="503">
        <f t="shared" si="12"/>
        <v>82</v>
      </c>
      <c r="AJ18" s="66">
        <v>0</v>
      </c>
      <c r="AK18" s="209">
        <v>5</v>
      </c>
      <c r="AL18" s="102">
        <f t="shared" si="13"/>
        <v>-5</v>
      </c>
      <c r="AM18" s="102">
        <v>0</v>
      </c>
      <c r="AN18" s="151">
        <f t="shared" si="14"/>
        <v>0</v>
      </c>
      <c r="AO18" s="66">
        <v>90</v>
      </c>
      <c r="AP18" s="209">
        <v>11</v>
      </c>
      <c r="AQ18" s="102">
        <f t="shared" si="15"/>
        <v>79</v>
      </c>
      <c r="AR18" s="275">
        <v>0</v>
      </c>
      <c r="AS18" s="151">
        <f t="shared" si="16"/>
        <v>90</v>
      </c>
      <c r="AT18" s="66">
        <v>0</v>
      </c>
      <c r="AU18" s="209">
        <v>7</v>
      </c>
      <c r="AV18" s="102">
        <f t="shared" si="17"/>
        <v>-7</v>
      </c>
      <c r="AW18" s="275">
        <v>15</v>
      </c>
      <c r="AX18" s="151">
        <f t="shared" si="18"/>
        <v>15</v>
      </c>
      <c r="AY18" s="297">
        <v>54</v>
      </c>
      <c r="AZ18" s="209">
        <v>20</v>
      </c>
      <c r="BA18" s="102">
        <f t="shared" si="19"/>
        <v>34</v>
      </c>
      <c r="BB18" s="275">
        <v>36</v>
      </c>
      <c r="BC18" s="503">
        <f t="shared" si="20"/>
        <v>90</v>
      </c>
      <c r="BD18" s="66">
        <v>0</v>
      </c>
      <c r="BE18" s="209">
        <v>14</v>
      </c>
      <c r="BF18" s="102">
        <f t="shared" si="21"/>
        <v>-14</v>
      </c>
      <c r="BG18" s="102">
        <v>0</v>
      </c>
      <c r="BH18" s="151">
        <f t="shared" si="22"/>
        <v>0</v>
      </c>
      <c r="BI18" s="648">
        <v>8</v>
      </c>
      <c r="BJ18" s="209">
        <v>18</v>
      </c>
      <c r="BK18" s="102">
        <f t="shared" si="23"/>
        <v>-10</v>
      </c>
      <c r="BL18" s="275">
        <v>8</v>
      </c>
      <c r="BM18" s="503">
        <f t="shared" si="24"/>
        <v>16</v>
      </c>
      <c r="BN18" s="66">
        <v>0</v>
      </c>
      <c r="BO18" s="209">
        <v>6</v>
      </c>
      <c r="BP18" s="102">
        <f t="shared" si="25"/>
        <v>-6</v>
      </c>
      <c r="BQ18" s="102">
        <v>0</v>
      </c>
      <c r="BR18" s="151">
        <f t="shared" si="26"/>
        <v>0</v>
      </c>
      <c r="BS18" s="649"/>
      <c r="BT18" s="349"/>
      <c r="BU18" s="102">
        <f t="shared" si="27"/>
        <v>0</v>
      </c>
      <c r="BV18" s="102"/>
      <c r="BW18" s="349"/>
      <c r="BX18" s="349"/>
      <c r="BY18" s="102">
        <f t="shared" si="28"/>
        <v>0</v>
      </c>
      <c r="BZ18" s="102"/>
      <c r="CA18" s="349"/>
      <c r="CB18" s="349"/>
      <c r="CC18" s="106">
        <f t="shared" si="29"/>
        <v>0</v>
      </c>
      <c r="CD18" s="57"/>
    </row>
    <row r="19" ht="49.2" customHeight="1" spans="1:82">
      <c r="A19" s="508">
        <v>17</v>
      </c>
      <c r="B19" s="34" t="s">
        <v>20</v>
      </c>
      <c r="C19" s="24">
        <v>8</v>
      </c>
      <c r="D19" s="111">
        <v>30</v>
      </c>
      <c r="E19" s="17">
        <f t="shared" si="0"/>
        <v>55</v>
      </c>
      <c r="F19" s="632">
        <f t="shared" si="1"/>
        <v>911</v>
      </c>
      <c r="G19" s="633">
        <f t="shared" si="2"/>
        <v>-856</v>
      </c>
      <c r="H19" s="634">
        <f t="shared" si="3"/>
        <v>856</v>
      </c>
      <c r="I19" s="640">
        <f t="shared" si="33"/>
        <v>801</v>
      </c>
      <c r="J19" s="56">
        <f t="shared" si="30"/>
        <v>0</v>
      </c>
      <c r="K19" s="66">
        <v>0</v>
      </c>
      <c r="L19" s="209">
        <v>15</v>
      </c>
      <c r="M19" s="102">
        <f t="shared" si="34"/>
        <v>-15</v>
      </c>
      <c r="N19" s="275">
        <v>15</v>
      </c>
      <c r="O19" s="151">
        <f t="shared" si="5"/>
        <v>15</v>
      </c>
      <c r="P19" s="66">
        <v>0</v>
      </c>
      <c r="Q19" s="209">
        <v>65</v>
      </c>
      <c r="R19" s="105">
        <f t="shared" si="6"/>
        <v>-65</v>
      </c>
      <c r="S19" s="125">
        <v>65</v>
      </c>
      <c r="T19" s="126">
        <f t="shared" si="7"/>
        <v>65</v>
      </c>
      <c r="U19" s="143">
        <v>0</v>
      </c>
      <c r="V19" s="67">
        <v>25</v>
      </c>
      <c r="W19" s="102">
        <f t="shared" si="8"/>
        <v>-25</v>
      </c>
      <c r="X19" s="102">
        <v>30</v>
      </c>
      <c r="Y19" s="151">
        <f t="shared" si="32"/>
        <v>30</v>
      </c>
      <c r="Z19" s="66">
        <v>8</v>
      </c>
      <c r="AA19" s="209">
        <v>7</v>
      </c>
      <c r="AB19" s="102">
        <f t="shared" si="9"/>
        <v>1</v>
      </c>
      <c r="AC19" s="275">
        <v>7</v>
      </c>
      <c r="AD19" s="151">
        <f t="shared" si="10"/>
        <v>15</v>
      </c>
      <c r="AE19" s="297">
        <v>0</v>
      </c>
      <c r="AF19" s="209">
        <v>339</v>
      </c>
      <c r="AG19" s="102">
        <f t="shared" si="11"/>
        <v>-339</v>
      </c>
      <c r="AH19" s="150">
        <v>339</v>
      </c>
      <c r="AI19" s="503">
        <f t="shared" si="12"/>
        <v>339</v>
      </c>
      <c r="AJ19" s="66">
        <v>0</v>
      </c>
      <c r="AK19" s="209">
        <v>33</v>
      </c>
      <c r="AL19" s="102">
        <f t="shared" si="13"/>
        <v>-33</v>
      </c>
      <c r="AM19" s="150">
        <v>21</v>
      </c>
      <c r="AN19" s="151">
        <f t="shared" si="14"/>
        <v>21</v>
      </c>
      <c r="AO19" s="66">
        <v>0</v>
      </c>
      <c r="AP19" s="209">
        <v>50</v>
      </c>
      <c r="AQ19" s="102">
        <f t="shared" si="15"/>
        <v>-50</v>
      </c>
      <c r="AR19" s="150">
        <v>50</v>
      </c>
      <c r="AS19" s="151">
        <f t="shared" si="16"/>
        <v>50</v>
      </c>
      <c r="AT19" s="66">
        <v>0</v>
      </c>
      <c r="AU19" s="209">
        <v>17</v>
      </c>
      <c r="AV19" s="102">
        <f t="shared" si="17"/>
        <v>-17</v>
      </c>
      <c r="AW19" s="275">
        <v>30</v>
      </c>
      <c r="AX19" s="151">
        <f t="shared" si="18"/>
        <v>30</v>
      </c>
      <c r="AY19" s="297">
        <v>0</v>
      </c>
      <c r="AZ19" s="209">
        <v>110</v>
      </c>
      <c r="BA19" s="102">
        <f t="shared" si="19"/>
        <v>-110</v>
      </c>
      <c r="BB19" s="275">
        <v>110</v>
      </c>
      <c r="BC19" s="503">
        <f t="shared" si="20"/>
        <v>110</v>
      </c>
      <c r="BD19" s="66">
        <v>0</v>
      </c>
      <c r="BE19" s="209">
        <v>109</v>
      </c>
      <c r="BF19" s="102">
        <f t="shared" si="21"/>
        <v>-109</v>
      </c>
      <c r="BG19" s="150">
        <v>109</v>
      </c>
      <c r="BH19" s="151">
        <f t="shared" si="22"/>
        <v>109</v>
      </c>
      <c r="BI19" s="297">
        <v>47</v>
      </c>
      <c r="BJ19" s="209">
        <v>127</v>
      </c>
      <c r="BK19" s="102">
        <f t="shared" si="23"/>
        <v>-80</v>
      </c>
      <c r="BL19" s="275">
        <v>60</v>
      </c>
      <c r="BM19" s="503">
        <f t="shared" si="24"/>
        <v>107</v>
      </c>
      <c r="BN19" s="66">
        <v>0</v>
      </c>
      <c r="BO19" s="209">
        <v>14</v>
      </c>
      <c r="BP19" s="102">
        <f t="shared" si="25"/>
        <v>-14</v>
      </c>
      <c r="BQ19" s="275">
        <v>20</v>
      </c>
      <c r="BR19" s="151">
        <f t="shared" si="26"/>
        <v>20</v>
      </c>
      <c r="BS19" s="650"/>
      <c r="BT19" s="350"/>
      <c r="BU19" s="348">
        <f t="shared" si="27"/>
        <v>0</v>
      </c>
      <c r="BV19" s="348"/>
      <c r="BW19" s="350"/>
      <c r="BX19" s="350"/>
      <c r="BY19" s="348">
        <f t="shared" si="28"/>
        <v>0</v>
      </c>
      <c r="BZ19" s="348"/>
      <c r="CA19" s="350"/>
      <c r="CB19" s="350"/>
      <c r="CC19" s="356">
        <f t="shared" si="29"/>
        <v>0</v>
      </c>
      <c r="CD19" s="325"/>
    </row>
    <row r="20" ht="40.2" customHeight="1" spans="1:82">
      <c r="A20" s="13">
        <v>18</v>
      </c>
      <c r="B20" s="34" t="s">
        <v>21</v>
      </c>
      <c r="C20" s="24">
        <v>8</v>
      </c>
      <c r="D20" s="111">
        <v>20</v>
      </c>
      <c r="E20" s="17">
        <f t="shared" si="0"/>
        <v>15</v>
      </c>
      <c r="F20" s="632">
        <f t="shared" si="1"/>
        <v>114</v>
      </c>
      <c r="G20" s="633">
        <f t="shared" si="2"/>
        <v>-99</v>
      </c>
      <c r="H20" s="634">
        <f t="shared" si="3"/>
        <v>99</v>
      </c>
      <c r="I20" s="640">
        <f t="shared" si="33"/>
        <v>114</v>
      </c>
      <c r="J20" s="56">
        <f t="shared" si="30"/>
        <v>0</v>
      </c>
      <c r="K20" s="31">
        <v>0</v>
      </c>
      <c r="L20" s="463">
        <v>2</v>
      </c>
      <c r="M20" s="102">
        <f t="shared" si="34"/>
        <v>-2</v>
      </c>
      <c r="N20" s="102">
        <v>0</v>
      </c>
      <c r="O20" s="151">
        <f t="shared" si="5"/>
        <v>0</v>
      </c>
      <c r="P20" s="31">
        <v>0</v>
      </c>
      <c r="Q20" s="39">
        <v>5</v>
      </c>
      <c r="R20" s="105">
        <f t="shared" si="6"/>
        <v>-5</v>
      </c>
      <c r="S20" s="128">
        <v>30</v>
      </c>
      <c r="T20" s="126">
        <f t="shared" si="7"/>
        <v>30</v>
      </c>
      <c r="U20" s="380">
        <v>0</v>
      </c>
      <c r="V20" s="39">
        <v>3</v>
      </c>
      <c r="W20" s="102">
        <f t="shared" si="8"/>
        <v>-3</v>
      </c>
      <c r="X20" s="102">
        <v>0</v>
      </c>
      <c r="Y20" s="151">
        <f t="shared" si="32"/>
        <v>0</v>
      </c>
      <c r="Z20" s="31">
        <v>0</v>
      </c>
      <c r="AA20" s="39">
        <v>1</v>
      </c>
      <c r="AB20" s="102">
        <f t="shared" si="9"/>
        <v>-1</v>
      </c>
      <c r="AC20" s="102">
        <v>0</v>
      </c>
      <c r="AD20" s="151">
        <f t="shared" si="10"/>
        <v>0</v>
      </c>
      <c r="AE20" s="380">
        <v>15</v>
      </c>
      <c r="AF20" s="39">
        <v>76</v>
      </c>
      <c r="AG20" s="102">
        <f t="shared" si="11"/>
        <v>-61</v>
      </c>
      <c r="AH20" s="275">
        <v>60</v>
      </c>
      <c r="AI20" s="503">
        <f t="shared" si="12"/>
        <v>75</v>
      </c>
      <c r="AJ20" s="31">
        <v>0</v>
      </c>
      <c r="AK20" s="39">
        <v>2</v>
      </c>
      <c r="AL20" s="102">
        <f t="shared" si="13"/>
        <v>-2</v>
      </c>
      <c r="AM20" s="102">
        <v>0</v>
      </c>
      <c r="AN20" s="151">
        <f t="shared" si="14"/>
        <v>0</v>
      </c>
      <c r="AO20" s="31">
        <v>0</v>
      </c>
      <c r="AP20" s="39">
        <v>3</v>
      </c>
      <c r="AQ20" s="102">
        <f t="shared" si="15"/>
        <v>-3</v>
      </c>
      <c r="AR20" s="102">
        <v>0</v>
      </c>
      <c r="AS20" s="151">
        <f t="shared" si="16"/>
        <v>0</v>
      </c>
      <c r="AT20" s="31">
        <v>0</v>
      </c>
      <c r="AU20" s="39">
        <v>3</v>
      </c>
      <c r="AV20" s="102">
        <f t="shared" si="17"/>
        <v>-3</v>
      </c>
      <c r="AW20" s="102">
        <v>0</v>
      </c>
      <c r="AX20" s="151">
        <f t="shared" si="18"/>
        <v>0</v>
      </c>
      <c r="AY20" s="380">
        <v>0</v>
      </c>
      <c r="AZ20" s="39">
        <v>6</v>
      </c>
      <c r="BA20" s="102">
        <f t="shared" si="19"/>
        <v>-6</v>
      </c>
      <c r="BB20" s="102">
        <v>0</v>
      </c>
      <c r="BC20" s="503">
        <f t="shared" si="20"/>
        <v>0</v>
      </c>
      <c r="BD20" s="31">
        <v>0</v>
      </c>
      <c r="BE20" s="39">
        <v>5</v>
      </c>
      <c r="BF20" s="102">
        <f t="shared" si="21"/>
        <v>-5</v>
      </c>
      <c r="BG20" s="150">
        <v>1</v>
      </c>
      <c r="BH20" s="151">
        <f t="shared" si="22"/>
        <v>1</v>
      </c>
      <c r="BI20" s="380">
        <v>0</v>
      </c>
      <c r="BJ20" s="39">
        <v>6</v>
      </c>
      <c r="BK20" s="102">
        <f t="shared" si="23"/>
        <v>-6</v>
      </c>
      <c r="BL20" s="150">
        <v>6</v>
      </c>
      <c r="BM20" s="503">
        <f t="shared" si="24"/>
        <v>6</v>
      </c>
      <c r="BN20" s="31">
        <v>0</v>
      </c>
      <c r="BO20" s="39">
        <v>2</v>
      </c>
      <c r="BP20" s="102">
        <f t="shared" si="25"/>
        <v>-2</v>
      </c>
      <c r="BQ20" s="150">
        <v>2</v>
      </c>
      <c r="BR20" s="151">
        <f t="shared" si="26"/>
        <v>2</v>
      </c>
      <c r="BS20" s="137"/>
      <c r="BT20" s="138"/>
      <c r="BU20" s="102">
        <f t="shared" si="27"/>
        <v>0</v>
      </c>
      <c r="BV20" s="102"/>
      <c r="BW20" s="138"/>
      <c r="BX20" s="138"/>
      <c r="BY20" s="102">
        <f t="shared" si="28"/>
        <v>0</v>
      </c>
      <c r="BZ20" s="102"/>
      <c r="CA20" s="138"/>
      <c r="CB20" s="138"/>
      <c r="CC20" s="105">
        <f t="shared" si="29"/>
        <v>0</v>
      </c>
      <c r="CD20" s="57"/>
    </row>
    <row r="21" ht="45.6" customHeight="1" spans="1:82">
      <c r="A21" s="508">
        <v>19</v>
      </c>
      <c r="B21" s="34" t="s">
        <v>22</v>
      </c>
      <c r="C21" s="29">
        <v>8</v>
      </c>
      <c r="D21" s="114">
        <v>30</v>
      </c>
      <c r="E21" s="17">
        <f t="shared" si="0"/>
        <v>0</v>
      </c>
      <c r="F21" s="632">
        <f t="shared" si="1"/>
        <v>93</v>
      </c>
      <c r="G21" s="633">
        <f t="shared" si="2"/>
        <v>-93</v>
      </c>
      <c r="H21" s="634">
        <f t="shared" si="3"/>
        <v>93</v>
      </c>
      <c r="I21" s="640">
        <f t="shared" si="33"/>
        <v>87</v>
      </c>
      <c r="J21" s="56">
        <f t="shared" si="30"/>
        <v>0</v>
      </c>
      <c r="K21" s="31">
        <v>0</v>
      </c>
      <c r="L21" s="39">
        <v>1</v>
      </c>
      <c r="M21" s="57">
        <f t="shared" si="34"/>
        <v>-1</v>
      </c>
      <c r="N21" s="125">
        <v>1</v>
      </c>
      <c r="O21" s="126">
        <f t="shared" si="5"/>
        <v>1</v>
      </c>
      <c r="P21" s="31">
        <v>0</v>
      </c>
      <c r="Q21" s="39">
        <v>4</v>
      </c>
      <c r="R21" s="106">
        <f t="shared" si="6"/>
        <v>-4</v>
      </c>
      <c r="S21" s="128">
        <v>8</v>
      </c>
      <c r="T21" s="126">
        <f t="shared" si="7"/>
        <v>8</v>
      </c>
      <c r="U21" s="380">
        <v>0</v>
      </c>
      <c r="V21" s="39">
        <v>1</v>
      </c>
      <c r="W21" s="57">
        <f t="shared" si="8"/>
        <v>-1</v>
      </c>
      <c r="X21" s="125">
        <v>1</v>
      </c>
      <c r="Y21" s="126">
        <f t="shared" si="32"/>
        <v>1</v>
      </c>
      <c r="Z21" s="31">
        <v>0</v>
      </c>
      <c r="AA21" s="39">
        <v>1</v>
      </c>
      <c r="AB21" s="57">
        <f t="shared" si="9"/>
        <v>-1</v>
      </c>
      <c r="AC21" s="125">
        <v>1</v>
      </c>
      <c r="AD21" s="126">
        <f t="shared" si="10"/>
        <v>1</v>
      </c>
      <c r="AE21" s="380">
        <v>0</v>
      </c>
      <c r="AF21" s="39">
        <v>64</v>
      </c>
      <c r="AG21" s="57">
        <f t="shared" si="11"/>
        <v>-64</v>
      </c>
      <c r="AH21" s="128">
        <v>60</v>
      </c>
      <c r="AI21" s="505">
        <f t="shared" si="12"/>
        <v>60</v>
      </c>
      <c r="AJ21" s="31">
        <v>0</v>
      </c>
      <c r="AK21" s="39">
        <v>2</v>
      </c>
      <c r="AL21" s="57">
        <f t="shared" si="13"/>
        <v>-2</v>
      </c>
      <c r="AM21" s="125">
        <v>2</v>
      </c>
      <c r="AN21" s="126">
        <f t="shared" si="14"/>
        <v>2</v>
      </c>
      <c r="AO21" s="31">
        <v>0</v>
      </c>
      <c r="AP21" s="39">
        <v>3</v>
      </c>
      <c r="AQ21" s="57">
        <f t="shared" si="15"/>
        <v>-3</v>
      </c>
      <c r="AR21" s="125">
        <v>3</v>
      </c>
      <c r="AS21" s="126">
        <f t="shared" si="16"/>
        <v>3</v>
      </c>
      <c r="AT21" s="31">
        <v>0</v>
      </c>
      <c r="AU21" s="39">
        <v>1</v>
      </c>
      <c r="AV21" s="57">
        <f t="shared" si="17"/>
        <v>-1</v>
      </c>
      <c r="AW21" s="125">
        <v>1</v>
      </c>
      <c r="AX21" s="126">
        <f t="shared" si="18"/>
        <v>1</v>
      </c>
      <c r="AY21" s="380">
        <v>0</v>
      </c>
      <c r="AZ21" s="39">
        <v>6</v>
      </c>
      <c r="BA21" s="57">
        <f t="shared" si="19"/>
        <v>-6</v>
      </c>
      <c r="BB21" s="125">
        <v>6</v>
      </c>
      <c r="BC21" s="505">
        <f t="shared" si="20"/>
        <v>6</v>
      </c>
      <c r="BD21" s="31">
        <v>0</v>
      </c>
      <c r="BE21" s="39">
        <v>4</v>
      </c>
      <c r="BF21" s="57">
        <f t="shared" si="21"/>
        <v>-4</v>
      </c>
      <c r="BG21" s="125">
        <v>4</v>
      </c>
      <c r="BH21" s="126">
        <f t="shared" si="22"/>
        <v>4</v>
      </c>
      <c r="BI21" s="380">
        <v>0</v>
      </c>
      <c r="BJ21" s="39">
        <v>5</v>
      </c>
      <c r="BK21" s="57">
        <f t="shared" si="23"/>
        <v>-5</v>
      </c>
      <c r="BL21" s="125">
        <v>5</v>
      </c>
      <c r="BM21" s="505">
        <f t="shared" si="24"/>
        <v>5</v>
      </c>
      <c r="BN21" s="31">
        <v>0</v>
      </c>
      <c r="BO21" s="39">
        <v>1</v>
      </c>
      <c r="BP21" s="57">
        <f t="shared" si="25"/>
        <v>-1</v>
      </c>
      <c r="BQ21" s="125">
        <v>1</v>
      </c>
      <c r="BR21" s="126">
        <f t="shared" si="26"/>
        <v>1</v>
      </c>
      <c r="BS21" s="652"/>
      <c r="BT21" s="332"/>
      <c r="BU21" s="325">
        <f t="shared" si="27"/>
        <v>0</v>
      </c>
      <c r="BV21" s="325"/>
      <c r="BW21" s="332"/>
      <c r="BX21" s="332"/>
      <c r="BY21" s="325">
        <f t="shared" si="28"/>
        <v>0</v>
      </c>
      <c r="BZ21" s="325"/>
      <c r="CA21" s="332"/>
      <c r="CB21" s="332"/>
      <c r="CC21" s="357">
        <f t="shared" si="29"/>
        <v>0</v>
      </c>
      <c r="CD21" s="325"/>
    </row>
    <row r="22" ht="55.2" customHeight="1" spans="1:82">
      <c r="A22" s="13">
        <v>20</v>
      </c>
      <c r="B22" s="38" t="s">
        <v>23</v>
      </c>
      <c r="C22" s="39">
        <v>15</v>
      </c>
      <c r="D22" s="121">
        <v>120</v>
      </c>
      <c r="E22" s="17">
        <f t="shared" si="0"/>
        <v>153</v>
      </c>
      <c r="F22" s="632">
        <f t="shared" si="1"/>
        <v>808</v>
      </c>
      <c r="G22" s="633">
        <f t="shared" si="2"/>
        <v>-655</v>
      </c>
      <c r="H22" s="634">
        <f t="shared" si="3"/>
        <v>655</v>
      </c>
      <c r="I22" s="640">
        <f t="shared" si="33"/>
        <v>784</v>
      </c>
      <c r="J22" s="56">
        <f t="shared" si="30"/>
        <v>0</v>
      </c>
      <c r="K22" s="444">
        <v>0</v>
      </c>
      <c r="L22" s="464">
        <v>6</v>
      </c>
      <c r="M22" s="57">
        <f t="shared" si="34"/>
        <v>-6</v>
      </c>
      <c r="N22" s="125">
        <v>6</v>
      </c>
      <c r="O22" s="126">
        <f t="shared" si="5"/>
        <v>6</v>
      </c>
      <c r="P22" s="31">
        <v>0</v>
      </c>
      <c r="Q22" s="39">
        <v>28</v>
      </c>
      <c r="R22" s="106">
        <f t="shared" si="6"/>
        <v>-28</v>
      </c>
      <c r="S22" s="128">
        <v>30</v>
      </c>
      <c r="T22" s="126">
        <f t="shared" si="7"/>
        <v>30</v>
      </c>
      <c r="U22" s="380">
        <v>0</v>
      </c>
      <c r="V22" s="39">
        <v>13</v>
      </c>
      <c r="W22" s="57">
        <f t="shared" si="8"/>
        <v>-13</v>
      </c>
      <c r="X22" s="125">
        <v>13</v>
      </c>
      <c r="Y22" s="126">
        <f t="shared" si="32"/>
        <v>13</v>
      </c>
      <c r="Z22" s="31">
        <v>0</v>
      </c>
      <c r="AA22" s="39">
        <v>6</v>
      </c>
      <c r="AB22" s="57">
        <f t="shared" si="9"/>
        <v>-6</v>
      </c>
      <c r="AC22" s="125">
        <v>6</v>
      </c>
      <c r="AD22" s="126">
        <f t="shared" si="10"/>
        <v>6</v>
      </c>
      <c r="AE22" s="380">
        <v>143</v>
      </c>
      <c r="AF22" s="39">
        <v>635</v>
      </c>
      <c r="AG22" s="57">
        <f t="shared" si="11"/>
        <v>-492</v>
      </c>
      <c r="AH22" s="125">
        <v>409</v>
      </c>
      <c r="AI22" s="505">
        <f t="shared" si="12"/>
        <v>552</v>
      </c>
      <c r="AJ22" s="31">
        <v>10</v>
      </c>
      <c r="AK22" s="39">
        <v>7</v>
      </c>
      <c r="AL22" s="57">
        <f t="shared" si="13"/>
        <v>3</v>
      </c>
      <c r="AM22" s="128">
        <v>10</v>
      </c>
      <c r="AN22" s="126">
        <f t="shared" si="14"/>
        <v>20</v>
      </c>
      <c r="AO22" s="31">
        <v>0</v>
      </c>
      <c r="AP22" s="39">
        <v>24</v>
      </c>
      <c r="AQ22" s="57">
        <f t="shared" si="15"/>
        <v>-24</v>
      </c>
      <c r="AR22" s="125">
        <v>24</v>
      </c>
      <c r="AS22" s="126">
        <f t="shared" si="16"/>
        <v>24</v>
      </c>
      <c r="AT22" s="31">
        <v>0</v>
      </c>
      <c r="AU22" s="39">
        <v>10</v>
      </c>
      <c r="AV22" s="57">
        <f t="shared" si="17"/>
        <v>-10</v>
      </c>
      <c r="AW22" s="128">
        <v>30</v>
      </c>
      <c r="AX22" s="126">
        <f t="shared" si="18"/>
        <v>30</v>
      </c>
      <c r="AY22" s="380">
        <v>0</v>
      </c>
      <c r="AZ22" s="39">
        <v>24</v>
      </c>
      <c r="BA22" s="57">
        <f t="shared" si="19"/>
        <v>-24</v>
      </c>
      <c r="BB22" s="128">
        <v>24</v>
      </c>
      <c r="BC22" s="505">
        <f t="shared" si="20"/>
        <v>24</v>
      </c>
      <c r="BD22" s="31">
        <v>0</v>
      </c>
      <c r="BE22" s="39">
        <v>16</v>
      </c>
      <c r="BF22" s="57">
        <f t="shared" si="21"/>
        <v>-16</v>
      </c>
      <c r="BG22" s="128">
        <v>60</v>
      </c>
      <c r="BH22" s="126">
        <f t="shared" si="22"/>
        <v>60</v>
      </c>
      <c r="BI22" s="380">
        <v>0</v>
      </c>
      <c r="BJ22" s="39">
        <v>26</v>
      </c>
      <c r="BK22" s="57">
        <f t="shared" si="23"/>
        <v>-26</v>
      </c>
      <c r="BL22" s="128">
        <v>30</v>
      </c>
      <c r="BM22" s="505">
        <f t="shared" si="24"/>
        <v>30</v>
      </c>
      <c r="BN22" s="31">
        <v>0</v>
      </c>
      <c r="BO22" s="39">
        <v>13</v>
      </c>
      <c r="BP22" s="57">
        <f t="shared" si="25"/>
        <v>-13</v>
      </c>
      <c r="BQ22" s="125">
        <v>13</v>
      </c>
      <c r="BR22" s="126">
        <f t="shared" si="26"/>
        <v>13</v>
      </c>
      <c r="BS22" s="653"/>
      <c r="BT22" s="334"/>
      <c r="BU22" s="57">
        <f t="shared" si="27"/>
        <v>0</v>
      </c>
      <c r="BV22" s="57"/>
      <c r="BW22" s="334"/>
      <c r="BX22" s="334"/>
      <c r="BY22" s="57">
        <f t="shared" si="28"/>
        <v>0</v>
      </c>
      <c r="BZ22" s="57"/>
      <c r="CA22" s="334"/>
      <c r="CB22" s="334"/>
      <c r="CC22" s="106">
        <f t="shared" si="29"/>
        <v>0</v>
      </c>
      <c r="CD22" s="57"/>
    </row>
    <row r="23" ht="120" customHeight="1" spans="1:82">
      <c r="A23" s="508">
        <v>21</v>
      </c>
      <c r="B23" s="34" t="s">
        <v>100</v>
      </c>
      <c r="C23" s="39">
        <v>6</v>
      </c>
      <c r="D23" s="121">
        <v>9</v>
      </c>
      <c r="E23" s="17">
        <f t="shared" si="0"/>
        <v>0</v>
      </c>
      <c r="F23" s="632">
        <f t="shared" si="1"/>
        <v>25</v>
      </c>
      <c r="G23" s="633">
        <f t="shared" si="2"/>
        <v>-25</v>
      </c>
      <c r="H23" s="634">
        <f t="shared" si="3"/>
        <v>25</v>
      </c>
      <c r="I23" s="640">
        <f t="shared" si="33"/>
        <v>25</v>
      </c>
      <c r="J23" s="56">
        <f t="shared" si="30"/>
        <v>0</v>
      </c>
      <c r="K23" s="31">
        <v>0</v>
      </c>
      <c r="L23" s="39">
        <v>1</v>
      </c>
      <c r="M23" s="57">
        <f t="shared" si="34"/>
        <v>-1</v>
      </c>
      <c r="N23" s="57">
        <v>0</v>
      </c>
      <c r="O23" s="126">
        <f t="shared" si="5"/>
        <v>0</v>
      </c>
      <c r="P23" s="31">
        <v>0</v>
      </c>
      <c r="Q23" s="39">
        <v>2</v>
      </c>
      <c r="R23" s="106">
        <f t="shared" si="6"/>
        <v>-2</v>
      </c>
      <c r="S23" s="125">
        <v>0</v>
      </c>
      <c r="T23" s="126">
        <f t="shared" si="7"/>
        <v>0</v>
      </c>
      <c r="U23" s="380">
        <v>0</v>
      </c>
      <c r="V23" s="39">
        <v>1</v>
      </c>
      <c r="W23" s="57">
        <f t="shared" si="8"/>
        <v>-1</v>
      </c>
      <c r="X23" s="57">
        <v>0</v>
      </c>
      <c r="Y23" s="126">
        <f t="shared" si="32"/>
        <v>0</v>
      </c>
      <c r="Z23" s="31">
        <v>0</v>
      </c>
      <c r="AA23" s="39">
        <v>1</v>
      </c>
      <c r="AB23" s="57">
        <f t="shared" si="9"/>
        <v>-1</v>
      </c>
      <c r="AC23" s="57">
        <v>0</v>
      </c>
      <c r="AD23" s="126">
        <f t="shared" si="10"/>
        <v>0</v>
      </c>
      <c r="AE23" s="380">
        <v>0</v>
      </c>
      <c r="AF23" s="39">
        <v>13</v>
      </c>
      <c r="AG23" s="57">
        <f t="shared" si="11"/>
        <v>-13</v>
      </c>
      <c r="AH23" s="125">
        <v>25</v>
      </c>
      <c r="AI23" s="505">
        <f t="shared" si="12"/>
        <v>25</v>
      </c>
      <c r="AJ23" s="31">
        <v>0</v>
      </c>
      <c r="AK23" s="39">
        <v>1</v>
      </c>
      <c r="AL23" s="57">
        <f t="shared" si="13"/>
        <v>-1</v>
      </c>
      <c r="AM23" s="57">
        <v>0</v>
      </c>
      <c r="AN23" s="126">
        <f t="shared" si="14"/>
        <v>0</v>
      </c>
      <c r="AO23" s="31">
        <v>0</v>
      </c>
      <c r="AP23" s="39">
        <v>1</v>
      </c>
      <c r="AQ23" s="57">
        <f t="shared" si="15"/>
        <v>-1</v>
      </c>
      <c r="AR23" s="57">
        <v>0</v>
      </c>
      <c r="AS23" s="126">
        <f t="shared" si="16"/>
        <v>0</v>
      </c>
      <c r="AT23" s="31">
        <v>0</v>
      </c>
      <c r="AU23" s="39">
        <v>1</v>
      </c>
      <c r="AV23" s="57">
        <f t="shared" si="17"/>
        <v>-1</v>
      </c>
      <c r="AW23" s="57">
        <v>0</v>
      </c>
      <c r="AX23" s="126">
        <f t="shared" si="18"/>
        <v>0</v>
      </c>
      <c r="AY23" s="380">
        <v>0</v>
      </c>
      <c r="AZ23" s="39">
        <v>1</v>
      </c>
      <c r="BA23" s="57">
        <f t="shared" si="19"/>
        <v>-1</v>
      </c>
      <c r="BB23" s="57">
        <v>0</v>
      </c>
      <c r="BC23" s="505">
        <f t="shared" si="20"/>
        <v>0</v>
      </c>
      <c r="BD23" s="31">
        <v>0</v>
      </c>
      <c r="BE23" s="39">
        <v>1</v>
      </c>
      <c r="BF23" s="57">
        <f t="shared" si="21"/>
        <v>-1</v>
      </c>
      <c r="BG23" s="57">
        <v>0</v>
      </c>
      <c r="BH23" s="126">
        <f t="shared" si="22"/>
        <v>0</v>
      </c>
      <c r="BI23" s="380">
        <v>0</v>
      </c>
      <c r="BJ23" s="39">
        <v>1</v>
      </c>
      <c r="BK23" s="57">
        <f t="shared" si="23"/>
        <v>-1</v>
      </c>
      <c r="BL23" s="57">
        <v>0</v>
      </c>
      <c r="BM23" s="505">
        <f t="shared" si="24"/>
        <v>0</v>
      </c>
      <c r="BN23" s="31">
        <v>0</v>
      </c>
      <c r="BO23" s="39">
        <v>1</v>
      </c>
      <c r="BP23" s="57">
        <f t="shared" si="25"/>
        <v>-1</v>
      </c>
      <c r="BQ23" s="57">
        <v>0</v>
      </c>
      <c r="BR23" s="126">
        <f t="shared" si="26"/>
        <v>0</v>
      </c>
      <c r="BS23" s="654"/>
      <c r="BT23" s="344"/>
      <c r="BU23" s="325">
        <f t="shared" si="27"/>
        <v>0</v>
      </c>
      <c r="BV23" s="325"/>
      <c r="BW23" s="344"/>
      <c r="BX23" s="344"/>
      <c r="BY23" s="325">
        <f t="shared" si="28"/>
        <v>0</v>
      </c>
      <c r="BZ23" s="325"/>
      <c r="CA23" s="344"/>
      <c r="CB23" s="344"/>
      <c r="CC23" s="357">
        <f t="shared" si="29"/>
        <v>0</v>
      </c>
      <c r="CD23" s="325"/>
    </row>
    <row r="24" ht="120" customHeight="1" spans="1:82">
      <c r="A24" s="13">
        <v>22</v>
      </c>
      <c r="B24" s="34" t="s">
        <v>25</v>
      </c>
      <c r="C24" s="39">
        <v>8</v>
      </c>
      <c r="D24" s="121">
        <v>15</v>
      </c>
      <c r="E24" s="17">
        <f t="shared" si="0"/>
        <v>8</v>
      </c>
      <c r="F24" s="632">
        <f t="shared" si="1"/>
        <v>97</v>
      </c>
      <c r="G24" s="633">
        <f t="shared" si="2"/>
        <v>-89</v>
      </c>
      <c r="H24" s="634">
        <f t="shared" si="3"/>
        <v>89</v>
      </c>
      <c r="I24" s="640">
        <f t="shared" si="33"/>
        <v>81</v>
      </c>
      <c r="J24" s="56">
        <f t="shared" si="30"/>
        <v>0</v>
      </c>
      <c r="K24" s="31">
        <v>0</v>
      </c>
      <c r="L24" s="39">
        <v>2</v>
      </c>
      <c r="M24" s="57">
        <f t="shared" si="34"/>
        <v>-2</v>
      </c>
      <c r="N24" s="57">
        <v>0</v>
      </c>
      <c r="O24" s="126">
        <f t="shared" si="5"/>
        <v>0</v>
      </c>
      <c r="P24" s="31">
        <v>0</v>
      </c>
      <c r="Q24" s="39">
        <v>4</v>
      </c>
      <c r="R24" s="106">
        <f t="shared" si="6"/>
        <v>-4</v>
      </c>
      <c r="S24" s="125">
        <v>0</v>
      </c>
      <c r="T24" s="126">
        <f t="shared" si="7"/>
        <v>0</v>
      </c>
      <c r="U24" s="380">
        <v>0</v>
      </c>
      <c r="V24" s="39">
        <v>3</v>
      </c>
      <c r="W24" s="57">
        <f t="shared" si="8"/>
        <v>-3</v>
      </c>
      <c r="X24" s="57">
        <v>0</v>
      </c>
      <c r="Y24" s="126">
        <f t="shared" si="32"/>
        <v>0</v>
      </c>
      <c r="Z24" s="31">
        <v>0</v>
      </c>
      <c r="AA24" s="39">
        <v>1</v>
      </c>
      <c r="AB24" s="57">
        <f t="shared" si="9"/>
        <v>-1</v>
      </c>
      <c r="AC24" s="125">
        <v>1</v>
      </c>
      <c r="AD24" s="126">
        <f t="shared" si="10"/>
        <v>1</v>
      </c>
      <c r="AE24" s="380">
        <v>0</v>
      </c>
      <c r="AF24" s="39">
        <v>62</v>
      </c>
      <c r="AG24" s="57">
        <f t="shared" si="11"/>
        <v>-62</v>
      </c>
      <c r="AH24" s="128">
        <v>60</v>
      </c>
      <c r="AI24" s="505">
        <f t="shared" si="12"/>
        <v>60</v>
      </c>
      <c r="AJ24" s="31">
        <v>0</v>
      </c>
      <c r="AK24" s="39">
        <v>2</v>
      </c>
      <c r="AL24" s="57">
        <f t="shared" si="13"/>
        <v>-2</v>
      </c>
      <c r="AM24" s="125">
        <v>2</v>
      </c>
      <c r="AN24" s="126">
        <f t="shared" si="14"/>
        <v>2</v>
      </c>
      <c r="AO24" s="31">
        <v>0</v>
      </c>
      <c r="AP24" s="39">
        <v>3</v>
      </c>
      <c r="AQ24" s="57">
        <f t="shared" si="15"/>
        <v>-3</v>
      </c>
      <c r="AR24" s="125">
        <v>3</v>
      </c>
      <c r="AS24" s="126">
        <f t="shared" si="16"/>
        <v>3</v>
      </c>
      <c r="AT24" s="31">
        <v>0</v>
      </c>
      <c r="AU24" s="39">
        <v>2</v>
      </c>
      <c r="AV24" s="57">
        <f t="shared" si="17"/>
        <v>-2</v>
      </c>
      <c r="AW24" s="125">
        <v>2</v>
      </c>
      <c r="AX24" s="126">
        <f t="shared" si="18"/>
        <v>2</v>
      </c>
      <c r="AY24" s="380">
        <v>8</v>
      </c>
      <c r="AZ24" s="39">
        <v>5</v>
      </c>
      <c r="BA24" s="57">
        <f t="shared" si="19"/>
        <v>3</v>
      </c>
      <c r="BB24" s="128">
        <v>8</v>
      </c>
      <c r="BC24" s="505">
        <f t="shared" si="20"/>
        <v>16</v>
      </c>
      <c r="BD24" s="31">
        <v>0</v>
      </c>
      <c r="BE24" s="39">
        <v>6</v>
      </c>
      <c r="BF24" s="57">
        <f t="shared" si="21"/>
        <v>-6</v>
      </c>
      <c r="BG24" s="125">
        <v>6</v>
      </c>
      <c r="BH24" s="126">
        <f t="shared" si="22"/>
        <v>6</v>
      </c>
      <c r="BI24" s="380">
        <v>0</v>
      </c>
      <c r="BJ24" s="39">
        <v>5</v>
      </c>
      <c r="BK24" s="57">
        <f t="shared" si="23"/>
        <v>-5</v>
      </c>
      <c r="BL24" s="125">
        <v>5</v>
      </c>
      <c r="BM24" s="505">
        <f t="shared" si="24"/>
        <v>5</v>
      </c>
      <c r="BN24" s="31">
        <v>0</v>
      </c>
      <c r="BO24" s="39">
        <v>2</v>
      </c>
      <c r="BP24" s="57">
        <f t="shared" si="25"/>
        <v>-2</v>
      </c>
      <c r="BQ24" s="125">
        <v>2</v>
      </c>
      <c r="BR24" s="126">
        <f t="shared" si="26"/>
        <v>2</v>
      </c>
      <c r="BS24" s="653"/>
      <c r="BT24" s="334"/>
      <c r="BU24" s="57">
        <f t="shared" si="27"/>
        <v>0</v>
      </c>
      <c r="BV24" s="57"/>
      <c r="BW24" s="334"/>
      <c r="BX24" s="334"/>
      <c r="BY24" s="57">
        <f t="shared" si="28"/>
        <v>0</v>
      </c>
      <c r="BZ24" s="57"/>
      <c r="CA24" s="334"/>
      <c r="CB24" s="334"/>
      <c r="CC24" s="106">
        <f t="shared" si="29"/>
        <v>0</v>
      </c>
      <c r="CD24" s="57"/>
    </row>
    <row r="25" ht="120" customHeight="1" spans="1:82">
      <c r="A25" s="508">
        <v>23</v>
      </c>
      <c r="B25" s="34" t="s">
        <v>101</v>
      </c>
      <c r="C25" s="39">
        <v>8</v>
      </c>
      <c r="D25" s="122">
        <v>15</v>
      </c>
      <c r="E25" s="17">
        <f t="shared" si="0"/>
        <v>0</v>
      </c>
      <c r="F25" s="632">
        <f t="shared" si="1"/>
        <v>125</v>
      </c>
      <c r="G25" s="633">
        <f t="shared" si="2"/>
        <v>-125</v>
      </c>
      <c r="H25" s="634">
        <f t="shared" si="3"/>
        <v>125</v>
      </c>
      <c r="I25" s="640">
        <f t="shared" si="33"/>
        <v>123</v>
      </c>
      <c r="J25" s="56">
        <f t="shared" si="30"/>
        <v>0</v>
      </c>
      <c r="K25" s="31">
        <v>0</v>
      </c>
      <c r="L25" s="39">
        <v>1</v>
      </c>
      <c r="M25" s="57">
        <f t="shared" si="34"/>
        <v>-1</v>
      </c>
      <c r="N25" s="125">
        <v>1</v>
      </c>
      <c r="O25" s="126">
        <f t="shared" si="5"/>
        <v>1</v>
      </c>
      <c r="P25" s="31">
        <v>0</v>
      </c>
      <c r="Q25" s="39">
        <v>2</v>
      </c>
      <c r="R25" s="106">
        <f t="shared" si="6"/>
        <v>-2</v>
      </c>
      <c r="S25" s="125">
        <v>2</v>
      </c>
      <c r="T25" s="126">
        <f t="shared" si="7"/>
        <v>2</v>
      </c>
      <c r="U25" s="380">
        <v>0</v>
      </c>
      <c r="V25" s="39">
        <v>3</v>
      </c>
      <c r="W25" s="57">
        <f t="shared" si="8"/>
        <v>-3</v>
      </c>
      <c r="X25" s="125">
        <v>3</v>
      </c>
      <c r="Y25" s="126">
        <f t="shared" si="32"/>
        <v>3</v>
      </c>
      <c r="Z25" s="31">
        <v>0</v>
      </c>
      <c r="AA25" s="39">
        <v>1</v>
      </c>
      <c r="AB25" s="57">
        <f t="shared" si="9"/>
        <v>-1</v>
      </c>
      <c r="AC25" s="125">
        <v>1</v>
      </c>
      <c r="AD25" s="126">
        <f t="shared" si="10"/>
        <v>1</v>
      </c>
      <c r="AE25" s="380">
        <v>0</v>
      </c>
      <c r="AF25" s="39">
        <v>102</v>
      </c>
      <c r="AG25" s="57">
        <f t="shared" si="11"/>
        <v>-102</v>
      </c>
      <c r="AH25" s="125">
        <v>102</v>
      </c>
      <c r="AI25" s="505">
        <f t="shared" si="12"/>
        <v>102</v>
      </c>
      <c r="AJ25" s="31">
        <v>0</v>
      </c>
      <c r="AK25" s="39">
        <v>2</v>
      </c>
      <c r="AL25" s="57">
        <f t="shared" si="13"/>
        <v>-2</v>
      </c>
      <c r="AM25" s="125">
        <v>2</v>
      </c>
      <c r="AN25" s="126">
        <f t="shared" si="14"/>
        <v>2</v>
      </c>
      <c r="AO25" s="31">
        <v>0</v>
      </c>
      <c r="AP25" s="39">
        <v>3</v>
      </c>
      <c r="AQ25" s="57">
        <f t="shared" si="15"/>
        <v>-3</v>
      </c>
      <c r="AR25" s="125">
        <v>3</v>
      </c>
      <c r="AS25" s="126">
        <f t="shared" si="16"/>
        <v>3</v>
      </c>
      <c r="AT25" s="31">
        <v>0</v>
      </c>
      <c r="AU25" s="39">
        <v>1</v>
      </c>
      <c r="AV25" s="57">
        <f t="shared" si="17"/>
        <v>-1</v>
      </c>
      <c r="AW25" s="125">
        <v>1</v>
      </c>
      <c r="AX25" s="126">
        <f t="shared" si="18"/>
        <v>1</v>
      </c>
      <c r="AY25" s="380">
        <v>0</v>
      </c>
      <c r="AZ25" s="39">
        <v>2</v>
      </c>
      <c r="BA25" s="57">
        <f t="shared" si="19"/>
        <v>-2</v>
      </c>
      <c r="BB25" s="125">
        <v>2</v>
      </c>
      <c r="BC25" s="505">
        <f t="shared" si="20"/>
        <v>2</v>
      </c>
      <c r="BD25" s="31">
        <v>0</v>
      </c>
      <c r="BE25" s="39">
        <v>1</v>
      </c>
      <c r="BF25" s="57">
        <f t="shared" si="21"/>
        <v>-1</v>
      </c>
      <c r="BG25" s="125">
        <v>1</v>
      </c>
      <c r="BH25" s="126">
        <f t="shared" si="22"/>
        <v>1</v>
      </c>
      <c r="BI25" s="380">
        <v>0</v>
      </c>
      <c r="BJ25" s="39">
        <v>3</v>
      </c>
      <c r="BK25" s="57">
        <f t="shared" si="23"/>
        <v>-3</v>
      </c>
      <c r="BL25" s="125">
        <v>3</v>
      </c>
      <c r="BM25" s="505">
        <f t="shared" si="24"/>
        <v>3</v>
      </c>
      <c r="BN25" s="31">
        <v>0</v>
      </c>
      <c r="BO25" s="39">
        <v>4</v>
      </c>
      <c r="BP25" s="57">
        <f t="shared" si="25"/>
        <v>-4</v>
      </c>
      <c r="BQ25" s="125">
        <v>4</v>
      </c>
      <c r="BR25" s="126">
        <f t="shared" si="26"/>
        <v>4</v>
      </c>
      <c r="BS25" s="654"/>
      <c r="BT25" s="344"/>
      <c r="BU25" s="325">
        <f t="shared" si="27"/>
        <v>0</v>
      </c>
      <c r="BV25" s="325"/>
      <c r="BW25" s="344"/>
      <c r="BX25" s="344"/>
      <c r="BY25" s="325">
        <f t="shared" si="28"/>
        <v>0</v>
      </c>
      <c r="BZ25" s="325"/>
      <c r="CA25" s="344"/>
      <c r="CB25" s="344"/>
      <c r="CC25" s="357">
        <f t="shared" si="29"/>
        <v>0</v>
      </c>
      <c r="CD25" s="325"/>
    </row>
    <row r="26" ht="56.4" customHeight="1" spans="1:82">
      <c r="A26" s="13">
        <v>24</v>
      </c>
      <c r="B26" s="123" t="s">
        <v>27</v>
      </c>
      <c r="C26" s="117">
        <v>15</v>
      </c>
      <c r="D26" s="118">
        <v>30</v>
      </c>
      <c r="E26" s="17">
        <f t="shared" ref="E26:E30" si="35">K26+P26+U26+Z26+AE26+AJ26+AO26+AT26+AY26+BD26+BI26+BN26+BS26+BW26+CA26</f>
        <v>20</v>
      </c>
      <c r="F26" s="632">
        <f t="shared" ref="F26:F30" si="36">L26+Q26+V26+AA26+AF26+AK26+AP26+AU26+AZ26+BE26+BJ26+BO26+BT26+BX26+CB26</f>
        <v>0</v>
      </c>
      <c r="G26" s="633">
        <f t="shared" ref="G26:G30" si="37">M26+R26+W26+AB26+AG26+AL26+AQ26+AV26+BA26+BF26+BK26+BP26+BU26+BY26+CC26</f>
        <v>20</v>
      </c>
      <c r="H26" s="634">
        <f t="shared" ref="H26:H30" si="38">N26+S26+X26+AC26+AH26+AM26+AR26+AW26+BB26+BG26+BL26+BQ26+BV26+BZ26+CD26</f>
        <v>0</v>
      </c>
      <c r="I26" s="640">
        <f t="shared" si="33"/>
        <v>20</v>
      </c>
      <c r="J26" s="56">
        <f t="shared" si="30"/>
        <v>20</v>
      </c>
      <c r="K26" s="13">
        <v>0</v>
      </c>
      <c r="L26" s="266">
        <v>0</v>
      </c>
      <c r="M26" s="102">
        <f t="shared" si="34"/>
        <v>0</v>
      </c>
      <c r="N26" s="275">
        <v>0</v>
      </c>
      <c r="O26" s="55">
        <f t="shared" si="5"/>
        <v>0</v>
      </c>
      <c r="P26" s="13">
        <v>0</v>
      </c>
      <c r="Q26" s="466">
        <v>0</v>
      </c>
      <c r="R26" s="105">
        <f t="shared" si="6"/>
        <v>0</v>
      </c>
      <c r="S26" s="24">
        <v>0</v>
      </c>
      <c r="T26" s="126">
        <f t="shared" si="7"/>
        <v>0</v>
      </c>
      <c r="U26" s="266">
        <v>0</v>
      </c>
      <c r="V26" s="15">
        <v>0</v>
      </c>
      <c r="W26" s="102">
        <f t="shared" si="8"/>
        <v>0</v>
      </c>
      <c r="X26" s="15">
        <v>0</v>
      </c>
      <c r="Y26" s="55">
        <f t="shared" si="32"/>
        <v>0</v>
      </c>
      <c r="Z26" s="13">
        <v>0</v>
      </c>
      <c r="AA26" s="266">
        <v>0</v>
      </c>
      <c r="AB26" s="102">
        <f t="shared" si="9"/>
        <v>0</v>
      </c>
      <c r="AC26" s="15">
        <v>0</v>
      </c>
      <c r="AD26" s="55">
        <f t="shared" si="10"/>
        <v>0</v>
      </c>
      <c r="AE26" s="266">
        <v>0</v>
      </c>
      <c r="AF26" s="266">
        <v>0</v>
      </c>
      <c r="AG26" s="102">
        <f t="shared" si="11"/>
        <v>0</v>
      </c>
      <c r="AH26" s="15">
        <v>0</v>
      </c>
      <c r="AI26" s="398">
        <f t="shared" si="12"/>
        <v>0</v>
      </c>
      <c r="AJ26" s="13">
        <v>0</v>
      </c>
      <c r="AK26" s="266">
        <v>0</v>
      </c>
      <c r="AL26" s="102">
        <f t="shared" si="13"/>
        <v>0</v>
      </c>
      <c r="AM26" s="15">
        <v>0</v>
      </c>
      <c r="AN26" s="55">
        <f t="shared" si="14"/>
        <v>0</v>
      </c>
      <c r="AO26" s="13">
        <v>0</v>
      </c>
      <c r="AP26" s="266">
        <v>0</v>
      </c>
      <c r="AQ26" s="102">
        <f t="shared" si="15"/>
        <v>0</v>
      </c>
      <c r="AR26" s="15">
        <v>0</v>
      </c>
      <c r="AS26" s="55">
        <f t="shared" si="16"/>
        <v>0</v>
      </c>
      <c r="AT26" s="13">
        <v>0</v>
      </c>
      <c r="AU26" s="266">
        <v>0</v>
      </c>
      <c r="AV26" s="102">
        <f t="shared" si="17"/>
        <v>0</v>
      </c>
      <c r="AW26" s="15">
        <v>0</v>
      </c>
      <c r="AX26" s="55">
        <f t="shared" si="18"/>
        <v>0</v>
      </c>
      <c r="AY26" s="266">
        <v>0</v>
      </c>
      <c r="AZ26" s="266">
        <v>0</v>
      </c>
      <c r="BA26" s="102">
        <f t="shared" si="19"/>
        <v>0</v>
      </c>
      <c r="BB26" s="266">
        <v>0</v>
      </c>
      <c r="BC26" s="398">
        <f t="shared" si="20"/>
        <v>0</v>
      </c>
      <c r="BD26" s="13">
        <v>0</v>
      </c>
      <c r="BE26" s="466">
        <v>0</v>
      </c>
      <c r="BF26" s="102">
        <f t="shared" si="21"/>
        <v>0</v>
      </c>
      <c r="BG26" s="15">
        <v>0</v>
      </c>
      <c r="BH26" s="151">
        <f t="shared" si="22"/>
        <v>0</v>
      </c>
      <c r="BI26" s="266">
        <v>0</v>
      </c>
      <c r="BJ26" s="15">
        <v>0</v>
      </c>
      <c r="BK26" s="102">
        <f t="shared" si="23"/>
        <v>0</v>
      </c>
      <c r="BL26" s="15">
        <v>0</v>
      </c>
      <c r="BM26" s="503">
        <f t="shared" si="24"/>
        <v>0</v>
      </c>
      <c r="BN26" s="13">
        <v>20</v>
      </c>
      <c r="BO26" s="15">
        <v>0</v>
      </c>
      <c r="BP26" s="102">
        <f t="shared" si="25"/>
        <v>20</v>
      </c>
      <c r="BQ26" s="15">
        <v>0</v>
      </c>
      <c r="BR26" s="151">
        <f t="shared" si="26"/>
        <v>20</v>
      </c>
      <c r="BS26" s="409"/>
      <c r="BT26" s="348"/>
      <c r="BU26" s="348">
        <f t="shared" si="27"/>
        <v>0</v>
      </c>
      <c r="BV26" s="348"/>
      <c r="BW26" s="348"/>
      <c r="BX26" s="348"/>
      <c r="BY26" s="348">
        <f t="shared" si="28"/>
        <v>0</v>
      </c>
      <c r="BZ26" s="348"/>
      <c r="CA26" s="348"/>
      <c r="CB26" s="348"/>
      <c r="CC26" s="348">
        <f t="shared" si="29"/>
        <v>0</v>
      </c>
      <c r="CD26" s="357"/>
    </row>
    <row r="27" ht="42.6" customHeight="1" spans="1:82">
      <c r="A27" s="508">
        <v>25</v>
      </c>
      <c r="B27" s="21" t="s">
        <v>28</v>
      </c>
      <c r="C27" s="24">
        <v>10</v>
      </c>
      <c r="D27" s="111">
        <v>15</v>
      </c>
      <c r="E27" s="17">
        <f t="shared" si="35"/>
        <v>0</v>
      </c>
      <c r="F27" s="632">
        <f t="shared" si="36"/>
        <v>41</v>
      </c>
      <c r="G27" s="633">
        <f t="shared" si="37"/>
        <v>-41</v>
      </c>
      <c r="H27" s="634">
        <f t="shared" si="38"/>
        <v>41</v>
      </c>
      <c r="I27" s="640">
        <f t="shared" si="33"/>
        <v>39</v>
      </c>
      <c r="J27" s="56">
        <f t="shared" si="30"/>
        <v>0</v>
      </c>
      <c r="K27" s="13">
        <v>0</v>
      </c>
      <c r="L27" s="266">
        <v>1</v>
      </c>
      <c r="M27" s="102">
        <f t="shared" si="34"/>
        <v>-1</v>
      </c>
      <c r="N27" s="150">
        <v>1</v>
      </c>
      <c r="O27" s="55">
        <f t="shared" si="5"/>
        <v>1</v>
      </c>
      <c r="P27" s="13">
        <v>0</v>
      </c>
      <c r="Q27" s="466">
        <v>2</v>
      </c>
      <c r="R27" s="105">
        <f t="shared" si="6"/>
        <v>-2</v>
      </c>
      <c r="S27" s="24">
        <v>10</v>
      </c>
      <c r="T27" s="126">
        <f t="shared" si="7"/>
        <v>10</v>
      </c>
      <c r="U27" s="266">
        <v>0</v>
      </c>
      <c r="V27" s="15">
        <v>1</v>
      </c>
      <c r="W27" s="102">
        <f t="shared" si="8"/>
        <v>-1</v>
      </c>
      <c r="X27" s="150">
        <v>1</v>
      </c>
      <c r="Y27" s="55">
        <f t="shared" si="32"/>
        <v>1</v>
      </c>
      <c r="Z27" s="13">
        <v>0</v>
      </c>
      <c r="AA27" s="266">
        <v>1</v>
      </c>
      <c r="AB27" s="102">
        <f t="shared" si="9"/>
        <v>-1</v>
      </c>
      <c r="AC27" s="150">
        <v>1</v>
      </c>
      <c r="AD27" s="55">
        <f t="shared" si="10"/>
        <v>1</v>
      </c>
      <c r="AE27" s="266">
        <v>0</v>
      </c>
      <c r="AF27" s="266">
        <v>26</v>
      </c>
      <c r="AG27" s="102">
        <f t="shared" si="11"/>
        <v>-26</v>
      </c>
      <c r="AH27" s="15">
        <v>18</v>
      </c>
      <c r="AI27" s="398">
        <f t="shared" si="12"/>
        <v>18</v>
      </c>
      <c r="AJ27" s="13">
        <v>0</v>
      </c>
      <c r="AK27" s="266">
        <v>1</v>
      </c>
      <c r="AL27" s="102">
        <f t="shared" si="13"/>
        <v>-1</v>
      </c>
      <c r="AM27" s="150">
        <v>1</v>
      </c>
      <c r="AN27" s="55">
        <f t="shared" si="14"/>
        <v>1</v>
      </c>
      <c r="AO27" s="13">
        <v>0</v>
      </c>
      <c r="AP27" s="266">
        <v>1</v>
      </c>
      <c r="AQ27" s="102">
        <f t="shared" si="15"/>
        <v>-1</v>
      </c>
      <c r="AR27" s="150">
        <v>1</v>
      </c>
      <c r="AS27" s="55">
        <f t="shared" si="16"/>
        <v>1</v>
      </c>
      <c r="AT27" s="13">
        <v>0</v>
      </c>
      <c r="AU27" s="266">
        <v>1</v>
      </c>
      <c r="AV27" s="102">
        <f t="shared" si="17"/>
        <v>-1</v>
      </c>
      <c r="AW27" s="150">
        <v>1</v>
      </c>
      <c r="AX27" s="55">
        <f t="shared" si="18"/>
        <v>1</v>
      </c>
      <c r="AY27" s="266">
        <v>0</v>
      </c>
      <c r="AZ27" s="266">
        <v>2</v>
      </c>
      <c r="BA27" s="102">
        <f t="shared" si="19"/>
        <v>-2</v>
      </c>
      <c r="BB27" s="400">
        <v>2</v>
      </c>
      <c r="BC27" s="398">
        <f t="shared" si="20"/>
        <v>2</v>
      </c>
      <c r="BD27" s="13">
        <v>0</v>
      </c>
      <c r="BE27" s="466">
        <v>2</v>
      </c>
      <c r="BF27" s="102">
        <f t="shared" si="21"/>
        <v>-2</v>
      </c>
      <c r="BG27" s="150">
        <v>2</v>
      </c>
      <c r="BH27" s="151">
        <f t="shared" si="22"/>
        <v>2</v>
      </c>
      <c r="BI27" s="266">
        <v>0</v>
      </c>
      <c r="BJ27" s="15">
        <v>2</v>
      </c>
      <c r="BK27" s="102">
        <f t="shared" si="23"/>
        <v>-2</v>
      </c>
      <c r="BL27" s="150">
        <v>2</v>
      </c>
      <c r="BM27" s="503">
        <f t="shared" si="24"/>
        <v>2</v>
      </c>
      <c r="BN27" s="13">
        <v>0</v>
      </c>
      <c r="BO27" s="15">
        <v>1</v>
      </c>
      <c r="BP27" s="102">
        <f t="shared" si="25"/>
        <v>-1</v>
      </c>
      <c r="BQ27" s="150">
        <v>1</v>
      </c>
      <c r="BR27" s="151">
        <f t="shared" si="26"/>
        <v>1</v>
      </c>
      <c r="BS27" s="100"/>
      <c r="BT27" s="102"/>
      <c r="BU27" s="102">
        <f t="shared" si="27"/>
        <v>0</v>
      </c>
      <c r="BV27" s="102"/>
      <c r="BW27" s="102"/>
      <c r="BX27" s="102"/>
      <c r="BY27" s="102">
        <f t="shared" si="28"/>
        <v>0</v>
      </c>
      <c r="BZ27" s="102"/>
      <c r="CA27" s="102"/>
      <c r="CB27" s="102"/>
      <c r="CC27" s="102">
        <f t="shared" si="29"/>
        <v>0</v>
      </c>
      <c r="CD27" s="106"/>
    </row>
    <row r="28" ht="58.8" customHeight="1" spans="1:82">
      <c r="A28" s="13">
        <v>26</v>
      </c>
      <c r="B28" s="21" t="s">
        <v>29</v>
      </c>
      <c r="C28" s="24">
        <v>4</v>
      </c>
      <c r="D28" s="111">
        <v>6</v>
      </c>
      <c r="E28" s="17">
        <f t="shared" si="35"/>
        <v>8</v>
      </c>
      <c r="F28" s="632">
        <f t="shared" si="36"/>
        <v>0</v>
      </c>
      <c r="G28" s="633">
        <f t="shared" si="37"/>
        <v>8</v>
      </c>
      <c r="H28" s="634">
        <f t="shared" si="38"/>
        <v>0</v>
      </c>
      <c r="I28" s="640">
        <f t="shared" si="33"/>
        <v>8</v>
      </c>
      <c r="J28" s="56">
        <f t="shared" si="30"/>
        <v>8</v>
      </c>
      <c r="K28" s="13">
        <v>0</v>
      </c>
      <c r="L28" s="266">
        <v>0</v>
      </c>
      <c r="M28" s="102">
        <f t="shared" si="34"/>
        <v>0</v>
      </c>
      <c r="N28" s="275">
        <v>0</v>
      </c>
      <c r="O28" s="55">
        <f t="shared" si="5"/>
        <v>0</v>
      </c>
      <c r="P28" s="13">
        <v>0</v>
      </c>
      <c r="Q28" s="466">
        <v>0</v>
      </c>
      <c r="R28" s="105">
        <f t="shared" si="6"/>
        <v>0</v>
      </c>
      <c r="S28" s="24">
        <v>0</v>
      </c>
      <c r="T28" s="126">
        <f t="shared" si="7"/>
        <v>0</v>
      </c>
      <c r="U28" s="266">
        <v>0</v>
      </c>
      <c r="V28" s="15">
        <v>0</v>
      </c>
      <c r="W28" s="102">
        <f t="shared" si="8"/>
        <v>0</v>
      </c>
      <c r="X28" s="15">
        <v>0</v>
      </c>
      <c r="Y28" s="55">
        <f t="shared" si="32"/>
        <v>0</v>
      </c>
      <c r="Z28" s="13">
        <v>0</v>
      </c>
      <c r="AA28" s="266">
        <v>0</v>
      </c>
      <c r="AB28" s="102">
        <f t="shared" si="9"/>
        <v>0</v>
      </c>
      <c r="AC28" s="15">
        <v>0</v>
      </c>
      <c r="AD28" s="55">
        <f t="shared" si="10"/>
        <v>0</v>
      </c>
      <c r="AE28" s="266">
        <v>8</v>
      </c>
      <c r="AF28" s="266">
        <v>0</v>
      </c>
      <c r="AG28" s="102">
        <f t="shared" si="11"/>
        <v>8</v>
      </c>
      <c r="AH28" s="15">
        <v>0</v>
      </c>
      <c r="AI28" s="398">
        <f t="shared" si="12"/>
        <v>8</v>
      </c>
      <c r="AJ28" s="13">
        <v>0</v>
      </c>
      <c r="AK28" s="266">
        <v>0</v>
      </c>
      <c r="AL28" s="102">
        <f t="shared" si="13"/>
        <v>0</v>
      </c>
      <c r="AM28" s="15">
        <v>0</v>
      </c>
      <c r="AN28" s="55">
        <f t="shared" si="14"/>
        <v>0</v>
      </c>
      <c r="AO28" s="13">
        <v>0</v>
      </c>
      <c r="AP28" s="266">
        <v>0</v>
      </c>
      <c r="AQ28" s="102">
        <f t="shared" si="15"/>
        <v>0</v>
      </c>
      <c r="AR28" s="15">
        <v>0</v>
      </c>
      <c r="AS28" s="55">
        <f t="shared" si="16"/>
        <v>0</v>
      </c>
      <c r="AT28" s="13">
        <v>0</v>
      </c>
      <c r="AU28" s="266">
        <v>0</v>
      </c>
      <c r="AV28" s="102">
        <f t="shared" si="17"/>
        <v>0</v>
      </c>
      <c r="AW28" s="15">
        <v>0</v>
      </c>
      <c r="AX28" s="55">
        <f t="shared" si="18"/>
        <v>0</v>
      </c>
      <c r="AY28" s="266">
        <v>0</v>
      </c>
      <c r="AZ28" s="266">
        <v>0</v>
      </c>
      <c r="BA28" s="102">
        <f t="shared" si="19"/>
        <v>0</v>
      </c>
      <c r="BB28" s="266">
        <v>0</v>
      </c>
      <c r="BC28" s="398">
        <f t="shared" si="20"/>
        <v>0</v>
      </c>
      <c r="BD28" s="13">
        <v>0</v>
      </c>
      <c r="BE28" s="466">
        <v>0</v>
      </c>
      <c r="BF28" s="102">
        <f t="shared" si="21"/>
        <v>0</v>
      </c>
      <c r="BG28" s="15">
        <v>0</v>
      </c>
      <c r="BH28" s="151">
        <f t="shared" si="22"/>
        <v>0</v>
      </c>
      <c r="BI28" s="266">
        <v>0</v>
      </c>
      <c r="BJ28" s="15">
        <v>0</v>
      </c>
      <c r="BK28" s="102">
        <f t="shared" si="23"/>
        <v>0</v>
      </c>
      <c r="BL28" s="15">
        <v>0</v>
      </c>
      <c r="BM28" s="503">
        <f t="shared" si="24"/>
        <v>0</v>
      </c>
      <c r="BN28" s="13">
        <v>0</v>
      </c>
      <c r="BO28" s="15">
        <v>0</v>
      </c>
      <c r="BP28" s="102">
        <f t="shared" si="25"/>
        <v>0</v>
      </c>
      <c r="BQ28" s="15">
        <v>0</v>
      </c>
      <c r="BR28" s="151">
        <f t="shared" si="26"/>
        <v>0</v>
      </c>
      <c r="BS28" s="409"/>
      <c r="BT28" s="348"/>
      <c r="BU28" s="348">
        <f t="shared" si="27"/>
        <v>0</v>
      </c>
      <c r="BV28" s="348"/>
      <c r="BW28" s="348"/>
      <c r="BX28" s="348"/>
      <c r="BY28" s="348">
        <f t="shared" si="28"/>
        <v>0</v>
      </c>
      <c r="BZ28" s="348"/>
      <c r="CA28" s="348"/>
      <c r="CB28" s="348"/>
      <c r="CC28" s="348">
        <f t="shared" si="29"/>
        <v>0</v>
      </c>
      <c r="CD28" s="357"/>
    </row>
    <row r="29" ht="65.4" customHeight="1" spans="1:82">
      <c r="A29" s="508">
        <v>27</v>
      </c>
      <c r="B29" s="21" t="s">
        <v>30</v>
      </c>
      <c r="C29" s="24">
        <v>6</v>
      </c>
      <c r="D29" s="111">
        <v>10</v>
      </c>
      <c r="E29" s="17">
        <f t="shared" si="35"/>
        <v>20</v>
      </c>
      <c r="F29" s="632">
        <f t="shared" si="36"/>
        <v>36</v>
      </c>
      <c r="G29" s="633">
        <f t="shared" si="37"/>
        <v>-16</v>
      </c>
      <c r="H29" s="634">
        <f t="shared" si="38"/>
        <v>16</v>
      </c>
      <c r="I29" s="640">
        <f t="shared" si="33"/>
        <v>34</v>
      </c>
      <c r="J29" s="56">
        <f t="shared" si="30"/>
        <v>0</v>
      </c>
      <c r="K29" s="66">
        <v>0</v>
      </c>
      <c r="L29" s="209">
        <v>1</v>
      </c>
      <c r="M29" s="102">
        <f t="shared" si="34"/>
        <v>-1</v>
      </c>
      <c r="N29" s="102">
        <v>0</v>
      </c>
      <c r="O29" s="151">
        <f t="shared" si="5"/>
        <v>0</v>
      </c>
      <c r="P29" s="66">
        <v>0</v>
      </c>
      <c r="Q29" s="209">
        <v>2</v>
      </c>
      <c r="R29" s="105">
        <f t="shared" si="6"/>
        <v>-2</v>
      </c>
      <c r="S29" s="24">
        <v>6</v>
      </c>
      <c r="T29" s="126">
        <f t="shared" si="7"/>
        <v>6</v>
      </c>
      <c r="U29" s="297">
        <v>0</v>
      </c>
      <c r="V29" s="209">
        <v>1</v>
      </c>
      <c r="W29" s="102">
        <f t="shared" si="8"/>
        <v>-1</v>
      </c>
      <c r="X29" s="102">
        <v>0</v>
      </c>
      <c r="Y29" s="151">
        <f t="shared" si="32"/>
        <v>0</v>
      </c>
      <c r="Z29" s="66">
        <v>0</v>
      </c>
      <c r="AA29" s="209">
        <v>1</v>
      </c>
      <c r="AB29" s="102">
        <f t="shared" si="9"/>
        <v>-1</v>
      </c>
      <c r="AC29" s="102">
        <v>0</v>
      </c>
      <c r="AD29" s="151">
        <f t="shared" si="10"/>
        <v>0</v>
      </c>
      <c r="AE29" s="297">
        <v>20</v>
      </c>
      <c r="AF29" s="209">
        <v>22</v>
      </c>
      <c r="AG29" s="102">
        <f t="shared" si="11"/>
        <v>-2</v>
      </c>
      <c r="AH29" s="150">
        <v>2</v>
      </c>
      <c r="AI29" s="503">
        <f t="shared" si="12"/>
        <v>22</v>
      </c>
      <c r="AJ29" s="66">
        <v>0</v>
      </c>
      <c r="AK29" s="209">
        <v>1</v>
      </c>
      <c r="AL29" s="102">
        <f t="shared" si="13"/>
        <v>-1</v>
      </c>
      <c r="AM29" s="102">
        <v>0</v>
      </c>
      <c r="AN29" s="151">
        <f t="shared" si="14"/>
        <v>0</v>
      </c>
      <c r="AO29" s="66">
        <v>0</v>
      </c>
      <c r="AP29" s="209">
        <v>1</v>
      </c>
      <c r="AQ29" s="102">
        <f t="shared" si="15"/>
        <v>-1</v>
      </c>
      <c r="AR29" s="150">
        <v>1</v>
      </c>
      <c r="AS29" s="151">
        <f t="shared" si="16"/>
        <v>1</v>
      </c>
      <c r="AT29" s="66">
        <v>0</v>
      </c>
      <c r="AU29" s="209">
        <v>1</v>
      </c>
      <c r="AV29" s="102">
        <f t="shared" si="17"/>
        <v>-1</v>
      </c>
      <c r="AW29" s="150">
        <v>1</v>
      </c>
      <c r="AX29" s="151">
        <f t="shared" si="18"/>
        <v>1</v>
      </c>
      <c r="AY29" s="297">
        <v>0</v>
      </c>
      <c r="AZ29" s="209">
        <v>2</v>
      </c>
      <c r="BA29" s="102">
        <f t="shared" si="19"/>
        <v>-2</v>
      </c>
      <c r="BB29" s="150">
        <v>2</v>
      </c>
      <c r="BC29" s="503">
        <f t="shared" si="20"/>
        <v>2</v>
      </c>
      <c r="BD29" s="66">
        <v>0</v>
      </c>
      <c r="BE29" s="209">
        <v>1</v>
      </c>
      <c r="BF29" s="102">
        <f t="shared" si="21"/>
        <v>-1</v>
      </c>
      <c r="BG29" s="150">
        <v>1</v>
      </c>
      <c r="BH29" s="151">
        <f t="shared" si="22"/>
        <v>1</v>
      </c>
      <c r="BI29" s="297">
        <v>0</v>
      </c>
      <c r="BJ29" s="209">
        <v>2</v>
      </c>
      <c r="BK29" s="102">
        <f t="shared" si="23"/>
        <v>-2</v>
      </c>
      <c r="BL29" s="150">
        <v>2</v>
      </c>
      <c r="BM29" s="503">
        <f t="shared" si="24"/>
        <v>2</v>
      </c>
      <c r="BN29" s="66">
        <v>0</v>
      </c>
      <c r="BO29" s="209">
        <v>1</v>
      </c>
      <c r="BP29" s="102">
        <f t="shared" si="25"/>
        <v>-1</v>
      </c>
      <c r="BQ29" s="150">
        <v>1</v>
      </c>
      <c r="BR29" s="151">
        <f t="shared" si="26"/>
        <v>1</v>
      </c>
      <c r="BS29" s="650"/>
      <c r="BT29" s="350"/>
      <c r="BU29" s="102">
        <f t="shared" si="27"/>
        <v>0</v>
      </c>
      <c r="BV29" s="102"/>
      <c r="BW29" s="350"/>
      <c r="BX29" s="350"/>
      <c r="BY29" s="102">
        <f t="shared" si="28"/>
        <v>0</v>
      </c>
      <c r="BZ29" s="102"/>
      <c r="CA29" s="350"/>
      <c r="CB29" s="350"/>
      <c r="CC29" s="102">
        <f t="shared" si="29"/>
        <v>0</v>
      </c>
      <c r="CD29" s="106"/>
    </row>
    <row r="30" ht="75" customHeight="1" spans="1:82">
      <c r="A30" s="13">
        <v>28</v>
      </c>
      <c r="B30" s="21" t="s">
        <v>31</v>
      </c>
      <c r="C30" s="24">
        <v>6</v>
      </c>
      <c r="D30" s="111">
        <v>10</v>
      </c>
      <c r="E30" s="45">
        <f t="shared" si="35"/>
        <v>10</v>
      </c>
      <c r="F30" s="635">
        <f t="shared" si="36"/>
        <v>46</v>
      </c>
      <c r="G30" s="636">
        <f t="shared" si="37"/>
        <v>-36</v>
      </c>
      <c r="H30" s="637">
        <f t="shared" si="38"/>
        <v>36</v>
      </c>
      <c r="I30" s="641">
        <f t="shared" si="33"/>
        <v>44</v>
      </c>
      <c r="J30" s="72">
        <f t="shared" si="30"/>
        <v>0</v>
      </c>
      <c r="K30" s="73">
        <v>0</v>
      </c>
      <c r="L30" s="210">
        <v>1</v>
      </c>
      <c r="M30" s="421">
        <f t="shared" si="34"/>
        <v>-1</v>
      </c>
      <c r="N30" s="421">
        <v>0</v>
      </c>
      <c r="O30" s="156">
        <f t="shared" si="5"/>
        <v>0</v>
      </c>
      <c r="P30" s="73">
        <v>0</v>
      </c>
      <c r="Q30" s="210">
        <v>3</v>
      </c>
      <c r="R30" s="646">
        <f t="shared" si="6"/>
        <v>-3</v>
      </c>
      <c r="S30" s="155">
        <v>8</v>
      </c>
      <c r="T30" s="231">
        <f t="shared" si="7"/>
        <v>8</v>
      </c>
      <c r="U30" s="647">
        <v>0</v>
      </c>
      <c r="V30" s="210">
        <v>1</v>
      </c>
      <c r="W30" s="421">
        <f t="shared" si="8"/>
        <v>-1</v>
      </c>
      <c r="X30" s="421">
        <v>0</v>
      </c>
      <c r="Y30" s="156">
        <f t="shared" si="32"/>
        <v>0</v>
      </c>
      <c r="Z30" s="73">
        <v>0</v>
      </c>
      <c r="AA30" s="210">
        <v>1</v>
      </c>
      <c r="AB30" s="421">
        <f t="shared" si="9"/>
        <v>-1</v>
      </c>
      <c r="AC30" s="421">
        <v>0</v>
      </c>
      <c r="AD30" s="156">
        <f t="shared" si="10"/>
        <v>0</v>
      </c>
      <c r="AE30" s="201">
        <v>10</v>
      </c>
      <c r="AF30" s="176">
        <v>30</v>
      </c>
      <c r="AG30" s="102">
        <f t="shared" si="11"/>
        <v>-20</v>
      </c>
      <c r="AH30" s="150">
        <v>20</v>
      </c>
      <c r="AI30" s="503">
        <f t="shared" si="12"/>
        <v>30</v>
      </c>
      <c r="AJ30" s="73">
        <v>0</v>
      </c>
      <c r="AK30" s="210">
        <v>1</v>
      </c>
      <c r="AL30" s="421">
        <f t="shared" si="13"/>
        <v>-1</v>
      </c>
      <c r="AM30" s="421">
        <v>0</v>
      </c>
      <c r="AN30" s="156">
        <f t="shared" si="14"/>
        <v>0</v>
      </c>
      <c r="AO30" s="73">
        <v>0</v>
      </c>
      <c r="AP30" s="210">
        <v>1</v>
      </c>
      <c r="AQ30" s="421">
        <f t="shared" si="15"/>
        <v>-1</v>
      </c>
      <c r="AR30" s="421">
        <v>0</v>
      </c>
      <c r="AS30" s="156">
        <f t="shared" si="16"/>
        <v>0</v>
      </c>
      <c r="AT30" s="73">
        <v>0</v>
      </c>
      <c r="AU30" s="210">
        <v>1</v>
      </c>
      <c r="AV30" s="421">
        <f t="shared" si="17"/>
        <v>-1</v>
      </c>
      <c r="AW30" s="429">
        <v>1</v>
      </c>
      <c r="AX30" s="156">
        <f t="shared" si="18"/>
        <v>1</v>
      </c>
      <c r="AY30" s="201">
        <v>0</v>
      </c>
      <c r="AZ30" s="176">
        <v>2</v>
      </c>
      <c r="BA30" s="102">
        <f t="shared" si="19"/>
        <v>-2</v>
      </c>
      <c r="BB30" s="150">
        <v>2</v>
      </c>
      <c r="BC30" s="503">
        <f t="shared" si="20"/>
        <v>2</v>
      </c>
      <c r="BD30" s="73">
        <v>0</v>
      </c>
      <c r="BE30" s="210">
        <v>2</v>
      </c>
      <c r="BF30" s="421">
        <f t="shared" si="21"/>
        <v>-2</v>
      </c>
      <c r="BG30" s="429">
        <v>2</v>
      </c>
      <c r="BH30" s="156">
        <f t="shared" si="22"/>
        <v>2</v>
      </c>
      <c r="BI30" s="201">
        <v>0</v>
      </c>
      <c r="BJ30" s="176">
        <v>2</v>
      </c>
      <c r="BK30" s="102">
        <f t="shared" si="23"/>
        <v>-2</v>
      </c>
      <c r="BL30" s="150">
        <v>2</v>
      </c>
      <c r="BM30" s="503">
        <f t="shared" si="24"/>
        <v>2</v>
      </c>
      <c r="BN30" s="73">
        <v>0</v>
      </c>
      <c r="BO30" s="210">
        <v>1</v>
      </c>
      <c r="BP30" s="421">
        <f t="shared" si="25"/>
        <v>-1</v>
      </c>
      <c r="BQ30" s="429">
        <v>1</v>
      </c>
      <c r="BR30" s="156">
        <f t="shared" si="26"/>
        <v>1</v>
      </c>
      <c r="BS30" s="165"/>
      <c r="BT30" s="166"/>
      <c r="BU30" s="102">
        <f t="shared" si="27"/>
        <v>0</v>
      </c>
      <c r="BV30" s="102"/>
      <c r="BW30" s="166"/>
      <c r="BX30" s="166"/>
      <c r="BY30" s="102">
        <f t="shared" si="28"/>
        <v>0</v>
      </c>
      <c r="BZ30" s="102"/>
      <c r="CA30" s="166"/>
      <c r="CB30" s="166"/>
      <c r="CC30" s="102">
        <f t="shared" si="29"/>
        <v>0</v>
      </c>
      <c r="CD30" s="106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Z3" activePane="bottomRight" state="frozen"/>
      <selection activeCell="AE10" sqref="AE10"/>
      <pageMargins left="0.7" right="0.7" top="0.75" bottom="0.75" header="0.3" footer="0.3"/>
      <headerFooter/>
    </customSheetView>
    <customSheetView guid="{DDA466F2-DEC4-4899-BCA4-70679764665E}" scale="80">
      <pane xSplit="9" ySplit="2" topLeftCell="J3" activePane="bottomRight" state="frozen"/>
      <selection activeCell="O8" sqref="O8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F2E46030-49F3-46E6-9036-40A255D924CC}">
      <pane xSplit="9" ySplit="2" topLeftCell="R3" activePane="bottomRight" state="frozen"/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V1"/>
    <mergeCell ref="BW1:BZ1"/>
    <mergeCell ref="CA1:CD1"/>
    <mergeCell ref="J1:J2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G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30" sqref="B30"/>
    </sheetView>
  </sheetViews>
  <sheetFormatPr defaultColWidth="9" defaultRowHeight="47.4" customHeight="1"/>
  <cols>
    <col min="1" max="1" width="4.43809523809524" customWidth="1"/>
    <col min="2" max="2" width="25.7809523809524" customWidth="1"/>
    <col min="3" max="3" width="7" customWidth="1"/>
    <col min="4" max="4" width="10.3333333333333" customWidth="1"/>
    <col min="5" max="6" width="6" style="6" customWidth="1"/>
    <col min="7" max="9" width="5.66666666666667" style="6" customWidth="1"/>
    <col min="10" max="10" width="14.1047619047619" style="6" customWidth="1"/>
    <col min="11" max="12" width="5" style="6" customWidth="1"/>
    <col min="13" max="22" width="5.66666666666667" style="6" customWidth="1"/>
    <col min="23" max="25" width="5.33333333333333" style="6" customWidth="1"/>
    <col min="26" max="26" width="4.66666666666667" style="6" customWidth="1"/>
    <col min="27" max="27" width="5.88571428571429" style="6" customWidth="1"/>
    <col min="28" max="30" width="5.66666666666667" style="6" customWidth="1"/>
    <col min="31" max="31" width="6.33333333333333" style="6" customWidth="1"/>
    <col min="32" max="32" width="5.43809523809524" style="6" customWidth="1"/>
    <col min="33" max="37" width="5.33333333333333" style="6" customWidth="1"/>
    <col min="38" max="40" width="4.55238095238095" style="6" customWidth="1"/>
    <col min="41" max="42" width="5.43809523809524" style="6" customWidth="1"/>
    <col min="43" max="45" width="5.33333333333333" style="6" customWidth="1"/>
    <col min="46" max="47" width="5.55238095238095" style="6" customWidth="1"/>
    <col min="48" max="52" width="5.1047619047619" style="6" customWidth="1"/>
    <col min="53" max="55" width="5" style="6" customWidth="1"/>
    <col min="56" max="56" width="5.88571428571429" style="6" customWidth="1"/>
    <col min="57" max="57" width="5.33333333333333" style="6" customWidth="1"/>
    <col min="58" max="60" width="5.43809523809524" style="6" customWidth="1"/>
    <col min="61" max="62" width="5.43809523809524" customWidth="1"/>
    <col min="63" max="64" width="5.55238095238095" customWidth="1"/>
    <col min="65" max="69" width="5.43809523809524" customWidth="1"/>
    <col min="70" max="70" width="6.66666666666667" customWidth="1"/>
    <col min="71" max="72" width="5.88571428571429" customWidth="1"/>
    <col min="73" max="74" width="5.43809523809524" customWidth="1"/>
    <col min="75" max="76" width="6.1047619047619" customWidth="1"/>
    <col min="77" max="78" width="5.43809523809524" customWidth="1"/>
    <col min="79" max="80" width="5.88571428571429" customWidth="1"/>
  </cols>
  <sheetData>
    <row r="1" customHeight="1" spans="1:80">
      <c r="A1" s="107" t="s">
        <v>44</v>
      </c>
      <c r="B1" s="481"/>
      <c r="C1" s="481"/>
      <c r="D1" s="481"/>
      <c r="E1" s="458" t="s">
        <v>102</v>
      </c>
      <c r="F1" s="459"/>
      <c r="G1" s="459"/>
      <c r="H1" s="459"/>
      <c r="I1" s="461"/>
      <c r="J1" s="462" t="s">
        <v>46</v>
      </c>
      <c r="K1" s="146" t="s">
        <v>103</v>
      </c>
      <c r="L1" s="147"/>
      <c r="M1" s="147"/>
      <c r="N1" s="147"/>
      <c r="O1" s="131"/>
      <c r="P1" s="146" t="s">
        <v>104</v>
      </c>
      <c r="Q1" s="147"/>
      <c r="R1" s="147"/>
      <c r="S1" s="147"/>
      <c r="T1" s="131"/>
      <c r="U1" s="146" t="s">
        <v>105</v>
      </c>
      <c r="V1" s="147"/>
      <c r="W1" s="147"/>
      <c r="X1" s="147"/>
      <c r="Y1" s="131"/>
      <c r="Z1" s="146" t="s">
        <v>106</v>
      </c>
      <c r="AA1" s="147"/>
      <c r="AB1" s="147"/>
      <c r="AC1" s="147"/>
      <c r="AD1" s="131"/>
      <c r="AE1" s="146" t="s">
        <v>107</v>
      </c>
      <c r="AF1" s="147"/>
      <c r="AG1" s="147"/>
      <c r="AH1" s="147"/>
      <c r="AI1" s="131"/>
      <c r="AJ1" s="146" t="s">
        <v>108</v>
      </c>
      <c r="AK1" s="147"/>
      <c r="AL1" s="147"/>
      <c r="AM1" s="147"/>
      <c r="AN1" s="131"/>
      <c r="AO1" s="146" t="s">
        <v>109</v>
      </c>
      <c r="AP1" s="147"/>
      <c r="AQ1" s="147"/>
      <c r="AR1" s="147"/>
      <c r="AS1" s="131"/>
      <c r="AT1" s="146" t="s">
        <v>110</v>
      </c>
      <c r="AU1" s="147"/>
      <c r="AV1" s="147"/>
      <c r="AW1" s="147"/>
      <c r="AX1" s="131"/>
      <c r="AY1" s="146" t="s">
        <v>111</v>
      </c>
      <c r="AZ1" s="147"/>
      <c r="BA1" s="147"/>
      <c r="BB1" s="147"/>
      <c r="BC1" s="131"/>
      <c r="BD1" s="146" t="s">
        <v>112</v>
      </c>
      <c r="BE1" s="147"/>
      <c r="BF1" s="147"/>
      <c r="BG1" s="147"/>
      <c r="BH1" s="131"/>
      <c r="BI1" s="147" t="s">
        <v>113</v>
      </c>
      <c r="BJ1" s="147"/>
      <c r="BK1" s="147"/>
      <c r="BL1" s="131"/>
      <c r="BM1" s="232" t="s">
        <v>114</v>
      </c>
      <c r="BN1" s="233"/>
      <c r="BO1" s="233"/>
      <c r="BP1" s="211"/>
      <c r="BQ1" s="232" t="s">
        <v>99</v>
      </c>
      <c r="BR1" s="233"/>
      <c r="BS1" s="233"/>
      <c r="BT1" s="211"/>
      <c r="BU1" s="146" t="s">
        <v>82</v>
      </c>
      <c r="BV1" s="147"/>
      <c r="BW1" s="147"/>
      <c r="BX1" s="131"/>
      <c r="BY1" s="146" t="s">
        <v>61</v>
      </c>
      <c r="BZ1" s="147"/>
      <c r="CA1" s="147"/>
      <c r="CB1" s="131"/>
    </row>
    <row r="2" customHeight="1" spans="1:80">
      <c r="A2" s="239" t="s">
        <v>1</v>
      </c>
      <c r="B2" s="240" t="s">
        <v>62</v>
      </c>
      <c r="C2" s="10" t="s">
        <v>63</v>
      </c>
      <c r="D2" s="149" t="s">
        <v>64</v>
      </c>
      <c r="E2" s="501" t="s">
        <v>35</v>
      </c>
      <c r="F2" s="501" t="s">
        <v>36</v>
      </c>
      <c r="G2" s="362" t="s">
        <v>37</v>
      </c>
      <c r="H2" s="501" t="s">
        <v>38</v>
      </c>
      <c r="I2" s="362" t="s">
        <v>65</v>
      </c>
      <c r="J2" s="445"/>
      <c r="K2" s="149" t="s">
        <v>35</v>
      </c>
      <c r="L2" s="149" t="s">
        <v>36</v>
      </c>
      <c r="M2" s="10" t="s">
        <v>37</v>
      </c>
      <c r="N2" s="149" t="s">
        <v>38</v>
      </c>
      <c r="O2" s="10" t="s">
        <v>65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65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65</v>
      </c>
      <c r="Z2" s="10" t="s">
        <v>35</v>
      </c>
      <c r="AA2" s="237" t="s">
        <v>36</v>
      </c>
      <c r="AB2" s="237" t="s">
        <v>37</v>
      </c>
      <c r="AC2" s="148" t="s">
        <v>38</v>
      </c>
      <c r="AD2" s="10" t="s">
        <v>65</v>
      </c>
      <c r="AE2" s="149" t="s">
        <v>35</v>
      </c>
      <c r="AF2" s="149" t="s">
        <v>36</v>
      </c>
      <c r="AG2" s="10" t="s">
        <v>37</v>
      </c>
      <c r="AH2" s="149" t="s">
        <v>38</v>
      </c>
      <c r="AI2" s="10" t="s">
        <v>65</v>
      </c>
      <c r="AJ2" s="149" t="s">
        <v>35</v>
      </c>
      <c r="AK2" s="149" t="s">
        <v>36</v>
      </c>
      <c r="AL2" s="10" t="s">
        <v>37</v>
      </c>
      <c r="AM2" s="149" t="s">
        <v>38</v>
      </c>
      <c r="AN2" s="10" t="s">
        <v>65</v>
      </c>
      <c r="AO2" s="149" t="s">
        <v>35</v>
      </c>
      <c r="AP2" s="149" t="s">
        <v>36</v>
      </c>
      <c r="AQ2" s="10" t="s">
        <v>37</v>
      </c>
      <c r="AR2" s="10" t="s">
        <v>38</v>
      </c>
      <c r="AS2" s="10" t="s">
        <v>65</v>
      </c>
      <c r="AT2" s="149" t="s">
        <v>35</v>
      </c>
      <c r="AU2" s="149" t="s">
        <v>36</v>
      </c>
      <c r="AV2" s="10" t="s">
        <v>37</v>
      </c>
      <c r="AW2" s="149" t="s">
        <v>38</v>
      </c>
      <c r="AX2" s="10" t="s">
        <v>65</v>
      </c>
      <c r="AY2" s="149" t="s">
        <v>35</v>
      </c>
      <c r="AZ2" s="149" t="s">
        <v>36</v>
      </c>
      <c r="BA2" s="10" t="s">
        <v>37</v>
      </c>
      <c r="BB2" s="149" t="s">
        <v>38</v>
      </c>
      <c r="BC2" s="10" t="s">
        <v>65</v>
      </c>
      <c r="BD2" s="149" t="s">
        <v>35</v>
      </c>
      <c r="BE2" s="149" t="s">
        <v>36</v>
      </c>
      <c r="BF2" s="239" t="s">
        <v>37</v>
      </c>
      <c r="BG2" s="148" t="s">
        <v>38</v>
      </c>
      <c r="BH2" s="10" t="s">
        <v>65</v>
      </c>
      <c r="BI2" s="148" t="s">
        <v>35</v>
      </c>
      <c r="BJ2" s="10" t="s">
        <v>36</v>
      </c>
      <c r="BK2" s="149" t="s">
        <v>37</v>
      </c>
      <c r="BL2" s="149" t="s">
        <v>38</v>
      </c>
      <c r="BM2" s="10" t="s">
        <v>35</v>
      </c>
      <c r="BN2" s="10" t="s">
        <v>36</v>
      </c>
      <c r="BO2" s="241" t="s">
        <v>37</v>
      </c>
      <c r="BP2" s="148" t="s">
        <v>38</v>
      </c>
      <c r="BQ2" s="240" t="s">
        <v>35</v>
      </c>
      <c r="BR2" s="10" t="s">
        <v>36</v>
      </c>
      <c r="BS2" s="10" t="s">
        <v>37</v>
      </c>
      <c r="BT2" s="10" t="s">
        <v>38</v>
      </c>
      <c r="BU2" s="148" t="s">
        <v>35</v>
      </c>
      <c r="BV2" s="10" t="s">
        <v>36</v>
      </c>
      <c r="BW2" s="149" t="s">
        <v>37</v>
      </c>
      <c r="BX2" s="149" t="s">
        <v>38</v>
      </c>
      <c r="BY2" s="10" t="s">
        <v>35</v>
      </c>
      <c r="BZ2" s="10" t="s">
        <v>36</v>
      </c>
      <c r="CA2" s="149" t="s">
        <v>37</v>
      </c>
      <c r="CB2" s="10" t="s">
        <v>38</v>
      </c>
    </row>
    <row r="3" ht="120" customHeight="1" spans="1:85">
      <c r="A3" s="13">
        <v>1</v>
      </c>
      <c r="B3" s="14" t="s">
        <v>115</v>
      </c>
      <c r="C3" s="15">
        <v>10</v>
      </c>
      <c r="D3" s="109">
        <v>40</v>
      </c>
      <c r="E3" s="17">
        <f t="shared" ref="E3:E11" si="0">K3+P3+U3+Z3+AE3+AJ3+AO3+AT3+AY3+BD3+BI3+BM3+BQ3+BU3+BY3</f>
        <v>0</v>
      </c>
      <c r="F3" s="18">
        <f t="shared" ref="F3:F11" si="1">L3+Q3+V3+AA3+AF3+AK3+AP3+AU3+AZ3+BE3+BJ3+BN3+BR3+BV3+BZ3</f>
        <v>82</v>
      </c>
      <c r="G3" s="19">
        <f t="shared" ref="G3:G11" si="2">M3+R3+W3+AB3+AG3+AL3+AQ3+AV3+BA3+BF3+BK3+BO3+BS3+BW3+CA3</f>
        <v>-82</v>
      </c>
      <c r="H3" s="19">
        <f t="shared" ref="H3:H11" si="3">N3+S3+X3+AC3+AH3+AM3+AR3+AW3+BB3+BG3+BL3+BP3+BT3+BX3+CB3</f>
        <v>82</v>
      </c>
      <c r="I3" s="55">
        <f>SUM(O3+T3+Y3+AD3+AI3+AN3+AS3+AX3+BC3+BH3)</f>
        <v>82</v>
      </c>
      <c r="J3" s="56">
        <f>E3+H3-F3</f>
        <v>0</v>
      </c>
      <c r="K3" s="469">
        <v>0</v>
      </c>
      <c r="L3" s="100">
        <v>28</v>
      </c>
      <c r="M3" s="102">
        <f>K3-L3</f>
        <v>-28</v>
      </c>
      <c r="N3" s="400">
        <v>28</v>
      </c>
      <c r="O3" s="55">
        <f>SUM(K3+N3)</f>
        <v>28</v>
      </c>
      <c r="P3" s="257">
        <v>0</v>
      </c>
      <c r="Q3" s="101">
        <v>15</v>
      </c>
      <c r="R3" s="102">
        <f t="shared" ref="R3:R30" si="4">P3-Q3</f>
        <v>-15</v>
      </c>
      <c r="S3" s="150">
        <v>15</v>
      </c>
      <c r="T3" s="151">
        <f t="shared" ref="T3:T30" si="5">SUM(P3+S3)</f>
        <v>15</v>
      </c>
      <c r="U3" s="257">
        <v>0</v>
      </c>
      <c r="V3" s="102">
        <v>4</v>
      </c>
      <c r="W3" s="102">
        <f t="shared" ref="W3:W30" si="6">U3-V3</f>
        <v>-4</v>
      </c>
      <c r="X3" s="400">
        <v>4</v>
      </c>
      <c r="Y3" s="55">
        <f t="shared" ref="Y3:Y30" si="7">SUM(U3+X3)</f>
        <v>4</v>
      </c>
      <c r="Z3" s="257">
        <v>0</v>
      </c>
      <c r="AA3" s="100">
        <v>2</v>
      </c>
      <c r="AB3" s="102">
        <f t="shared" ref="AB3:AB30" si="8">Z3-AA3</f>
        <v>-2</v>
      </c>
      <c r="AC3" s="400">
        <v>2</v>
      </c>
      <c r="AD3" s="55">
        <f t="shared" ref="AD3:AD30" si="9">SUM(Z3+AC3)</f>
        <v>2</v>
      </c>
      <c r="AE3" s="257">
        <v>0</v>
      </c>
      <c r="AF3" s="100">
        <v>4</v>
      </c>
      <c r="AG3" s="102">
        <f t="shared" ref="AG3:AG30" si="10">AE3-AF3</f>
        <v>-4</v>
      </c>
      <c r="AH3" s="400">
        <v>4</v>
      </c>
      <c r="AI3" s="55">
        <f t="shared" ref="AI3:AI30" si="11">SUM(AE3+AH3)</f>
        <v>4</v>
      </c>
      <c r="AJ3" s="257">
        <v>0</v>
      </c>
      <c r="AK3" s="100">
        <v>7</v>
      </c>
      <c r="AL3" s="102">
        <f t="shared" ref="AL3:AL30" si="12">AJ3-AK3</f>
        <v>-7</v>
      </c>
      <c r="AM3" s="408">
        <v>7</v>
      </c>
      <c r="AN3" s="55">
        <f t="shared" ref="AN3:AN30" si="13">SUM(AJ3+AM3)</f>
        <v>7</v>
      </c>
      <c r="AO3" s="257">
        <v>0</v>
      </c>
      <c r="AP3" s="100">
        <v>5</v>
      </c>
      <c r="AQ3" s="102">
        <f t="shared" ref="AQ3:AQ30" si="14">AO3-AP3</f>
        <v>-5</v>
      </c>
      <c r="AR3" s="150">
        <v>5</v>
      </c>
      <c r="AS3" s="55">
        <f t="shared" ref="AS3:AS30" si="15">SUM(AO3+AR3)</f>
        <v>5</v>
      </c>
      <c r="AT3" s="257">
        <v>0</v>
      </c>
      <c r="AU3" s="100">
        <v>11</v>
      </c>
      <c r="AV3" s="102">
        <f t="shared" ref="AV3:AV30" si="16">AT3-AU3</f>
        <v>-11</v>
      </c>
      <c r="AW3" s="400">
        <v>11</v>
      </c>
      <c r="AX3" s="55">
        <f t="shared" ref="AX3:AX30" si="17">SUM(AT3+AW3)</f>
        <v>11</v>
      </c>
      <c r="AY3" s="257">
        <v>0</v>
      </c>
      <c r="AZ3" s="100">
        <v>5</v>
      </c>
      <c r="BA3" s="102">
        <f t="shared" ref="BA3:BA30" si="18">AY3-AZ3</f>
        <v>-5</v>
      </c>
      <c r="BB3" s="400">
        <v>5</v>
      </c>
      <c r="BC3" s="55">
        <f t="shared" ref="BC3:BC30" si="19">SUM(AY3+BB3)</f>
        <v>5</v>
      </c>
      <c r="BD3" s="257">
        <v>0</v>
      </c>
      <c r="BE3" s="101">
        <v>1</v>
      </c>
      <c r="BF3" s="102">
        <f t="shared" ref="BF3:BF30" si="20">BD3-BE3</f>
        <v>-1</v>
      </c>
      <c r="BG3" s="150">
        <v>1</v>
      </c>
      <c r="BH3" s="151">
        <f t="shared" ref="BH3:BH30" si="21">SUM(BD3+BG3)</f>
        <v>1</v>
      </c>
      <c r="BI3" s="100"/>
      <c r="BJ3" s="102"/>
      <c r="BK3" s="102">
        <f t="shared" ref="BK3:BK25" si="22">BI3-BJ3</f>
        <v>0</v>
      </c>
      <c r="BL3" s="102"/>
      <c r="BM3" s="102"/>
      <c r="BN3" s="102"/>
      <c r="BO3" s="102">
        <f t="shared" ref="BO3:BO30" si="23">BM3-BN3</f>
        <v>0</v>
      </c>
      <c r="BP3" s="102"/>
      <c r="BQ3" s="102"/>
      <c r="BR3" s="102"/>
      <c r="BS3" s="102">
        <f t="shared" ref="BS3:BS30" si="24">BQ3-BR3</f>
        <v>0</v>
      </c>
      <c r="BT3" s="102"/>
      <c r="BU3" s="102"/>
      <c r="BV3" s="102"/>
      <c r="BW3" s="102">
        <f t="shared" ref="BW3:BW30" si="25">BU3-BV3</f>
        <v>0</v>
      </c>
      <c r="BX3" s="102"/>
      <c r="BY3" s="102"/>
      <c r="BZ3" s="102"/>
      <c r="CA3" s="105">
        <f t="shared" ref="CA3:CA30" si="26">BY3-BZ3</f>
        <v>0</v>
      </c>
      <c r="CB3" s="102"/>
      <c r="CF3" s="525"/>
      <c r="CG3" s="525"/>
    </row>
    <row r="4" ht="55.8" customHeight="1" spans="1:80">
      <c r="A4" s="13">
        <v>2</v>
      </c>
      <c r="B4" s="21" t="s">
        <v>67</v>
      </c>
      <c r="C4" s="710" t="s">
        <v>42</v>
      </c>
      <c r="D4" s="711" t="s">
        <v>42</v>
      </c>
      <c r="E4" s="289">
        <f t="shared" si="0"/>
        <v>0</v>
      </c>
      <c r="F4" s="18">
        <f t="shared" si="1"/>
        <v>114</v>
      </c>
      <c r="G4" s="19">
        <f t="shared" si="2"/>
        <v>-114</v>
      </c>
      <c r="H4" s="19">
        <f t="shared" si="3"/>
        <v>114</v>
      </c>
      <c r="I4" s="55">
        <f t="shared" ref="I4:I30" si="27">SUM(O4+T4+Y4+AD4+AI4+AN4+AS4+AX4+BC4+BH4)</f>
        <v>114</v>
      </c>
      <c r="J4" s="56">
        <f t="shared" ref="J4:J30" si="28">E4+H4-F4</f>
        <v>0</v>
      </c>
      <c r="K4" s="469">
        <v>0</v>
      </c>
      <c r="L4" s="100">
        <v>39</v>
      </c>
      <c r="M4" s="102">
        <f t="shared" ref="M4:M14" si="29">K4-L4</f>
        <v>-39</v>
      </c>
      <c r="N4" s="400">
        <v>39</v>
      </c>
      <c r="O4" s="55">
        <f t="shared" ref="O4:O30" si="30">SUM(K4+N4)</f>
        <v>39</v>
      </c>
      <c r="P4" s="257">
        <v>0</v>
      </c>
      <c r="Q4" s="101">
        <v>21</v>
      </c>
      <c r="R4" s="102">
        <f t="shared" si="4"/>
        <v>-21</v>
      </c>
      <c r="S4" s="150">
        <v>21</v>
      </c>
      <c r="T4" s="151">
        <f t="shared" si="5"/>
        <v>21</v>
      </c>
      <c r="U4" s="257">
        <v>0</v>
      </c>
      <c r="V4" s="102">
        <v>5</v>
      </c>
      <c r="W4" s="102">
        <f t="shared" si="6"/>
        <v>-5</v>
      </c>
      <c r="X4" s="400">
        <v>5</v>
      </c>
      <c r="Y4" s="55">
        <f t="shared" si="7"/>
        <v>5</v>
      </c>
      <c r="Z4" s="257">
        <v>0</v>
      </c>
      <c r="AA4" s="100">
        <v>2</v>
      </c>
      <c r="AB4" s="102">
        <f t="shared" si="8"/>
        <v>-2</v>
      </c>
      <c r="AC4" s="400">
        <v>2</v>
      </c>
      <c r="AD4" s="55">
        <f t="shared" si="9"/>
        <v>2</v>
      </c>
      <c r="AE4" s="257">
        <v>0</v>
      </c>
      <c r="AF4" s="100">
        <v>6</v>
      </c>
      <c r="AG4" s="102">
        <f t="shared" si="10"/>
        <v>-6</v>
      </c>
      <c r="AH4" s="400">
        <v>6</v>
      </c>
      <c r="AI4" s="55">
        <f t="shared" si="11"/>
        <v>6</v>
      </c>
      <c r="AJ4" s="257">
        <v>0</v>
      </c>
      <c r="AK4" s="100">
        <v>10</v>
      </c>
      <c r="AL4" s="102">
        <f t="shared" si="12"/>
        <v>-10</v>
      </c>
      <c r="AM4" s="408">
        <v>10</v>
      </c>
      <c r="AN4" s="55">
        <f t="shared" si="13"/>
        <v>10</v>
      </c>
      <c r="AO4" s="257">
        <v>0</v>
      </c>
      <c r="AP4" s="100">
        <v>7</v>
      </c>
      <c r="AQ4" s="102">
        <f t="shared" si="14"/>
        <v>-7</v>
      </c>
      <c r="AR4" s="125">
        <v>7</v>
      </c>
      <c r="AS4" s="55">
        <f t="shared" si="15"/>
        <v>7</v>
      </c>
      <c r="AT4" s="257">
        <v>0</v>
      </c>
      <c r="AU4" s="100">
        <v>16</v>
      </c>
      <c r="AV4" s="102">
        <f t="shared" si="16"/>
        <v>-16</v>
      </c>
      <c r="AW4" s="400">
        <v>16</v>
      </c>
      <c r="AX4" s="55">
        <f t="shared" si="17"/>
        <v>16</v>
      </c>
      <c r="AY4" s="257">
        <v>0</v>
      </c>
      <c r="AZ4" s="100">
        <v>7</v>
      </c>
      <c r="BA4" s="102">
        <f t="shared" si="18"/>
        <v>-7</v>
      </c>
      <c r="BB4" s="400">
        <v>7</v>
      </c>
      <c r="BC4" s="55">
        <f t="shared" si="19"/>
        <v>7</v>
      </c>
      <c r="BD4" s="257">
        <v>0</v>
      </c>
      <c r="BE4" s="101">
        <v>1</v>
      </c>
      <c r="BF4" s="102">
        <f t="shared" si="20"/>
        <v>-1</v>
      </c>
      <c r="BG4" s="150">
        <v>1</v>
      </c>
      <c r="BH4" s="151">
        <f t="shared" si="21"/>
        <v>1</v>
      </c>
      <c r="BI4" s="100"/>
      <c r="BJ4" s="102"/>
      <c r="BK4" s="102">
        <f t="shared" si="22"/>
        <v>0</v>
      </c>
      <c r="BL4" s="102"/>
      <c r="BM4" s="102"/>
      <c r="BN4" s="102"/>
      <c r="BO4" s="102">
        <f t="shared" si="23"/>
        <v>0</v>
      </c>
      <c r="BP4" s="102"/>
      <c r="BQ4" s="102"/>
      <c r="BR4" s="102"/>
      <c r="BS4" s="102">
        <f t="shared" si="24"/>
        <v>0</v>
      </c>
      <c r="BT4" s="102"/>
      <c r="BU4" s="102"/>
      <c r="BV4" s="102"/>
      <c r="BW4" s="102">
        <f t="shared" si="25"/>
        <v>0</v>
      </c>
      <c r="BX4" s="102"/>
      <c r="BY4" s="102"/>
      <c r="BZ4" s="102"/>
      <c r="CA4" s="105">
        <f t="shared" si="26"/>
        <v>0</v>
      </c>
      <c r="CB4" s="57"/>
    </row>
    <row r="5" customHeight="1" spans="1:80">
      <c r="A5" s="13">
        <v>3</v>
      </c>
      <c r="B5" s="21" t="s">
        <v>6</v>
      </c>
      <c r="C5" s="24">
        <v>4</v>
      </c>
      <c r="D5" s="111">
        <v>35</v>
      </c>
      <c r="E5" s="289">
        <f t="shared" si="0"/>
        <v>367</v>
      </c>
      <c r="F5" s="18">
        <f t="shared" si="1"/>
        <v>349</v>
      </c>
      <c r="G5" s="19">
        <f t="shared" si="2"/>
        <v>18</v>
      </c>
      <c r="H5" s="19">
        <f t="shared" si="3"/>
        <v>51</v>
      </c>
      <c r="I5" s="55">
        <f t="shared" si="27"/>
        <v>418</v>
      </c>
      <c r="J5" s="56">
        <f t="shared" si="28"/>
        <v>69</v>
      </c>
      <c r="K5" s="469">
        <v>164</v>
      </c>
      <c r="L5" s="100">
        <v>126</v>
      </c>
      <c r="M5" s="102">
        <f t="shared" si="29"/>
        <v>38</v>
      </c>
      <c r="N5" s="100">
        <v>0</v>
      </c>
      <c r="O5" s="55">
        <f t="shared" si="30"/>
        <v>164</v>
      </c>
      <c r="P5" s="257">
        <v>45</v>
      </c>
      <c r="Q5" s="101">
        <v>61</v>
      </c>
      <c r="R5" s="102">
        <f t="shared" si="4"/>
        <v>-16</v>
      </c>
      <c r="S5" s="102">
        <v>16</v>
      </c>
      <c r="T5" s="151">
        <f t="shared" si="5"/>
        <v>61</v>
      </c>
      <c r="U5" s="257">
        <v>19</v>
      </c>
      <c r="V5" s="102">
        <v>13</v>
      </c>
      <c r="W5" s="102">
        <f t="shared" si="6"/>
        <v>6</v>
      </c>
      <c r="X5" s="100">
        <v>0</v>
      </c>
      <c r="Y5" s="55">
        <f t="shared" si="7"/>
        <v>19</v>
      </c>
      <c r="Z5" s="257">
        <v>5</v>
      </c>
      <c r="AA5" s="100">
        <v>7</v>
      </c>
      <c r="AB5" s="102">
        <f t="shared" si="8"/>
        <v>-2</v>
      </c>
      <c r="AC5" s="400">
        <v>2</v>
      </c>
      <c r="AD5" s="55">
        <f t="shared" si="9"/>
        <v>7</v>
      </c>
      <c r="AE5" s="257">
        <v>7</v>
      </c>
      <c r="AF5" s="100">
        <v>15</v>
      </c>
      <c r="AG5" s="102">
        <f t="shared" si="10"/>
        <v>-8</v>
      </c>
      <c r="AH5" s="100">
        <v>8</v>
      </c>
      <c r="AI5" s="55">
        <f t="shared" si="11"/>
        <v>15</v>
      </c>
      <c r="AJ5" s="257">
        <v>24</v>
      </c>
      <c r="AK5" s="100">
        <v>35</v>
      </c>
      <c r="AL5" s="102">
        <f t="shared" si="12"/>
        <v>-11</v>
      </c>
      <c r="AM5" s="100">
        <v>11</v>
      </c>
      <c r="AN5" s="55">
        <f t="shared" si="13"/>
        <v>35</v>
      </c>
      <c r="AO5" s="257">
        <v>14</v>
      </c>
      <c r="AP5" s="100">
        <v>20</v>
      </c>
      <c r="AQ5" s="102">
        <f t="shared" si="14"/>
        <v>-6</v>
      </c>
      <c r="AR5" s="57">
        <v>6</v>
      </c>
      <c r="AS5" s="55">
        <f t="shared" si="15"/>
        <v>20</v>
      </c>
      <c r="AT5" s="257">
        <v>39</v>
      </c>
      <c r="AU5" s="100">
        <v>47</v>
      </c>
      <c r="AV5" s="102">
        <f t="shared" si="16"/>
        <v>-8</v>
      </c>
      <c r="AW5" s="100">
        <v>8</v>
      </c>
      <c r="AX5" s="55">
        <f t="shared" si="17"/>
        <v>47</v>
      </c>
      <c r="AY5" s="257">
        <v>45</v>
      </c>
      <c r="AZ5" s="100">
        <v>21</v>
      </c>
      <c r="BA5" s="102">
        <f t="shared" si="18"/>
        <v>24</v>
      </c>
      <c r="BB5" s="100">
        <v>0</v>
      </c>
      <c r="BC5" s="55">
        <f t="shared" si="19"/>
        <v>45</v>
      </c>
      <c r="BD5" s="257">
        <v>5</v>
      </c>
      <c r="BE5" s="101">
        <v>4</v>
      </c>
      <c r="BF5" s="102">
        <f t="shared" si="20"/>
        <v>1</v>
      </c>
      <c r="BG5" s="150">
        <v>0</v>
      </c>
      <c r="BH5" s="151">
        <f t="shared" si="21"/>
        <v>5</v>
      </c>
      <c r="BI5" s="100"/>
      <c r="BJ5" s="102"/>
      <c r="BK5" s="102">
        <f t="shared" si="22"/>
        <v>0</v>
      </c>
      <c r="BL5" s="102"/>
      <c r="BM5" s="102"/>
      <c r="BN5" s="102"/>
      <c r="BO5" s="102">
        <f t="shared" si="23"/>
        <v>0</v>
      </c>
      <c r="BP5" s="102"/>
      <c r="BQ5" s="102"/>
      <c r="BR5" s="102"/>
      <c r="BS5" s="102">
        <f t="shared" si="24"/>
        <v>0</v>
      </c>
      <c r="BT5" s="102"/>
      <c r="BU5" s="102"/>
      <c r="BV5" s="102"/>
      <c r="BW5" s="102">
        <f t="shared" si="25"/>
        <v>0</v>
      </c>
      <c r="BX5" s="102"/>
      <c r="BY5" s="102"/>
      <c r="BZ5" s="102"/>
      <c r="CA5" s="105">
        <f t="shared" si="26"/>
        <v>0</v>
      </c>
      <c r="CB5" s="57"/>
    </row>
    <row r="6" customHeight="1" spans="1:80">
      <c r="A6" s="13">
        <v>4</v>
      </c>
      <c r="B6" s="21" t="s">
        <v>7</v>
      </c>
      <c r="C6" s="24">
        <v>8</v>
      </c>
      <c r="D6" s="111">
        <v>25</v>
      </c>
      <c r="E6" s="289">
        <f t="shared" si="0"/>
        <v>315</v>
      </c>
      <c r="F6" s="18">
        <f t="shared" si="1"/>
        <v>257</v>
      </c>
      <c r="G6" s="19">
        <f t="shared" si="2"/>
        <v>58</v>
      </c>
      <c r="H6" s="19">
        <f t="shared" si="3"/>
        <v>39</v>
      </c>
      <c r="I6" s="55">
        <f t="shared" si="27"/>
        <v>354</v>
      </c>
      <c r="J6" s="56">
        <f t="shared" si="28"/>
        <v>97</v>
      </c>
      <c r="K6" s="469">
        <v>144</v>
      </c>
      <c r="L6" s="100">
        <v>88</v>
      </c>
      <c r="M6" s="102">
        <f t="shared" si="29"/>
        <v>56</v>
      </c>
      <c r="N6" s="100">
        <v>0</v>
      </c>
      <c r="O6" s="55">
        <f t="shared" si="30"/>
        <v>144</v>
      </c>
      <c r="P6" s="257">
        <v>33</v>
      </c>
      <c r="Q6" s="101">
        <v>46</v>
      </c>
      <c r="R6" s="102">
        <f t="shared" si="4"/>
        <v>-13</v>
      </c>
      <c r="S6" s="102">
        <v>13</v>
      </c>
      <c r="T6" s="151">
        <f t="shared" si="5"/>
        <v>46</v>
      </c>
      <c r="U6" s="257">
        <v>13</v>
      </c>
      <c r="V6" s="102">
        <v>10</v>
      </c>
      <c r="W6" s="102">
        <f t="shared" si="6"/>
        <v>3</v>
      </c>
      <c r="X6" s="100">
        <v>0</v>
      </c>
      <c r="Y6" s="55">
        <f t="shared" si="7"/>
        <v>13</v>
      </c>
      <c r="Z6" s="257">
        <v>1</v>
      </c>
      <c r="AA6" s="100">
        <v>5</v>
      </c>
      <c r="AB6" s="102">
        <f t="shared" si="8"/>
        <v>-4</v>
      </c>
      <c r="AC6" s="400">
        <v>4</v>
      </c>
      <c r="AD6" s="55">
        <f t="shared" si="9"/>
        <v>5</v>
      </c>
      <c r="AE6" s="257">
        <v>8</v>
      </c>
      <c r="AF6" s="100">
        <v>12</v>
      </c>
      <c r="AG6" s="102">
        <f t="shared" si="10"/>
        <v>-4</v>
      </c>
      <c r="AH6" s="100">
        <v>4</v>
      </c>
      <c r="AI6" s="55">
        <f t="shared" si="11"/>
        <v>12</v>
      </c>
      <c r="AJ6" s="257">
        <v>23</v>
      </c>
      <c r="AK6" s="100">
        <v>26</v>
      </c>
      <c r="AL6" s="102">
        <f t="shared" si="12"/>
        <v>-3</v>
      </c>
      <c r="AM6" s="400">
        <v>3</v>
      </c>
      <c r="AN6" s="55">
        <f t="shared" si="13"/>
        <v>26</v>
      </c>
      <c r="AO6" s="257">
        <v>16</v>
      </c>
      <c r="AP6" s="100">
        <v>16</v>
      </c>
      <c r="AQ6" s="102">
        <f t="shared" si="14"/>
        <v>0</v>
      </c>
      <c r="AR6" s="57">
        <v>0</v>
      </c>
      <c r="AS6" s="55">
        <f t="shared" si="15"/>
        <v>16</v>
      </c>
      <c r="AT6" s="257">
        <v>24</v>
      </c>
      <c r="AU6" s="100">
        <v>36</v>
      </c>
      <c r="AV6" s="102">
        <f t="shared" si="16"/>
        <v>-12</v>
      </c>
      <c r="AW6" s="100">
        <v>12</v>
      </c>
      <c r="AX6" s="55">
        <f t="shared" si="17"/>
        <v>36</v>
      </c>
      <c r="AY6" s="257">
        <v>53</v>
      </c>
      <c r="AZ6" s="100">
        <v>15</v>
      </c>
      <c r="BA6" s="102">
        <f t="shared" si="18"/>
        <v>38</v>
      </c>
      <c r="BB6" s="100">
        <v>0</v>
      </c>
      <c r="BC6" s="55">
        <f t="shared" si="19"/>
        <v>53</v>
      </c>
      <c r="BD6" s="257">
        <v>0</v>
      </c>
      <c r="BE6" s="101">
        <v>3</v>
      </c>
      <c r="BF6" s="102">
        <f t="shared" si="20"/>
        <v>-3</v>
      </c>
      <c r="BG6" s="150">
        <v>3</v>
      </c>
      <c r="BH6" s="151">
        <f t="shared" si="21"/>
        <v>3</v>
      </c>
      <c r="BI6" s="100"/>
      <c r="BJ6" s="102"/>
      <c r="BK6" s="102">
        <f t="shared" si="22"/>
        <v>0</v>
      </c>
      <c r="BL6" s="102"/>
      <c r="BM6" s="102"/>
      <c r="BN6" s="102"/>
      <c r="BO6" s="102">
        <f t="shared" si="23"/>
        <v>0</v>
      </c>
      <c r="BP6" s="102"/>
      <c r="BQ6" s="102"/>
      <c r="BR6" s="102"/>
      <c r="BS6" s="102">
        <f t="shared" si="24"/>
        <v>0</v>
      </c>
      <c r="BT6" s="102"/>
      <c r="BU6" s="102"/>
      <c r="BV6" s="102"/>
      <c r="BW6" s="102">
        <f t="shared" si="25"/>
        <v>0</v>
      </c>
      <c r="BX6" s="102"/>
      <c r="BY6" s="102"/>
      <c r="BZ6" s="102"/>
      <c r="CA6" s="105">
        <f t="shared" si="26"/>
        <v>0</v>
      </c>
      <c r="CB6" s="57"/>
    </row>
    <row r="7" customHeight="1" spans="1:80">
      <c r="A7" s="24">
        <v>5</v>
      </c>
      <c r="B7" s="21" t="s">
        <v>8</v>
      </c>
      <c r="C7" s="24">
        <v>20</v>
      </c>
      <c r="D7" s="111">
        <v>50</v>
      </c>
      <c r="E7" s="289">
        <f t="shared" si="0"/>
        <v>466</v>
      </c>
      <c r="F7" s="18">
        <f t="shared" si="1"/>
        <v>447</v>
      </c>
      <c r="G7" s="19">
        <f t="shared" si="2"/>
        <v>19</v>
      </c>
      <c r="H7" s="19">
        <f t="shared" si="3"/>
        <v>64</v>
      </c>
      <c r="I7" s="55">
        <f t="shared" si="27"/>
        <v>530</v>
      </c>
      <c r="J7" s="56">
        <f t="shared" si="28"/>
        <v>83</v>
      </c>
      <c r="K7" s="130">
        <v>198</v>
      </c>
      <c r="L7" s="67">
        <v>160</v>
      </c>
      <c r="M7" s="102">
        <f t="shared" si="29"/>
        <v>38</v>
      </c>
      <c r="N7" s="102">
        <v>0</v>
      </c>
      <c r="O7" s="151">
        <f t="shared" si="30"/>
        <v>198</v>
      </c>
      <c r="P7" s="158">
        <v>80</v>
      </c>
      <c r="Q7" s="67">
        <v>77</v>
      </c>
      <c r="R7" s="102">
        <f t="shared" si="4"/>
        <v>3</v>
      </c>
      <c r="S7" s="150">
        <v>0</v>
      </c>
      <c r="T7" s="151">
        <f t="shared" si="5"/>
        <v>80</v>
      </c>
      <c r="U7" s="158">
        <v>18</v>
      </c>
      <c r="V7" s="67">
        <v>16</v>
      </c>
      <c r="W7" s="102">
        <f t="shared" si="6"/>
        <v>2</v>
      </c>
      <c r="X7" s="102">
        <v>0</v>
      </c>
      <c r="Y7" s="151">
        <f t="shared" si="7"/>
        <v>18</v>
      </c>
      <c r="Z7" s="158">
        <v>0</v>
      </c>
      <c r="AA7" s="67">
        <v>8</v>
      </c>
      <c r="AB7" s="102">
        <f t="shared" si="8"/>
        <v>-8</v>
      </c>
      <c r="AC7" s="150">
        <v>8</v>
      </c>
      <c r="AD7" s="151">
        <f t="shared" si="9"/>
        <v>8</v>
      </c>
      <c r="AE7" s="158">
        <v>5</v>
      </c>
      <c r="AF7" s="67">
        <v>20</v>
      </c>
      <c r="AG7" s="102">
        <f t="shared" si="10"/>
        <v>-15</v>
      </c>
      <c r="AH7" s="102">
        <v>15</v>
      </c>
      <c r="AI7" s="151">
        <f t="shared" si="11"/>
        <v>20</v>
      </c>
      <c r="AJ7" s="158">
        <v>33</v>
      </c>
      <c r="AK7" s="67">
        <v>47</v>
      </c>
      <c r="AL7" s="102">
        <f t="shared" si="12"/>
        <v>-14</v>
      </c>
      <c r="AM7" s="102">
        <v>14</v>
      </c>
      <c r="AN7" s="151">
        <f t="shared" si="13"/>
        <v>47</v>
      </c>
      <c r="AO7" s="158">
        <v>27</v>
      </c>
      <c r="AP7" s="67">
        <v>27</v>
      </c>
      <c r="AQ7" s="102">
        <f t="shared" si="14"/>
        <v>0</v>
      </c>
      <c r="AR7" s="57">
        <v>0</v>
      </c>
      <c r="AS7" s="126">
        <f t="shared" si="15"/>
        <v>27</v>
      </c>
      <c r="AT7" s="158">
        <v>39</v>
      </c>
      <c r="AU7" s="67">
        <v>61</v>
      </c>
      <c r="AV7" s="102">
        <f t="shared" si="16"/>
        <v>-22</v>
      </c>
      <c r="AW7" s="102">
        <v>22</v>
      </c>
      <c r="AX7" s="151">
        <f t="shared" si="17"/>
        <v>61</v>
      </c>
      <c r="AY7" s="158">
        <v>66</v>
      </c>
      <c r="AZ7" s="67">
        <v>26</v>
      </c>
      <c r="BA7" s="102">
        <f t="shared" si="18"/>
        <v>40</v>
      </c>
      <c r="BB7" s="102">
        <v>0</v>
      </c>
      <c r="BC7" s="151">
        <f t="shared" si="19"/>
        <v>66</v>
      </c>
      <c r="BD7" s="158">
        <v>0</v>
      </c>
      <c r="BE7" s="67">
        <v>5</v>
      </c>
      <c r="BF7" s="102">
        <f t="shared" si="20"/>
        <v>-5</v>
      </c>
      <c r="BG7" s="150">
        <v>5</v>
      </c>
      <c r="BH7" s="151">
        <f t="shared" si="21"/>
        <v>5</v>
      </c>
      <c r="BI7" s="134"/>
      <c r="BJ7" s="103"/>
      <c r="BK7" s="102">
        <f t="shared" si="22"/>
        <v>0</v>
      </c>
      <c r="BL7" s="102"/>
      <c r="BM7" s="103"/>
      <c r="BN7" s="103"/>
      <c r="BO7" s="102">
        <f t="shared" si="23"/>
        <v>0</v>
      </c>
      <c r="BP7" s="102"/>
      <c r="BQ7" s="103"/>
      <c r="BR7" s="103"/>
      <c r="BS7" s="102">
        <f t="shared" si="24"/>
        <v>0</v>
      </c>
      <c r="BT7" s="102"/>
      <c r="BU7" s="103"/>
      <c r="BV7" s="103"/>
      <c r="BW7" s="102">
        <f t="shared" si="25"/>
        <v>0</v>
      </c>
      <c r="BX7" s="102"/>
      <c r="BY7" s="103"/>
      <c r="BZ7" s="103"/>
      <c r="CA7" s="105">
        <f t="shared" si="26"/>
        <v>0</v>
      </c>
      <c r="CB7" s="57"/>
    </row>
    <row r="8" customHeight="1" spans="1:80">
      <c r="A8" s="26">
        <v>6</v>
      </c>
      <c r="B8" s="21" t="s">
        <v>9</v>
      </c>
      <c r="C8" s="24">
        <v>8</v>
      </c>
      <c r="D8" s="111">
        <v>35</v>
      </c>
      <c r="E8" s="289">
        <f t="shared" si="0"/>
        <v>444</v>
      </c>
      <c r="F8" s="18">
        <f t="shared" si="1"/>
        <v>304</v>
      </c>
      <c r="G8" s="19">
        <f t="shared" si="2"/>
        <v>140</v>
      </c>
      <c r="H8" s="19">
        <f t="shared" si="3"/>
        <v>22</v>
      </c>
      <c r="I8" s="55">
        <f t="shared" si="27"/>
        <v>466</v>
      </c>
      <c r="J8" s="56">
        <f t="shared" si="28"/>
        <v>162</v>
      </c>
      <c r="K8" s="130">
        <v>199</v>
      </c>
      <c r="L8" s="67">
        <v>105</v>
      </c>
      <c r="M8" s="102">
        <f t="shared" si="29"/>
        <v>94</v>
      </c>
      <c r="N8" s="102">
        <v>0</v>
      </c>
      <c r="O8" s="151">
        <f t="shared" si="30"/>
        <v>199</v>
      </c>
      <c r="P8" s="158">
        <v>54</v>
      </c>
      <c r="Q8" s="67">
        <v>54</v>
      </c>
      <c r="R8" s="102">
        <f t="shared" si="4"/>
        <v>0</v>
      </c>
      <c r="S8" s="102">
        <v>0</v>
      </c>
      <c r="T8" s="151">
        <f t="shared" si="5"/>
        <v>54</v>
      </c>
      <c r="U8" s="158">
        <v>27</v>
      </c>
      <c r="V8" s="67">
        <v>12</v>
      </c>
      <c r="W8" s="102">
        <f t="shared" si="6"/>
        <v>15</v>
      </c>
      <c r="X8" s="102">
        <v>0</v>
      </c>
      <c r="Y8" s="151">
        <f t="shared" si="7"/>
        <v>27</v>
      </c>
      <c r="Z8" s="158">
        <v>2</v>
      </c>
      <c r="AA8" s="67">
        <v>6</v>
      </c>
      <c r="AB8" s="102">
        <f t="shared" si="8"/>
        <v>-4</v>
      </c>
      <c r="AC8" s="102">
        <v>4</v>
      </c>
      <c r="AD8" s="151">
        <f t="shared" si="9"/>
        <v>6</v>
      </c>
      <c r="AE8" s="158">
        <v>10</v>
      </c>
      <c r="AF8" s="67">
        <v>14</v>
      </c>
      <c r="AG8" s="102">
        <f t="shared" si="10"/>
        <v>-4</v>
      </c>
      <c r="AH8" s="102">
        <v>4</v>
      </c>
      <c r="AI8" s="151">
        <f t="shared" si="11"/>
        <v>14</v>
      </c>
      <c r="AJ8" s="158">
        <v>28</v>
      </c>
      <c r="AK8" s="67">
        <v>31</v>
      </c>
      <c r="AL8" s="102">
        <f t="shared" si="12"/>
        <v>-3</v>
      </c>
      <c r="AM8" s="102">
        <v>3</v>
      </c>
      <c r="AN8" s="151">
        <f t="shared" si="13"/>
        <v>31</v>
      </c>
      <c r="AO8" s="158">
        <v>22</v>
      </c>
      <c r="AP8" s="67">
        <v>18</v>
      </c>
      <c r="AQ8" s="102">
        <f t="shared" si="14"/>
        <v>4</v>
      </c>
      <c r="AR8" s="57">
        <v>0</v>
      </c>
      <c r="AS8" s="126">
        <f t="shared" si="15"/>
        <v>22</v>
      </c>
      <c r="AT8" s="158">
        <v>35</v>
      </c>
      <c r="AU8" s="67">
        <v>42</v>
      </c>
      <c r="AV8" s="102">
        <f t="shared" si="16"/>
        <v>-7</v>
      </c>
      <c r="AW8" s="102">
        <v>7</v>
      </c>
      <c r="AX8" s="151">
        <f t="shared" si="17"/>
        <v>42</v>
      </c>
      <c r="AY8" s="158">
        <v>67</v>
      </c>
      <c r="AZ8" s="67">
        <v>18</v>
      </c>
      <c r="BA8" s="102">
        <f t="shared" si="18"/>
        <v>49</v>
      </c>
      <c r="BB8" s="102">
        <v>0</v>
      </c>
      <c r="BC8" s="151">
        <f t="shared" si="19"/>
        <v>67</v>
      </c>
      <c r="BD8" s="158">
        <v>0</v>
      </c>
      <c r="BE8" s="67">
        <v>4</v>
      </c>
      <c r="BF8" s="102">
        <f t="shared" si="20"/>
        <v>-4</v>
      </c>
      <c r="BG8" s="150">
        <v>4</v>
      </c>
      <c r="BH8" s="151">
        <f t="shared" si="21"/>
        <v>4</v>
      </c>
      <c r="BI8" s="134"/>
      <c r="BJ8" s="103"/>
      <c r="BK8" s="102">
        <f t="shared" si="22"/>
        <v>0</v>
      </c>
      <c r="BL8" s="102"/>
      <c r="BM8" s="103"/>
      <c r="BN8" s="103"/>
      <c r="BO8" s="102">
        <f t="shared" si="23"/>
        <v>0</v>
      </c>
      <c r="BP8" s="102"/>
      <c r="BQ8" s="103"/>
      <c r="BR8" s="103"/>
      <c r="BS8" s="102">
        <f t="shared" si="24"/>
        <v>0</v>
      </c>
      <c r="BT8" s="102"/>
      <c r="BU8" s="103"/>
      <c r="BV8" s="103"/>
      <c r="BW8" s="102">
        <f t="shared" si="25"/>
        <v>0</v>
      </c>
      <c r="BX8" s="102"/>
      <c r="BY8" s="103"/>
      <c r="BZ8" s="103"/>
      <c r="CA8" s="105">
        <f t="shared" si="26"/>
        <v>0</v>
      </c>
      <c r="CB8" s="57"/>
    </row>
    <row r="9" customHeight="1" spans="1:80">
      <c r="A9" s="112">
        <v>7</v>
      </c>
      <c r="B9" s="21" t="s">
        <v>10</v>
      </c>
      <c r="C9" s="24">
        <v>8</v>
      </c>
      <c r="D9" s="111">
        <v>30</v>
      </c>
      <c r="E9" s="289">
        <f t="shared" si="0"/>
        <v>160</v>
      </c>
      <c r="F9" s="18">
        <f t="shared" si="1"/>
        <v>145</v>
      </c>
      <c r="G9" s="19">
        <f t="shared" si="2"/>
        <v>15</v>
      </c>
      <c r="H9" s="19">
        <f t="shared" si="3"/>
        <v>22</v>
      </c>
      <c r="I9" s="55">
        <f t="shared" si="27"/>
        <v>182</v>
      </c>
      <c r="J9" s="56">
        <f t="shared" si="28"/>
        <v>37</v>
      </c>
      <c r="K9" s="127">
        <v>52</v>
      </c>
      <c r="L9" s="39">
        <v>51</v>
      </c>
      <c r="M9" s="102">
        <f t="shared" si="29"/>
        <v>1</v>
      </c>
      <c r="N9" s="102">
        <v>0</v>
      </c>
      <c r="O9" s="151">
        <f t="shared" si="30"/>
        <v>52</v>
      </c>
      <c r="P9" s="31">
        <v>34</v>
      </c>
      <c r="Q9" s="39">
        <v>24</v>
      </c>
      <c r="R9" s="102">
        <f t="shared" si="4"/>
        <v>10</v>
      </c>
      <c r="S9" s="102">
        <v>0</v>
      </c>
      <c r="T9" s="151">
        <f t="shared" si="5"/>
        <v>34</v>
      </c>
      <c r="U9" s="31">
        <v>18</v>
      </c>
      <c r="V9" s="39">
        <v>5</v>
      </c>
      <c r="W9" s="102">
        <f t="shared" si="6"/>
        <v>13</v>
      </c>
      <c r="X9" s="102">
        <v>0</v>
      </c>
      <c r="Y9" s="151">
        <f t="shared" si="7"/>
        <v>18</v>
      </c>
      <c r="Z9" s="31">
        <v>0</v>
      </c>
      <c r="AA9" s="39">
        <v>5</v>
      </c>
      <c r="AB9" s="102">
        <f t="shared" si="8"/>
        <v>-5</v>
      </c>
      <c r="AC9" s="150">
        <v>5</v>
      </c>
      <c r="AD9" s="151">
        <f t="shared" si="9"/>
        <v>5</v>
      </c>
      <c r="AE9" s="31">
        <v>0</v>
      </c>
      <c r="AF9" s="39">
        <v>7</v>
      </c>
      <c r="AG9" s="102">
        <f t="shared" si="10"/>
        <v>-7</v>
      </c>
      <c r="AH9" s="150">
        <v>7</v>
      </c>
      <c r="AI9" s="151">
        <f t="shared" si="11"/>
        <v>7</v>
      </c>
      <c r="AJ9" s="31">
        <v>12</v>
      </c>
      <c r="AK9" s="39">
        <v>14</v>
      </c>
      <c r="AL9" s="102">
        <f t="shared" si="12"/>
        <v>-2</v>
      </c>
      <c r="AM9" s="150">
        <v>2</v>
      </c>
      <c r="AN9" s="151">
        <f t="shared" si="13"/>
        <v>14</v>
      </c>
      <c r="AO9" s="31">
        <v>11</v>
      </c>
      <c r="AP9" s="39">
        <v>9</v>
      </c>
      <c r="AQ9" s="102">
        <f t="shared" si="14"/>
        <v>2</v>
      </c>
      <c r="AR9" s="57">
        <v>0</v>
      </c>
      <c r="AS9" s="126">
        <f t="shared" si="15"/>
        <v>11</v>
      </c>
      <c r="AT9" s="31">
        <v>14</v>
      </c>
      <c r="AU9" s="39">
        <v>19</v>
      </c>
      <c r="AV9" s="102">
        <f t="shared" si="16"/>
        <v>-5</v>
      </c>
      <c r="AW9" s="102">
        <v>5</v>
      </c>
      <c r="AX9" s="151">
        <f t="shared" si="17"/>
        <v>19</v>
      </c>
      <c r="AY9" s="31">
        <v>19</v>
      </c>
      <c r="AZ9" s="39">
        <v>8</v>
      </c>
      <c r="BA9" s="102">
        <f t="shared" si="18"/>
        <v>11</v>
      </c>
      <c r="BB9" s="102">
        <v>0</v>
      </c>
      <c r="BC9" s="151">
        <f t="shared" si="19"/>
        <v>19</v>
      </c>
      <c r="BD9" s="31">
        <v>0</v>
      </c>
      <c r="BE9" s="39">
        <v>3</v>
      </c>
      <c r="BF9" s="102">
        <f t="shared" si="20"/>
        <v>-3</v>
      </c>
      <c r="BG9" s="150">
        <v>3</v>
      </c>
      <c r="BH9" s="151">
        <f t="shared" si="21"/>
        <v>3</v>
      </c>
      <c r="BI9" s="135"/>
      <c r="BJ9" s="136"/>
      <c r="BK9" s="102">
        <f t="shared" si="22"/>
        <v>0</v>
      </c>
      <c r="BL9" s="102"/>
      <c r="BM9" s="136"/>
      <c r="BN9" s="136"/>
      <c r="BO9" s="102">
        <f t="shared" si="23"/>
        <v>0</v>
      </c>
      <c r="BP9" s="102"/>
      <c r="BQ9" s="136"/>
      <c r="BR9" s="136"/>
      <c r="BS9" s="102">
        <f t="shared" si="24"/>
        <v>0</v>
      </c>
      <c r="BT9" s="102"/>
      <c r="BU9" s="136"/>
      <c r="BV9" s="136"/>
      <c r="BW9" s="102">
        <f t="shared" si="25"/>
        <v>0</v>
      </c>
      <c r="BX9" s="102"/>
      <c r="BY9" s="136"/>
      <c r="BZ9" s="136"/>
      <c r="CA9" s="105">
        <f t="shared" si="26"/>
        <v>0</v>
      </c>
      <c r="CB9" s="57"/>
    </row>
    <row r="10" customHeight="1" spans="1:80">
      <c r="A10" s="113">
        <v>8</v>
      </c>
      <c r="B10" s="28" t="s">
        <v>11</v>
      </c>
      <c r="C10" s="29">
        <v>20</v>
      </c>
      <c r="D10" s="114">
        <v>30</v>
      </c>
      <c r="E10" s="289">
        <f t="shared" si="0"/>
        <v>217</v>
      </c>
      <c r="F10" s="18">
        <f t="shared" si="1"/>
        <v>153</v>
      </c>
      <c r="G10" s="19">
        <f t="shared" si="2"/>
        <v>64</v>
      </c>
      <c r="H10" s="19">
        <f t="shared" si="3"/>
        <v>25</v>
      </c>
      <c r="I10" s="55">
        <f t="shared" si="27"/>
        <v>242</v>
      </c>
      <c r="J10" s="56">
        <f t="shared" si="28"/>
        <v>89</v>
      </c>
      <c r="K10" s="31">
        <v>66</v>
      </c>
      <c r="L10" s="39">
        <v>57</v>
      </c>
      <c r="M10" s="102">
        <f t="shared" si="29"/>
        <v>9</v>
      </c>
      <c r="N10" s="102">
        <v>0</v>
      </c>
      <c r="O10" s="151">
        <f t="shared" si="30"/>
        <v>66</v>
      </c>
      <c r="P10" s="31">
        <v>40</v>
      </c>
      <c r="Q10" s="39">
        <v>25</v>
      </c>
      <c r="R10" s="102">
        <f t="shared" si="4"/>
        <v>15</v>
      </c>
      <c r="S10" s="102">
        <v>0</v>
      </c>
      <c r="T10" s="151">
        <f t="shared" si="5"/>
        <v>40</v>
      </c>
      <c r="U10" s="31">
        <v>36</v>
      </c>
      <c r="V10" s="39">
        <v>6</v>
      </c>
      <c r="W10" s="102">
        <f t="shared" si="6"/>
        <v>30</v>
      </c>
      <c r="X10" s="102">
        <v>0</v>
      </c>
      <c r="Y10" s="151">
        <f t="shared" si="7"/>
        <v>36</v>
      </c>
      <c r="Z10" s="31">
        <v>0</v>
      </c>
      <c r="AA10" s="39">
        <v>3</v>
      </c>
      <c r="AB10" s="102">
        <f t="shared" si="8"/>
        <v>-3</v>
      </c>
      <c r="AC10" s="150">
        <v>3</v>
      </c>
      <c r="AD10" s="151">
        <f t="shared" si="9"/>
        <v>3</v>
      </c>
      <c r="AE10" s="31">
        <v>0</v>
      </c>
      <c r="AF10" s="39">
        <v>6</v>
      </c>
      <c r="AG10" s="102">
        <f t="shared" si="10"/>
        <v>-6</v>
      </c>
      <c r="AH10" s="150">
        <v>6</v>
      </c>
      <c r="AI10" s="151">
        <f t="shared" si="11"/>
        <v>6</v>
      </c>
      <c r="AJ10" s="31">
        <v>15</v>
      </c>
      <c r="AK10" s="39">
        <v>15</v>
      </c>
      <c r="AL10" s="102">
        <f t="shared" si="12"/>
        <v>0</v>
      </c>
      <c r="AM10" s="102">
        <v>5</v>
      </c>
      <c r="AN10" s="151">
        <f t="shared" si="13"/>
        <v>20</v>
      </c>
      <c r="AO10" s="31">
        <v>0</v>
      </c>
      <c r="AP10" s="39">
        <v>9</v>
      </c>
      <c r="AQ10" s="102">
        <f t="shared" si="14"/>
        <v>-9</v>
      </c>
      <c r="AR10" s="125">
        <v>9</v>
      </c>
      <c r="AS10" s="126">
        <f t="shared" si="15"/>
        <v>9</v>
      </c>
      <c r="AT10" s="31">
        <v>40</v>
      </c>
      <c r="AU10" s="39">
        <v>20</v>
      </c>
      <c r="AV10" s="102">
        <f t="shared" si="16"/>
        <v>20</v>
      </c>
      <c r="AW10" s="102">
        <v>0</v>
      </c>
      <c r="AX10" s="151">
        <f t="shared" si="17"/>
        <v>40</v>
      </c>
      <c r="AY10" s="31">
        <v>20</v>
      </c>
      <c r="AZ10" s="39">
        <v>10</v>
      </c>
      <c r="BA10" s="102">
        <f t="shared" si="18"/>
        <v>10</v>
      </c>
      <c r="BB10" s="102">
        <v>0</v>
      </c>
      <c r="BC10" s="151">
        <f t="shared" si="19"/>
        <v>20</v>
      </c>
      <c r="BD10" s="31">
        <v>0</v>
      </c>
      <c r="BE10" s="39">
        <v>2</v>
      </c>
      <c r="BF10" s="102">
        <f t="shared" si="20"/>
        <v>-2</v>
      </c>
      <c r="BG10" s="150">
        <v>2</v>
      </c>
      <c r="BH10" s="151">
        <f t="shared" si="21"/>
        <v>2</v>
      </c>
      <c r="BI10" s="137"/>
      <c r="BJ10" s="138"/>
      <c r="BK10" s="102">
        <f t="shared" si="22"/>
        <v>0</v>
      </c>
      <c r="BL10" s="102"/>
      <c r="BM10" s="138"/>
      <c r="BN10" s="138"/>
      <c r="BO10" s="102">
        <f t="shared" si="23"/>
        <v>0</v>
      </c>
      <c r="BP10" s="102"/>
      <c r="BQ10" s="138"/>
      <c r="BR10" s="138"/>
      <c r="BS10" s="102">
        <f t="shared" si="24"/>
        <v>0</v>
      </c>
      <c r="BT10" s="102"/>
      <c r="BU10" s="138"/>
      <c r="BV10" s="138"/>
      <c r="BW10" s="102">
        <f t="shared" si="25"/>
        <v>0</v>
      </c>
      <c r="BX10" s="102"/>
      <c r="BY10" s="138"/>
      <c r="BZ10" s="138"/>
      <c r="CA10" s="105">
        <f t="shared" si="26"/>
        <v>0</v>
      </c>
      <c r="CB10" s="57"/>
    </row>
    <row r="11" customHeight="1" spans="1:80">
      <c r="A11" s="115">
        <v>9</v>
      </c>
      <c r="B11" s="21" t="s">
        <v>12</v>
      </c>
      <c r="C11" s="24">
        <v>20</v>
      </c>
      <c r="D11" s="111">
        <v>30</v>
      </c>
      <c r="E11" s="289">
        <f t="shared" si="0"/>
        <v>102</v>
      </c>
      <c r="F11" s="18">
        <f t="shared" si="1"/>
        <v>673</v>
      </c>
      <c r="G11" s="19">
        <f t="shared" si="2"/>
        <v>-571</v>
      </c>
      <c r="H11" s="19">
        <f t="shared" si="3"/>
        <v>575</v>
      </c>
      <c r="I11" s="55">
        <f t="shared" si="27"/>
        <v>677</v>
      </c>
      <c r="J11" s="56">
        <f t="shared" si="28"/>
        <v>4</v>
      </c>
      <c r="K11" s="31">
        <v>62</v>
      </c>
      <c r="L11" s="39">
        <v>259</v>
      </c>
      <c r="M11" s="102">
        <f t="shared" si="29"/>
        <v>-197</v>
      </c>
      <c r="N11" s="102">
        <v>197</v>
      </c>
      <c r="O11" s="151">
        <f t="shared" si="30"/>
        <v>259</v>
      </c>
      <c r="P11" s="31">
        <v>40</v>
      </c>
      <c r="Q11" s="39">
        <v>139</v>
      </c>
      <c r="R11" s="102">
        <f t="shared" si="4"/>
        <v>-99</v>
      </c>
      <c r="S11" s="102">
        <v>99</v>
      </c>
      <c r="T11" s="151">
        <f t="shared" si="5"/>
        <v>139</v>
      </c>
      <c r="U11" s="31">
        <v>0</v>
      </c>
      <c r="V11" s="39">
        <v>16</v>
      </c>
      <c r="W11" s="102">
        <f t="shared" si="6"/>
        <v>-16</v>
      </c>
      <c r="X11" s="102">
        <v>20</v>
      </c>
      <c r="Y11" s="151">
        <f t="shared" si="7"/>
        <v>20</v>
      </c>
      <c r="Z11" s="31">
        <v>0</v>
      </c>
      <c r="AA11" s="39">
        <v>8</v>
      </c>
      <c r="AB11" s="102">
        <f t="shared" si="8"/>
        <v>-8</v>
      </c>
      <c r="AC11" s="150">
        <v>8</v>
      </c>
      <c r="AD11" s="151">
        <f t="shared" si="9"/>
        <v>8</v>
      </c>
      <c r="AE11" s="31">
        <v>0</v>
      </c>
      <c r="AF11" s="39">
        <v>21</v>
      </c>
      <c r="AG11" s="102">
        <f t="shared" si="10"/>
        <v>-21</v>
      </c>
      <c r="AH11" s="102">
        <v>21</v>
      </c>
      <c r="AI11" s="151">
        <f t="shared" si="11"/>
        <v>21</v>
      </c>
      <c r="AJ11" s="31">
        <v>0</v>
      </c>
      <c r="AK11" s="39">
        <v>50</v>
      </c>
      <c r="AL11" s="102">
        <f t="shared" si="12"/>
        <v>-50</v>
      </c>
      <c r="AM11" s="102">
        <v>50</v>
      </c>
      <c r="AN11" s="151">
        <f t="shared" si="13"/>
        <v>50</v>
      </c>
      <c r="AO11" s="31">
        <v>0</v>
      </c>
      <c r="AP11" s="39">
        <v>37</v>
      </c>
      <c r="AQ11" s="102">
        <f t="shared" si="14"/>
        <v>-37</v>
      </c>
      <c r="AR11" s="125">
        <v>37</v>
      </c>
      <c r="AS11" s="126">
        <f t="shared" si="15"/>
        <v>37</v>
      </c>
      <c r="AT11" s="31">
        <v>0</v>
      </c>
      <c r="AU11" s="39">
        <v>114</v>
      </c>
      <c r="AV11" s="102">
        <f t="shared" si="16"/>
        <v>-114</v>
      </c>
      <c r="AW11" s="150">
        <v>114</v>
      </c>
      <c r="AX11" s="151">
        <f t="shared" si="17"/>
        <v>114</v>
      </c>
      <c r="AY11" s="31">
        <v>0</v>
      </c>
      <c r="AZ11" s="39">
        <v>23</v>
      </c>
      <c r="BA11" s="102">
        <f t="shared" si="18"/>
        <v>-23</v>
      </c>
      <c r="BB11" s="150">
        <v>23</v>
      </c>
      <c r="BC11" s="151">
        <f t="shared" si="19"/>
        <v>23</v>
      </c>
      <c r="BD11" s="70">
        <v>0</v>
      </c>
      <c r="BE11" s="39">
        <v>6</v>
      </c>
      <c r="BF11" s="102">
        <f t="shared" si="20"/>
        <v>-6</v>
      </c>
      <c r="BG11" s="150">
        <v>6</v>
      </c>
      <c r="BH11" s="151">
        <f t="shared" si="21"/>
        <v>6</v>
      </c>
      <c r="BI11" s="135"/>
      <c r="BJ11" s="136"/>
      <c r="BK11" s="102">
        <f t="shared" si="22"/>
        <v>0</v>
      </c>
      <c r="BL11" s="102"/>
      <c r="BM11" s="136"/>
      <c r="BN11" s="136"/>
      <c r="BO11" s="102">
        <f t="shared" si="23"/>
        <v>0</v>
      </c>
      <c r="BP11" s="102"/>
      <c r="BQ11" s="136"/>
      <c r="BR11" s="136"/>
      <c r="BS11" s="102">
        <f t="shared" si="24"/>
        <v>0</v>
      </c>
      <c r="BT11" s="102"/>
      <c r="BU11" s="136"/>
      <c r="BV11" s="136"/>
      <c r="BW11" s="102">
        <f t="shared" si="25"/>
        <v>0</v>
      </c>
      <c r="BX11" s="102"/>
      <c r="BY11" s="136"/>
      <c r="BZ11" s="136"/>
      <c r="CA11" s="105">
        <f t="shared" si="26"/>
        <v>0</v>
      </c>
      <c r="CB11" s="57"/>
    </row>
    <row r="12" customHeight="1" spans="1:85">
      <c r="A12" s="13">
        <v>10</v>
      </c>
      <c r="B12" s="242" t="s">
        <v>13</v>
      </c>
      <c r="C12" s="15">
        <v>10</v>
      </c>
      <c r="D12" s="109">
        <v>50</v>
      </c>
      <c r="E12" s="17">
        <f t="shared" ref="E12:E25" si="31">K12+P12+U12+Z12+AE12+AJ12+AO12+AT12+AY12+BD12+BI12+BM12+BQ12+BU12+BY12</f>
        <v>15</v>
      </c>
      <c r="F12" s="18">
        <f t="shared" ref="F12:F25" si="32">L12+Q12+V12+AA12+AF12+AK12+AP12+AU12+AZ12+BE12+BJ12+BN12+BR12+BV12+BZ12</f>
        <v>18</v>
      </c>
      <c r="G12" s="19">
        <f>M12+R12+W12+AB12+AG12+AL12+AQ12+AV12+BA12+BF12</f>
        <v>-3</v>
      </c>
      <c r="H12" s="19">
        <f>N12+S12+X12+AC12+AH12+AM12+AR12+AW12+BB12+BG12+BK12+BO12+BS12+BW12+CA12</f>
        <v>10</v>
      </c>
      <c r="I12" s="55">
        <f t="shared" si="27"/>
        <v>25</v>
      </c>
      <c r="J12" s="56">
        <f t="shared" si="28"/>
        <v>7</v>
      </c>
      <c r="K12" s="257">
        <v>0</v>
      </c>
      <c r="L12" s="100">
        <v>5</v>
      </c>
      <c r="M12" s="102">
        <f t="shared" si="29"/>
        <v>-5</v>
      </c>
      <c r="N12" s="102">
        <v>0</v>
      </c>
      <c r="O12" s="55">
        <f t="shared" si="30"/>
        <v>0</v>
      </c>
      <c r="P12" s="257">
        <v>15</v>
      </c>
      <c r="Q12" s="101">
        <v>3</v>
      </c>
      <c r="R12" s="102">
        <f t="shared" si="4"/>
        <v>12</v>
      </c>
      <c r="S12" s="102">
        <v>0</v>
      </c>
      <c r="T12" s="151">
        <f t="shared" si="5"/>
        <v>15</v>
      </c>
      <c r="U12" s="257">
        <v>0</v>
      </c>
      <c r="V12" s="102">
        <v>1</v>
      </c>
      <c r="W12" s="102">
        <f t="shared" si="6"/>
        <v>-1</v>
      </c>
      <c r="X12" s="150">
        <v>1</v>
      </c>
      <c r="Y12" s="55">
        <f t="shared" si="7"/>
        <v>1</v>
      </c>
      <c r="Z12" s="257">
        <v>0</v>
      </c>
      <c r="AA12" s="100">
        <v>1</v>
      </c>
      <c r="AB12" s="102">
        <f t="shared" si="8"/>
        <v>-1</v>
      </c>
      <c r="AC12" s="150">
        <v>1</v>
      </c>
      <c r="AD12" s="55">
        <f t="shared" si="9"/>
        <v>1</v>
      </c>
      <c r="AE12" s="257">
        <v>0</v>
      </c>
      <c r="AF12" s="100">
        <v>1</v>
      </c>
      <c r="AG12" s="102">
        <f t="shared" si="10"/>
        <v>-1</v>
      </c>
      <c r="AH12" s="150">
        <v>1</v>
      </c>
      <c r="AI12" s="55">
        <f t="shared" si="11"/>
        <v>1</v>
      </c>
      <c r="AJ12" s="257">
        <v>0</v>
      </c>
      <c r="AK12" s="100">
        <v>2</v>
      </c>
      <c r="AL12" s="102">
        <f t="shared" si="12"/>
        <v>-2</v>
      </c>
      <c r="AM12" s="150">
        <v>2</v>
      </c>
      <c r="AN12" s="55">
        <f t="shared" si="13"/>
        <v>2</v>
      </c>
      <c r="AO12" s="257">
        <v>0</v>
      </c>
      <c r="AP12" s="100">
        <v>1</v>
      </c>
      <c r="AQ12" s="102">
        <f t="shared" si="14"/>
        <v>-1</v>
      </c>
      <c r="AR12" s="150">
        <v>1</v>
      </c>
      <c r="AS12" s="55">
        <f t="shared" si="15"/>
        <v>1</v>
      </c>
      <c r="AT12" s="257">
        <v>0</v>
      </c>
      <c r="AU12" s="100">
        <v>2</v>
      </c>
      <c r="AV12" s="102">
        <f t="shared" si="16"/>
        <v>-2</v>
      </c>
      <c r="AW12" s="150">
        <v>2</v>
      </c>
      <c r="AX12" s="55">
        <f t="shared" si="17"/>
        <v>2</v>
      </c>
      <c r="AY12" s="257">
        <v>0</v>
      </c>
      <c r="AZ12" s="100">
        <v>1</v>
      </c>
      <c r="BA12" s="102">
        <f t="shared" si="18"/>
        <v>-1</v>
      </c>
      <c r="BB12" s="400">
        <v>1</v>
      </c>
      <c r="BC12" s="55">
        <f t="shared" si="19"/>
        <v>1</v>
      </c>
      <c r="BD12" s="257">
        <v>0</v>
      </c>
      <c r="BE12" s="101">
        <v>1</v>
      </c>
      <c r="BF12" s="102">
        <f t="shared" si="20"/>
        <v>-1</v>
      </c>
      <c r="BG12" s="150">
        <v>1</v>
      </c>
      <c r="BH12" s="151">
        <f t="shared" si="21"/>
        <v>1</v>
      </c>
      <c r="BI12" s="100"/>
      <c r="BJ12" s="102"/>
      <c r="BK12" s="102">
        <f t="shared" si="22"/>
        <v>0</v>
      </c>
      <c r="BL12" s="102"/>
      <c r="BM12" s="102"/>
      <c r="BN12" s="102"/>
      <c r="BO12" s="102">
        <f t="shared" si="23"/>
        <v>0</v>
      </c>
      <c r="BP12" s="102"/>
      <c r="BQ12" s="102"/>
      <c r="BR12" s="102"/>
      <c r="BS12" s="102">
        <f t="shared" si="24"/>
        <v>0</v>
      </c>
      <c r="BT12" s="102"/>
      <c r="BU12" s="102"/>
      <c r="BV12" s="102"/>
      <c r="BW12" s="102">
        <f t="shared" si="25"/>
        <v>0</v>
      </c>
      <c r="BX12" s="102"/>
      <c r="BY12" s="102"/>
      <c r="BZ12" s="102"/>
      <c r="CA12" s="102">
        <f t="shared" si="26"/>
        <v>0</v>
      </c>
      <c r="CB12" s="57"/>
      <c r="CC12" s="525"/>
      <c r="CF12" s="525"/>
      <c r="CG12" s="525"/>
    </row>
    <row r="13" customHeight="1" spans="1:80">
      <c r="A13" s="116">
        <v>11</v>
      </c>
      <c r="B13" s="522" t="s">
        <v>14</v>
      </c>
      <c r="C13" s="710" t="s">
        <v>42</v>
      </c>
      <c r="D13" s="711" t="s">
        <v>42</v>
      </c>
      <c r="E13" s="17">
        <f t="shared" si="31"/>
        <v>684</v>
      </c>
      <c r="F13" s="18">
        <f t="shared" si="32"/>
        <v>0</v>
      </c>
      <c r="G13" s="19">
        <f>M13+R13+W13+AB13+AG13+AL13+AQ13+AV13+BA13+BF13</f>
        <v>684</v>
      </c>
      <c r="H13" s="19">
        <f t="shared" ref="H13" si="33">N13+S13+X13+AC13+AH13+AM13+AR13+AW13+BA13+BF13+BK13+BO13+BS13+BW13+CA13</f>
        <v>136</v>
      </c>
      <c r="I13" s="55">
        <f t="shared" si="27"/>
        <v>774</v>
      </c>
      <c r="J13" s="56">
        <f t="shared" si="28"/>
        <v>820</v>
      </c>
      <c r="K13" s="31">
        <v>208</v>
      </c>
      <c r="L13" s="39">
        <v>0</v>
      </c>
      <c r="M13" s="102">
        <f t="shared" si="29"/>
        <v>208</v>
      </c>
      <c r="N13" s="102">
        <v>53</v>
      </c>
      <c r="O13" s="151">
        <f t="shared" si="30"/>
        <v>261</v>
      </c>
      <c r="P13" s="31">
        <v>121</v>
      </c>
      <c r="Q13" s="39">
        <v>0</v>
      </c>
      <c r="R13" s="102">
        <f t="shared" si="4"/>
        <v>121</v>
      </c>
      <c r="S13" s="102">
        <v>0</v>
      </c>
      <c r="T13" s="151">
        <f t="shared" si="5"/>
        <v>121</v>
      </c>
      <c r="U13" s="70">
        <v>40</v>
      </c>
      <c r="V13" s="39">
        <v>0</v>
      </c>
      <c r="W13" s="102">
        <f t="shared" si="6"/>
        <v>40</v>
      </c>
      <c r="X13" s="102">
        <v>2</v>
      </c>
      <c r="Y13" s="151">
        <f t="shared" si="7"/>
        <v>42</v>
      </c>
      <c r="Z13" s="31">
        <v>8</v>
      </c>
      <c r="AA13" s="39">
        <v>0</v>
      </c>
      <c r="AB13" s="102">
        <f t="shared" si="8"/>
        <v>8</v>
      </c>
      <c r="AC13" s="102">
        <v>0</v>
      </c>
      <c r="AD13" s="151">
        <f t="shared" si="9"/>
        <v>8</v>
      </c>
      <c r="AE13" s="31">
        <v>36</v>
      </c>
      <c r="AF13" s="39">
        <v>0</v>
      </c>
      <c r="AG13" s="102">
        <f t="shared" si="10"/>
        <v>36</v>
      </c>
      <c r="AH13" s="102">
        <v>0</v>
      </c>
      <c r="AI13" s="151">
        <f t="shared" si="11"/>
        <v>36</v>
      </c>
      <c r="AJ13" s="31">
        <v>81</v>
      </c>
      <c r="AK13" s="39">
        <v>0</v>
      </c>
      <c r="AL13" s="102">
        <f t="shared" si="12"/>
        <v>81</v>
      </c>
      <c r="AM13" s="102">
        <v>0</v>
      </c>
      <c r="AN13" s="151">
        <f t="shared" si="13"/>
        <v>81</v>
      </c>
      <c r="AO13" s="31">
        <v>47</v>
      </c>
      <c r="AP13" s="39">
        <v>0</v>
      </c>
      <c r="AQ13" s="102">
        <f t="shared" si="14"/>
        <v>47</v>
      </c>
      <c r="AR13" s="102">
        <v>33</v>
      </c>
      <c r="AS13" s="151">
        <f t="shared" si="15"/>
        <v>80</v>
      </c>
      <c r="AT13" s="31">
        <v>95</v>
      </c>
      <c r="AU13" s="39">
        <v>0</v>
      </c>
      <c r="AV13" s="102">
        <f t="shared" si="16"/>
        <v>95</v>
      </c>
      <c r="AW13" s="102">
        <v>0</v>
      </c>
      <c r="AX13" s="151">
        <f t="shared" si="17"/>
        <v>95</v>
      </c>
      <c r="AY13" s="31">
        <v>38</v>
      </c>
      <c r="AZ13" s="39">
        <v>0</v>
      </c>
      <c r="BA13" s="102">
        <f t="shared" si="18"/>
        <v>38</v>
      </c>
      <c r="BB13" s="100">
        <v>0</v>
      </c>
      <c r="BC13" s="55">
        <f t="shared" si="19"/>
        <v>38</v>
      </c>
      <c r="BD13" s="31">
        <v>10</v>
      </c>
      <c r="BE13" s="39">
        <v>0</v>
      </c>
      <c r="BF13" s="102">
        <f t="shared" si="20"/>
        <v>10</v>
      </c>
      <c r="BG13" s="102">
        <v>2</v>
      </c>
      <c r="BH13" s="151">
        <f t="shared" si="21"/>
        <v>12</v>
      </c>
      <c r="BI13" s="139"/>
      <c r="BJ13" s="140"/>
      <c r="BK13" s="102">
        <f t="shared" si="22"/>
        <v>0</v>
      </c>
      <c r="BL13" s="102"/>
      <c r="BM13" s="140"/>
      <c r="BN13" s="140"/>
      <c r="BO13" s="102">
        <f t="shared" si="23"/>
        <v>0</v>
      </c>
      <c r="BP13" s="102"/>
      <c r="BQ13" s="140"/>
      <c r="BR13" s="140"/>
      <c r="BS13" s="102">
        <f t="shared" si="24"/>
        <v>0</v>
      </c>
      <c r="BT13" s="102"/>
      <c r="BU13" s="140"/>
      <c r="BV13" s="140"/>
      <c r="BW13" s="102">
        <f t="shared" si="25"/>
        <v>0</v>
      </c>
      <c r="BX13" s="102"/>
      <c r="BY13" s="140"/>
      <c r="BZ13" s="140"/>
      <c r="CA13" s="102">
        <f t="shared" si="26"/>
        <v>0</v>
      </c>
      <c r="CB13" s="57"/>
    </row>
    <row r="14" customHeight="1" spans="1:80">
      <c r="A14" s="13">
        <v>12</v>
      </c>
      <c r="B14" s="34" t="s">
        <v>15</v>
      </c>
      <c r="C14" s="15">
        <v>8</v>
      </c>
      <c r="D14" s="109">
        <v>12</v>
      </c>
      <c r="E14" s="17">
        <f t="shared" si="31"/>
        <v>135</v>
      </c>
      <c r="F14" s="18">
        <f t="shared" si="32"/>
        <v>42</v>
      </c>
      <c r="G14" s="35">
        <f t="shared" ref="G14:G25" si="34">M14+R14+W14+AB14+AG14+AL14+AQ14+AV14+BA14+BF14+BK14+BO14+BS14+BW14+CA14</f>
        <v>93</v>
      </c>
      <c r="H14" s="19">
        <f t="shared" ref="H14:H25" si="35">N14+S14+X14+AC14+AH14+AM14+AR14+AW14+BB14+BG14+BL14+BP14+BT14+BX14+CB14</f>
        <v>0</v>
      </c>
      <c r="I14" s="55">
        <f t="shared" si="27"/>
        <v>135</v>
      </c>
      <c r="J14" s="56">
        <f t="shared" si="28"/>
        <v>93</v>
      </c>
      <c r="K14" s="257">
        <v>84</v>
      </c>
      <c r="L14" s="100">
        <v>14</v>
      </c>
      <c r="M14" s="102">
        <f t="shared" si="29"/>
        <v>70</v>
      </c>
      <c r="N14" s="408">
        <v>0</v>
      </c>
      <c r="O14" s="55">
        <f t="shared" si="30"/>
        <v>84</v>
      </c>
      <c r="P14" s="257">
        <v>0</v>
      </c>
      <c r="Q14" s="101">
        <v>7</v>
      </c>
      <c r="R14" s="102">
        <f t="shared" si="4"/>
        <v>-7</v>
      </c>
      <c r="S14" s="102">
        <v>0</v>
      </c>
      <c r="T14" s="151">
        <f t="shared" si="5"/>
        <v>0</v>
      </c>
      <c r="U14" s="257">
        <v>10</v>
      </c>
      <c r="V14" s="102">
        <v>2</v>
      </c>
      <c r="W14" s="102">
        <f t="shared" si="6"/>
        <v>8</v>
      </c>
      <c r="X14" s="408">
        <v>0</v>
      </c>
      <c r="Y14" s="55">
        <f t="shared" si="7"/>
        <v>10</v>
      </c>
      <c r="Z14" s="257">
        <v>15</v>
      </c>
      <c r="AA14" s="100">
        <v>1</v>
      </c>
      <c r="AB14" s="102">
        <f t="shared" si="8"/>
        <v>14</v>
      </c>
      <c r="AC14" s="408">
        <v>0</v>
      </c>
      <c r="AD14" s="55">
        <f t="shared" si="9"/>
        <v>15</v>
      </c>
      <c r="AE14" s="257">
        <v>0</v>
      </c>
      <c r="AF14" s="100">
        <v>2</v>
      </c>
      <c r="AG14" s="102">
        <f t="shared" si="10"/>
        <v>-2</v>
      </c>
      <c r="AH14" s="408">
        <v>0</v>
      </c>
      <c r="AI14" s="55">
        <f t="shared" si="11"/>
        <v>0</v>
      </c>
      <c r="AJ14" s="257">
        <v>9</v>
      </c>
      <c r="AK14" s="100">
        <v>4</v>
      </c>
      <c r="AL14" s="102">
        <f t="shared" si="12"/>
        <v>5</v>
      </c>
      <c r="AM14" s="408">
        <v>0</v>
      </c>
      <c r="AN14" s="55">
        <f t="shared" si="13"/>
        <v>9</v>
      </c>
      <c r="AO14" s="257">
        <v>0</v>
      </c>
      <c r="AP14" s="100">
        <v>3</v>
      </c>
      <c r="AQ14" s="102">
        <f t="shared" si="14"/>
        <v>-3</v>
      </c>
      <c r="AR14" s="408">
        <v>0</v>
      </c>
      <c r="AS14" s="55">
        <f t="shared" si="15"/>
        <v>0</v>
      </c>
      <c r="AT14" s="257">
        <v>0</v>
      </c>
      <c r="AU14" s="100">
        <v>5</v>
      </c>
      <c r="AV14" s="102">
        <f t="shared" si="16"/>
        <v>-5</v>
      </c>
      <c r="AW14" s="408">
        <v>0</v>
      </c>
      <c r="AX14" s="55">
        <f t="shared" si="17"/>
        <v>0</v>
      </c>
      <c r="AY14" s="257">
        <v>17</v>
      </c>
      <c r="AZ14" s="100">
        <v>3</v>
      </c>
      <c r="BA14" s="102">
        <f t="shared" si="18"/>
        <v>14</v>
      </c>
      <c r="BB14" s="408">
        <v>0</v>
      </c>
      <c r="BC14" s="55">
        <f t="shared" si="19"/>
        <v>17</v>
      </c>
      <c r="BD14" s="257">
        <v>0</v>
      </c>
      <c r="BE14" s="101">
        <v>1</v>
      </c>
      <c r="BF14" s="102">
        <f t="shared" si="20"/>
        <v>-1</v>
      </c>
      <c r="BG14" s="275">
        <v>0</v>
      </c>
      <c r="BH14" s="151">
        <f t="shared" si="21"/>
        <v>0</v>
      </c>
      <c r="BI14" s="100"/>
      <c r="BJ14" s="102"/>
      <c r="BK14" s="102">
        <f t="shared" si="22"/>
        <v>0</v>
      </c>
      <c r="BL14" s="102"/>
      <c r="BM14" s="102"/>
      <c r="BN14" s="102"/>
      <c r="BO14" s="102">
        <f t="shared" si="23"/>
        <v>0</v>
      </c>
      <c r="BP14" s="102"/>
      <c r="BQ14" s="102"/>
      <c r="BR14" s="102"/>
      <c r="BS14" s="102">
        <f t="shared" si="24"/>
        <v>0</v>
      </c>
      <c r="BT14" s="102"/>
      <c r="BU14" s="102"/>
      <c r="BV14" s="102"/>
      <c r="BW14" s="102">
        <f t="shared" si="25"/>
        <v>0</v>
      </c>
      <c r="BX14" s="102"/>
      <c r="BY14" s="102"/>
      <c r="BZ14" s="102"/>
      <c r="CA14" s="105">
        <f t="shared" si="26"/>
        <v>0</v>
      </c>
      <c r="CB14" s="102"/>
    </row>
    <row r="15" customHeight="1" spans="1:80">
      <c r="A15" s="116">
        <v>13</v>
      </c>
      <c r="B15" s="34" t="s">
        <v>16</v>
      </c>
      <c r="C15" s="117">
        <v>4</v>
      </c>
      <c r="D15" s="118">
        <v>6</v>
      </c>
      <c r="E15" s="289">
        <f t="shared" si="31"/>
        <v>4</v>
      </c>
      <c r="F15" s="18">
        <f t="shared" si="32"/>
        <v>0</v>
      </c>
      <c r="G15" s="35">
        <f t="shared" si="34"/>
        <v>4</v>
      </c>
      <c r="H15" s="19">
        <f t="shared" si="35"/>
        <v>0</v>
      </c>
      <c r="I15" s="55">
        <f t="shared" si="27"/>
        <v>4</v>
      </c>
      <c r="J15" s="56">
        <f t="shared" si="28"/>
        <v>4</v>
      </c>
      <c r="K15" s="159">
        <v>4</v>
      </c>
      <c r="L15" s="57">
        <v>0</v>
      </c>
      <c r="M15" s="102">
        <f t="shared" ref="M15:M30" si="36">K15-L15</f>
        <v>4</v>
      </c>
      <c r="N15" s="408">
        <v>0</v>
      </c>
      <c r="O15" s="55">
        <f t="shared" si="30"/>
        <v>4</v>
      </c>
      <c r="P15" s="257">
        <v>0</v>
      </c>
      <c r="Q15" s="101">
        <v>0</v>
      </c>
      <c r="R15" s="102">
        <f t="shared" si="4"/>
        <v>0</v>
      </c>
      <c r="S15" s="102">
        <v>0</v>
      </c>
      <c r="T15" s="151">
        <f t="shared" si="5"/>
        <v>0</v>
      </c>
      <c r="U15" s="257">
        <v>0</v>
      </c>
      <c r="V15" s="102">
        <v>0</v>
      </c>
      <c r="W15" s="102">
        <f t="shared" si="6"/>
        <v>0</v>
      </c>
      <c r="X15" s="408">
        <v>0</v>
      </c>
      <c r="Y15" s="55">
        <f t="shared" si="7"/>
        <v>0</v>
      </c>
      <c r="Z15" s="257">
        <v>0</v>
      </c>
      <c r="AA15" s="100">
        <v>0</v>
      </c>
      <c r="AB15" s="102">
        <f t="shared" si="8"/>
        <v>0</v>
      </c>
      <c r="AC15" s="408">
        <v>0</v>
      </c>
      <c r="AD15" s="55">
        <f t="shared" si="9"/>
        <v>0</v>
      </c>
      <c r="AE15" s="257">
        <v>0</v>
      </c>
      <c r="AF15" s="100">
        <v>0</v>
      </c>
      <c r="AG15" s="102">
        <f t="shared" si="10"/>
        <v>0</v>
      </c>
      <c r="AH15" s="408">
        <v>0</v>
      </c>
      <c r="AI15" s="55">
        <f t="shared" si="11"/>
        <v>0</v>
      </c>
      <c r="AJ15" s="257">
        <v>0</v>
      </c>
      <c r="AK15" s="100">
        <v>0</v>
      </c>
      <c r="AL15" s="102">
        <f t="shared" si="12"/>
        <v>0</v>
      </c>
      <c r="AM15" s="408">
        <v>0</v>
      </c>
      <c r="AN15" s="55">
        <f t="shared" si="13"/>
        <v>0</v>
      </c>
      <c r="AO15" s="257">
        <v>0</v>
      </c>
      <c r="AP15" s="100">
        <v>0</v>
      </c>
      <c r="AQ15" s="102">
        <f t="shared" si="14"/>
        <v>0</v>
      </c>
      <c r="AR15" s="408">
        <v>0</v>
      </c>
      <c r="AS15" s="55">
        <f t="shared" si="15"/>
        <v>0</v>
      </c>
      <c r="AT15" s="257">
        <v>0</v>
      </c>
      <c r="AU15" s="100">
        <v>0</v>
      </c>
      <c r="AV15" s="102">
        <f t="shared" si="16"/>
        <v>0</v>
      </c>
      <c r="AW15" s="408">
        <v>0</v>
      </c>
      <c r="AX15" s="55">
        <f t="shared" si="17"/>
        <v>0</v>
      </c>
      <c r="AY15" s="257">
        <v>0</v>
      </c>
      <c r="AZ15" s="100">
        <v>0</v>
      </c>
      <c r="BA15" s="102">
        <f t="shared" si="18"/>
        <v>0</v>
      </c>
      <c r="BB15" s="408">
        <v>0</v>
      </c>
      <c r="BC15" s="55">
        <f t="shared" si="19"/>
        <v>0</v>
      </c>
      <c r="BD15" s="257">
        <v>0</v>
      </c>
      <c r="BE15" s="101">
        <v>0</v>
      </c>
      <c r="BF15" s="102">
        <f t="shared" si="20"/>
        <v>0</v>
      </c>
      <c r="BG15" s="275">
        <v>0</v>
      </c>
      <c r="BH15" s="151">
        <f t="shared" si="21"/>
        <v>0</v>
      </c>
      <c r="BI15" s="100"/>
      <c r="BJ15" s="102"/>
      <c r="BK15" s="102">
        <f t="shared" si="22"/>
        <v>0</v>
      </c>
      <c r="BL15" s="102"/>
      <c r="BM15" s="102"/>
      <c r="BN15" s="102"/>
      <c r="BO15" s="102">
        <f t="shared" si="23"/>
        <v>0</v>
      </c>
      <c r="BP15" s="102"/>
      <c r="BQ15" s="102"/>
      <c r="BR15" s="102"/>
      <c r="BS15" s="102">
        <f t="shared" si="24"/>
        <v>0</v>
      </c>
      <c r="BT15" s="102"/>
      <c r="BU15" s="102"/>
      <c r="BV15" s="102"/>
      <c r="BW15" s="102">
        <f t="shared" si="25"/>
        <v>0</v>
      </c>
      <c r="BX15" s="102"/>
      <c r="BY15" s="102"/>
      <c r="BZ15" s="102"/>
      <c r="CA15" s="105">
        <f t="shared" si="26"/>
        <v>0</v>
      </c>
      <c r="CB15" s="57"/>
    </row>
    <row r="16" customHeight="1" spans="1:80">
      <c r="A16" s="13">
        <v>14</v>
      </c>
      <c r="B16" s="34" t="s">
        <v>17</v>
      </c>
      <c r="C16" s="24">
        <v>8</v>
      </c>
      <c r="D16" s="111">
        <v>12</v>
      </c>
      <c r="E16" s="289">
        <f t="shared" si="31"/>
        <v>23</v>
      </c>
      <c r="F16" s="18">
        <f t="shared" si="32"/>
        <v>44</v>
      </c>
      <c r="G16" s="35">
        <f t="shared" si="34"/>
        <v>-21</v>
      </c>
      <c r="H16" s="19">
        <f t="shared" si="35"/>
        <v>21</v>
      </c>
      <c r="I16" s="55">
        <f t="shared" si="27"/>
        <v>44</v>
      </c>
      <c r="J16" s="56">
        <f t="shared" si="28"/>
        <v>0</v>
      </c>
      <c r="K16" s="368">
        <v>0</v>
      </c>
      <c r="L16" s="100">
        <v>15</v>
      </c>
      <c r="M16" s="102">
        <f t="shared" si="36"/>
        <v>-15</v>
      </c>
      <c r="N16" s="408">
        <v>0</v>
      </c>
      <c r="O16" s="55">
        <f t="shared" si="30"/>
        <v>0</v>
      </c>
      <c r="P16" s="257">
        <v>0</v>
      </c>
      <c r="Q16" s="101">
        <v>7</v>
      </c>
      <c r="R16" s="102">
        <f t="shared" si="4"/>
        <v>-7</v>
      </c>
      <c r="S16" s="150">
        <v>7</v>
      </c>
      <c r="T16" s="151">
        <f t="shared" si="5"/>
        <v>7</v>
      </c>
      <c r="U16" s="257">
        <v>0</v>
      </c>
      <c r="V16" s="102">
        <v>2</v>
      </c>
      <c r="W16" s="102">
        <f t="shared" si="6"/>
        <v>-2</v>
      </c>
      <c r="X16" s="400">
        <v>2</v>
      </c>
      <c r="Y16" s="55">
        <f t="shared" si="7"/>
        <v>2</v>
      </c>
      <c r="Z16" s="257">
        <v>0</v>
      </c>
      <c r="AA16" s="100">
        <v>1</v>
      </c>
      <c r="AB16" s="102">
        <f t="shared" si="8"/>
        <v>-1</v>
      </c>
      <c r="AC16" s="408">
        <v>0</v>
      </c>
      <c r="AD16" s="55">
        <f t="shared" si="9"/>
        <v>0</v>
      </c>
      <c r="AE16" s="257">
        <v>0</v>
      </c>
      <c r="AF16" s="100">
        <v>2</v>
      </c>
      <c r="AG16" s="102">
        <f t="shared" si="10"/>
        <v>-2</v>
      </c>
      <c r="AH16" s="408">
        <v>0</v>
      </c>
      <c r="AI16" s="55">
        <f t="shared" si="11"/>
        <v>0</v>
      </c>
      <c r="AJ16" s="257">
        <v>23</v>
      </c>
      <c r="AK16" s="100">
        <v>4</v>
      </c>
      <c r="AL16" s="102">
        <f t="shared" si="12"/>
        <v>19</v>
      </c>
      <c r="AM16" s="408">
        <v>0</v>
      </c>
      <c r="AN16" s="55">
        <f t="shared" si="13"/>
        <v>23</v>
      </c>
      <c r="AO16" s="257">
        <v>0</v>
      </c>
      <c r="AP16" s="100">
        <v>3</v>
      </c>
      <c r="AQ16" s="102">
        <f t="shared" si="14"/>
        <v>-3</v>
      </c>
      <c r="AR16" s="400">
        <v>3</v>
      </c>
      <c r="AS16" s="55">
        <f t="shared" si="15"/>
        <v>3</v>
      </c>
      <c r="AT16" s="257">
        <v>0</v>
      </c>
      <c r="AU16" s="100">
        <v>6</v>
      </c>
      <c r="AV16" s="102">
        <f t="shared" si="16"/>
        <v>-6</v>
      </c>
      <c r="AW16" s="400">
        <v>6</v>
      </c>
      <c r="AX16" s="55">
        <f t="shared" si="17"/>
        <v>6</v>
      </c>
      <c r="AY16" s="257">
        <v>0</v>
      </c>
      <c r="AZ16" s="100">
        <v>3</v>
      </c>
      <c r="BA16" s="102">
        <f t="shared" si="18"/>
        <v>-3</v>
      </c>
      <c r="BB16" s="400">
        <v>3</v>
      </c>
      <c r="BC16" s="55">
        <f t="shared" si="19"/>
        <v>3</v>
      </c>
      <c r="BD16" s="257">
        <v>0</v>
      </c>
      <c r="BE16" s="101">
        <v>1</v>
      </c>
      <c r="BF16" s="102">
        <f t="shared" si="20"/>
        <v>-1</v>
      </c>
      <c r="BG16" s="150">
        <v>0</v>
      </c>
      <c r="BH16" s="151">
        <f t="shared" si="21"/>
        <v>0</v>
      </c>
      <c r="BI16" s="100"/>
      <c r="BJ16" s="102"/>
      <c r="BK16" s="102">
        <f t="shared" si="22"/>
        <v>0</v>
      </c>
      <c r="BL16" s="102"/>
      <c r="BM16" s="102"/>
      <c r="BN16" s="102"/>
      <c r="BO16" s="102">
        <f t="shared" si="23"/>
        <v>0</v>
      </c>
      <c r="BP16" s="102"/>
      <c r="BQ16" s="102"/>
      <c r="BR16" s="102"/>
      <c r="BS16" s="102">
        <f t="shared" si="24"/>
        <v>0</v>
      </c>
      <c r="BT16" s="102"/>
      <c r="BU16" s="102"/>
      <c r="BV16" s="102"/>
      <c r="BW16" s="102">
        <f t="shared" si="25"/>
        <v>0</v>
      </c>
      <c r="BX16" s="102"/>
      <c r="BY16" s="102"/>
      <c r="BZ16" s="102"/>
      <c r="CA16" s="105">
        <f t="shared" si="26"/>
        <v>0</v>
      </c>
      <c r="CB16" s="57"/>
    </row>
    <row r="17" customHeight="1" spans="1:80">
      <c r="A17" s="116">
        <v>15</v>
      </c>
      <c r="B17" s="34" t="s">
        <v>18</v>
      </c>
      <c r="C17" s="24">
        <v>8</v>
      </c>
      <c r="D17" s="111">
        <v>20</v>
      </c>
      <c r="E17" s="289">
        <f t="shared" si="31"/>
        <v>13</v>
      </c>
      <c r="F17" s="18">
        <f t="shared" si="32"/>
        <v>702</v>
      </c>
      <c r="G17" s="35">
        <f t="shared" si="34"/>
        <v>-689</v>
      </c>
      <c r="H17" s="19">
        <f t="shared" si="35"/>
        <v>689</v>
      </c>
      <c r="I17" s="55">
        <f t="shared" si="27"/>
        <v>702</v>
      </c>
      <c r="J17" s="56">
        <f t="shared" si="28"/>
        <v>0</v>
      </c>
      <c r="K17" s="159">
        <v>13</v>
      </c>
      <c r="L17" s="100">
        <v>583</v>
      </c>
      <c r="M17" s="102">
        <f t="shared" si="36"/>
        <v>-570</v>
      </c>
      <c r="N17" s="400">
        <v>570</v>
      </c>
      <c r="O17" s="55">
        <f t="shared" si="30"/>
        <v>583</v>
      </c>
      <c r="P17" s="257">
        <v>0</v>
      </c>
      <c r="Q17" s="101">
        <v>23</v>
      </c>
      <c r="R17" s="102">
        <f t="shared" si="4"/>
        <v>-23</v>
      </c>
      <c r="S17" s="150">
        <v>23</v>
      </c>
      <c r="T17" s="151">
        <f t="shared" si="5"/>
        <v>23</v>
      </c>
      <c r="U17" s="257">
        <v>0</v>
      </c>
      <c r="V17" s="102">
        <v>5</v>
      </c>
      <c r="W17" s="102">
        <f t="shared" si="6"/>
        <v>-5</v>
      </c>
      <c r="X17" s="400">
        <v>5</v>
      </c>
      <c r="Y17" s="55">
        <f t="shared" si="7"/>
        <v>5</v>
      </c>
      <c r="Z17" s="257">
        <v>0</v>
      </c>
      <c r="AA17" s="100">
        <v>4</v>
      </c>
      <c r="AB17" s="102">
        <f t="shared" si="8"/>
        <v>-4</v>
      </c>
      <c r="AC17" s="400">
        <v>4</v>
      </c>
      <c r="AD17" s="55">
        <f t="shared" si="9"/>
        <v>4</v>
      </c>
      <c r="AE17" s="257">
        <v>0</v>
      </c>
      <c r="AF17" s="100">
        <v>9</v>
      </c>
      <c r="AG17" s="102">
        <f t="shared" si="10"/>
        <v>-9</v>
      </c>
      <c r="AH17" s="400">
        <v>9</v>
      </c>
      <c r="AI17" s="55">
        <f t="shared" si="11"/>
        <v>9</v>
      </c>
      <c r="AJ17" s="257">
        <v>0</v>
      </c>
      <c r="AK17" s="100">
        <v>18</v>
      </c>
      <c r="AL17" s="102">
        <f t="shared" si="12"/>
        <v>-18</v>
      </c>
      <c r="AM17" s="400">
        <v>18</v>
      </c>
      <c r="AN17" s="55">
        <f t="shared" si="13"/>
        <v>18</v>
      </c>
      <c r="AO17" s="257">
        <v>0</v>
      </c>
      <c r="AP17" s="100">
        <v>14</v>
      </c>
      <c r="AQ17" s="102">
        <f t="shared" si="14"/>
        <v>-14</v>
      </c>
      <c r="AR17" s="400">
        <v>14</v>
      </c>
      <c r="AS17" s="55">
        <f t="shared" si="15"/>
        <v>14</v>
      </c>
      <c r="AT17" s="257">
        <v>0</v>
      </c>
      <c r="AU17" s="100">
        <v>32</v>
      </c>
      <c r="AV17" s="102">
        <f t="shared" si="16"/>
        <v>-32</v>
      </c>
      <c r="AW17" s="400">
        <v>32</v>
      </c>
      <c r="AX17" s="55">
        <f t="shared" si="17"/>
        <v>32</v>
      </c>
      <c r="AY17" s="257">
        <v>0</v>
      </c>
      <c r="AZ17" s="100">
        <v>11</v>
      </c>
      <c r="BA17" s="102">
        <f t="shared" si="18"/>
        <v>-11</v>
      </c>
      <c r="BB17" s="400">
        <v>11</v>
      </c>
      <c r="BC17" s="55">
        <f t="shared" si="19"/>
        <v>11</v>
      </c>
      <c r="BD17" s="257">
        <v>0</v>
      </c>
      <c r="BE17" s="101">
        <v>3</v>
      </c>
      <c r="BF17" s="102">
        <f t="shared" si="20"/>
        <v>-3</v>
      </c>
      <c r="BG17" s="150">
        <v>3</v>
      </c>
      <c r="BH17" s="151">
        <f t="shared" si="21"/>
        <v>3</v>
      </c>
      <c r="BI17" s="100"/>
      <c r="BJ17" s="102"/>
      <c r="BK17" s="102">
        <f t="shared" si="22"/>
        <v>0</v>
      </c>
      <c r="BL17" s="102"/>
      <c r="BM17" s="102"/>
      <c r="BN17" s="102"/>
      <c r="BO17" s="102">
        <f t="shared" si="23"/>
        <v>0</v>
      </c>
      <c r="BP17" s="102"/>
      <c r="BQ17" s="102"/>
      <c r="BR17" s="102"/>
      <c r="BS17" s="102">
        <f t="shared" si="24"/>
        <v>0</v>
      </c>
      <c r="BT17" s="102"/>
      <c r="BU17" s="102"/>
      <c r="BV17" s="102"/>
      <c r="BW17" s="102">
        <f t="shared" si="25"/>
        <v>0</v>
      </c>
      <c r="BX17" s="102"/>
      <c r="BY17" s="102"/>
      <c r="BZ17" s="102"/>
      <c r="CA17" s="105">
        <f t="shared" si="26"/>
        <v>0</v>
      </c>
      <c r="CB17" s="57"/>
    </row>
    <row r="18" customHeight="1" spans="1:80">
      <c r="A18" s="13">
        <v>16</v>
      </c>
      <c r="B18" s="34" t="s">
        <v>19</v>
      </c>
      <c r="C18" s="24">
        <v>8</v>
      </c>
      <c r="D18" s="111">
        <v>30</v>
      </c>
      <c r="E18" s="289">
        <f t="shared" si="31"/>
        <v>298</v>
      </c>
      <c r="F18" s="18">
        <f t="shared" si="32"/>
        <v>360</v>
      </c>
      <c r="G18" s="35">
        <f t="shared" si="34"/>
        <v>-53</v>
      </c>
      <c r="H18" s="19">
        <f t="shared" si="35"/>
        <v>62</v>
      </c>
      <c r="I18" s="55">
        <f t="shared" si="27"/>
        <v>360</v>
      </c>
      <c r="J18" s="56">
        <f t="shared" si="28"/>
        <v>0</v>
      </c>
      <c r="K18" s="158">
        <v>132</v>
      </c>
      <c r="L18" s="67">
        <v>162</v>
      </c>
      <c r="M18" s="102">
        <f t="shared" si="36"/>
        <v>-30</v>
      </c>
      <c r="N18" s="150">
        <v>21</v>
      </c>
      <c r="O18" s="151">
        <f t="shared" si="30"/>
        <v>153</v>
      </c>
      <c r="P18" s="158">
        <v>102</v>
      </c>
      <c r="Q18" s="67">
        <v>117</v>
      </c>
      <c r="R18" s="102">
        <f t="shared" si="4"/>
        <v>-15</v>
      </c>
      <c r="S18" s="102">
        <v>15</v>
      </c>
      <c r="T18" s="151">
        <f t="shared" si="5"/>
        <v>117</v>
      </c>
      <c r="U18" s="158">
        <v>42</v>
      </c>
      <c r="V18" s="67">
        <v>6</v>
      </c>
      <c r="W18" s="102">
        <f t="shared" si="6"/>
        <v>36</v>
      </c>
      <c r="X18" s="275">
        <v>0</v>
      </c>
      <c r="Y18" s="151">
        <f t="shared" si="7"/>
        <v>42</v>
      </c>
      <c r="Z18" s="158">
        <v>0</v>
      </c>
      <c r="AA18" s="67">
        <v>3</v>
      </c>
      <c r="AB18" s="102">
        <f t="shared" si="8"/>
        <v>-3</v>
      </c>
      <c r="AC18" s="275">
        <v>0</v>
      </c>
      <c r="AD18" s="151">
        <f t="shared" si="9"/>
        <v>0</v>
      </c>
      <c r="AE18" s="158">
        <v>0</v>
      </c>
      <c r="AF18" s="67">
        <v>9</v>
      </c>
      <c r="AG18" s="102">
        <v>0</v>
      </c>
      <c r="AH18" s="275">
        <v>0</v>
      </c>
      <c r="AI18" s="151">
        <f t="shared" si="11"/>
        <v>0</v>
      </c>
      <c r="AJ18" s="158">
        <v>14</v>
      </c>
      <c r="AK18" s="67">
        <v>16</v>
      </c>
      <c r="AL18" s="102">
        <f t="shared" si="12"/>
        <v>-2</v>
      </c>
      <c r="AM18" s="275">
        <v>0</v>
      </c>
      <c r="AN18" s="151">
        <f t="shared" si="13"/>
        <v>14</v>
      </c>
      <c r="AO18" s="158">
        <v>0</v>
      </c>
      <c r="AP18" s="67">
        <v>10</v>
      </c>
      <c r="AQ18" s="102">
        <f t="shared" si="14"/>
        <v>-10</v>
      </c>
      <c r="AR18" s="275">
        <v>0</v>
      </c>
      <c r="AS18" s="151">
        <f t="shared" si="15"/>
        <v>0</v>
      </c>
      <c r="AT18" s="158">
        <v>0</v>
      </c>
      <c r="AU18" s="67">
        <v>26</v>
      </c>
      <c r="AV18" s="102">
        <f t="shared" si="16"/>
        <v>-26</v>
      </c>
      <c r="AW18" s="150">
        <v>26</v>
      </c>
      <c r="AX18" s="151">
        <f t="shared" si="17"/>
        <v>26</v>
      </c>
      <c r="AY18" s="158">
        <v>8</v>
      </c>
      <c r="AZ18" s="67">
        <v>9</v>
      </c>
      <c r="BA18" s="102">
        <f t="shared" si="18"/>
        <v>-1</v>
      </c>
      <c r="BB18" s="275">
        <v>0</v>
      </c>
      <c r="BC18" s="151">
        <f t="shared" si="19"/>
        <v>8</v>
      </c>
      <c r="BD18" s="158">
        <v>0</v>
      </c>
      <c r="BE18" s="67">
        <v>2</v>
      </c>
      <c r="BF18" s="102">
        <f t="shared" si="20"/>
        <v>-2</v>
      </c>
      <c r="BG18" s="275">
        <v>0</v>
      </c>
      <c r="BH18" s="151">
        <f t="shared" si="21"/>
        <v>0</v>
      </c>
      <c r="BI18" s="134"/>
      <c r="BJ18" s="103"/>
      <c r="BK18" s="102">
        <f t="shared" si="22"/>
        <v>0</v>
      </c>
      <c r="BL18" s="102"/>
      <c r="BM18" s="103"/>
      <c r="BN18" s="103"/>
      <c r="BO18" s="102">
        <f t="shared" si="23"/>
        <v>0</v>
      </c>
      <c r="BP18" s="102"/>
      <c r="BQ18" s="103"/>
      <c r="BR18" s="103"/>
      <c r="BS18" s="102">
        <f t="shared" si="24"/>
        <v>0</v>
      </c>
      <c r="BT18" s="102"/>
      <c r="BU18" s="103"/>
      <c r="BV18" s="103"/>
      <c r="BW18" s="102">
        <f t="shared" si="25"/>
        <v>0</v>
      </c>
      <c r="BX18" s="102"/>
      <c r="BY18" s="103"/>
      <c r="BZ18" s="103"/>
      <c r="CA18" s="106">
        <f t="shared" si="26"/>
        <v>0</v>
      </c>
      <c r="CB18" s="57"/>
    </row>
    <row r="19" customHeight="1" spans="1:80">
      <c r="A19" s="116">
        <v>17</v>
      </c>
      <c r="B19" s="34" t="s">
        <v>20</v>
      </c>
      <c r="C19" s="24">
        <v>8</v>
      </c>
      <c r="D19" s="111">
        <v>30</v>
      </c>
      <c r="E19" s="289">
        <f t="shared" si="31"/>
        <v>58</v>
      </c>
      <c r="F19" s="18">
        <f t="shared" si="32"/>
        <v>852</v>
      </c>
      <c r="G19" s="173">
        <f t="shared" si="34"/>
        <v>-794</v>
      </c>
      <c r="H19" s="19">
        <f t="shared" si="35"/>
        <v>794</v>
      </c>
      <c r="I19" s="55">
        <f t="shared" si="27"/>
        <v>852</v>
      </c>
      <c r="J19" s="56">
        <f t="shared" si="28"/>
        <v>0</v>
      </c>
      <c r="K19" s="158">
        <v>0</v>
      </c>
      <c r="L19" s="67">
        <v>371</v>
      </c>
      <c r="M19" s="102">
        <f t="shared" si="36"/>
        <v>-371</v>
      </c>
      <c r="N19" s="150">
        <v>371</v>
      </c>
      <c r="O19" s="151">
        <f t="shared" si="30"/>
        <v>371</v>
      </c>
      <c r="P19" s="158">
        <v>35</v>
      </c>
      <c r="Q19" s="67">
        <v>163</v>
      </c>
      <c r="R19" s="102">
        <f t="shared" si="4"/>
        <v>-128</v>
      </c>
      <c r="S19" s="102">
        <v>128</v>
      </c>
      <c r="T19" s="151">
        <f t="shared" si="5"/>
        <v>163</v>
      </c>
      <c r="U19" s="158">
        <v>0</v>
      </c>
      <c r="V19" s="67">
        <v>18</v>
      </c>
      <c r="W19" s="102">
        <f t="shared" si="6"/>
        <v>-18</v>
      </c>
      <c r="X19" s="102">
        <v>18</v>
      </c>
      <c r="Y19" s="151">
        <f t="shared" si="7"/>
        <v>18</v>
      </c>
      <c r="Z19" s="158">
        <v>0</v>
      </c>
      <c r="AA19" s="67">
        <v>8</v>
      </c>
      <c r="AB19" s="102">
        <f t="shared" si="8"/>
        <v>-8</v>
      </c>
      <c r="AC19" s="150">
        <v>8</v>
      </c>
      <c r="AD19" s="151">
        <f t="shared" si="9"/>
        <v>8</v>
      </c>
      <c r="AE19" s="158">
        <v>0</v>
      </c>
      <c r="AF19" s="67">
        <v>23</v>
      </c>
      <c r="AG19" s="102">
        <f t="shared" si="10"/>
        <v>-23</v>
      </c>
      <c r="AH19" s="150">
        <v>23</v>
      </c>
      <c r="AI19" s="151">
        <f t="shared" si="11"/>
        <v>23</v>
      </c>
      <c r="AJ19" s="158">
        <v>0</v>
      </c>
      <c r="AK19" s="67">
        <v>31</v>
      </c>
      <c r="AL19" s="102">
        <f t="shared" si="12"/>
        <v>-31</v>
      </c>
      <c r="AM19" s="150">
        <v>31</v>
      </c>
      <c r="AN19" s="151">
        <f t="shared" si="13"/>
        <v>31</v>
      </c>
      <c r="AO19" s="158">
        <v>0</v>
      </c>
      <c r="AP19" s="67">
        <v>52</v>
      </c>
      <c r="AQ19" s="102">
        <f t="shared" si="14"/>
        <v>-52</v>
      </c>
      <c r="AR19" s="150">
        <v>52</v>
      </c>
      <c r="AS19" s="151">
        <f t="shared" si="15"/>
        <v>52</v>
      </c>
      <c r="AT19" s="158">
        <v>15</v>
      </c>
      <c r="AU19" s="67">
        <v>159</v>
      </c>
      <c r="AV19" s="102">
        <f t="shared" si="16"/>
        <v>-144</v>
      </c>
      <c r="AW19" s="275">
        <v>144</v>
      </c>
      <c r="AX19" s="151">
        <f t="shared" si="17"/>
        <v>159</v>
      </c>
      <c r="AY19" s="158">
        <v>8</v>
      </c>
      <c r="AZ19" s="67">
        <v>24</v>
      </c>
      <c r="BA19" s="102">
        <f t="shared" si="18"/>
        <v>-16</v>
      </c>
      <c r="BB19" s="150">
        <v>16</v>
      </c>
      <c r="BC19" s="151">
        <f t="shared" si="19"/>
        <v>24</v>
      </c>
      <c r="BD19" s="158">
        <v>0</v>
      </c>
      <c r="BE19" s="67">
        <v>3</v>
      </c>
      <c r="BF19" s="102">
        <f t="shared" si="20"/>
        <v>-3</v>
      </c>
      <c r="BG19" s="150">
        <v>3</v>
      </c>
      <c r="BH19" s="151">
        <f t="shared" si="21"/>
        <v>3</v>
      </c>
      <c r="BI19" s="134"/>
      <c r="BJ19" s="103"/>
      <c r="BK19" s="102">
        <f t="shared" si="22"/>
        <v>0</v>
      </c>
      <c r="BL19" s="102"/>
      <c r="BM19" s="103"/>
      <c r="BN19" s="103"/>
      <c r="BO19" s="102">
        <f t="shared" si="23"/>
        <v>0</v>
      </c>
      <c r="BP19" s="102"/>
      <c r="BQ19" s="103"/>
      <c r="BR19" s="103"/>
      <c r="BS19" s="102">
        <f t="shared" si="24"/>
        <v>0</v>
      </c>
      <c r="BT19" s="102"/>
      <c r="BU19" s="103"/>
      <c r="BV19" s="103"/>
      <c r="BW19" s="102">
        <f t="shared" si="25"/>
        <v>0</v>
      </c>
      <c r="BX19" s="102"/>
      <c r="BY19" s="103"/>
      <c r="BZ19" s="103"/>
      <c r="CA19" s="105">
        <f t="shared" si="26"/>
        <v>0</v>
      </c>
      <c r="CB19" s="57"/>
    </row>
    <row r="20" customHeight="1" spans="1:80">
      <c r="A20" s="13">
        <v>18</v>
      </c>
      <c r="B20" s="34" t="s">
        <v>21</v>
      </c>
      <c r="C20" s="24">
        <v>8</v>
      </c>
      <c r="D20" s="111">
        <v>20</v>
      </c>
      <c r="E20" s="289">
        <f t="shared" si="31"/>
        <v>90</v>
      </c>
      <c r="F20" s="18">
        <f t="shared" si="32"/>
        <v>65</v>
      </c>
      <c r="G20" s="35">
        <f t="shared" si="34"/>
        <v>25</v>
      </c>
      <c r="H20" s="19">
        <f t="shared" si="35"/>
        <v>0</v>
      </c>
      <c r="I20" s="55">
        <f t="shared" si="27"/>
        <v>90</v>
      </c>
      <c r="J20" s="56">
        <f t="shared" si="28"/>
        <v>25</v>
      </c>
      <c r="K20" s="31">
        <v>0</v>
      </c>
      <c r="L20" s="463">
        <v>21</v>
      </c>
      <c r="M20" s="102">
        <f t="shared" si="36"/>
        <v>-21</v>
      </c>
      <c r="N20" s="275">
        <v>0</v>
      </c>
      <c r="O20" s="151">
        <f t="shared" si="30"/>
        <v>0</v>
      </c>
      <c r="P20" s="31">
        <v>0</v>
      </c>
      <c r="Q20" s="39">
        <v>11</v>
      </c>
      <c r="R20" s="102">
        <f t="shared" si="4"/>
        <v>-11</v>
      </c>
      <c r="S20" s="275">
        <v>0</v>
      </c>
      <c r="T20" s="151">
        <f t="shared" si="5"/>
        <v>0</v>
      </c>
      <c r="U20" s="31">
        <v>0</v>
      </c>
      <c r="V20" s="39">
        <v>3</v>
      </c>
      <c r="W20" s="102">
        <f t="shared" si="6"/>
        <v>-3</v>
      </c>
      <c r="X20" s="275">
        <v>0</v>
      </c>
      <c r="Y20" s="151">
        <f t="shared" si="7"/>
        <v>0</v>
      </c>
      <c r="Z20" s="31">
        <v>0</v>
      </c>
      <c r="AA20" s="39">
        <v>1</v>
      </c>
      <c r="AB20" s="102">
        <f t="shared" si="8"/>
        <v>-1</v>
      </c>
      <c r="AC20" s="275">
        <v>0</v>
      </c>
      <c r="AD20" s="151">
        <f t="shared" si="9"/>
        <v>0</v>
      </c>
      <c r="AE20" s="31">
        <v>0</v>
      </c>
      <c r="AF20" s="39">
        <v>4</v>
      </c>
      <c r="AG20" s="102">
        <f t="shared" si="10"/>
        <v>-4</v>
      </c>
      <c r="AH20" s="275">
        <v>0</v>
      </c>
      <c r="AI20" s="151">
        <f t="shared" si="11"/>
        <v>0</v>
      </c>
      <c r="AJ20" s="31">
        <v>0</v>
      </c>
      <c r="AK20" s="39">
        <v>7</v>
      </c>
      <c r="AL20" s="102">
        <f t="shared" si="12"/>
        <v>-7</v>
      </c>
      <c r="AM20" s="275">
        <v>0</v>
      </c>
      <c r="AN20" s="151">
        <f t="shared" si="13"/>
        <v>0</v>
      </c>
      <c r="AO20" s="31">
        <v>0</v>
      </c>
      <c r="AP20" s="39">
        <v>4</v>
      </c>
      <c r="AQ20" s="102">
        <f t="shared" si="14"/>
        <v>-4</v>
      </c>
      <c r="AR20" s="275">
        <v>0</v>
      </c>
      <c r="AS20" s="151">
        <f t="shared" si="15"/>
        <v>0</v>
      </c>
      <c r="AT20" s="31">
        <v>30</v>
      </c>
      <c r="AU20" s="39">
        <v>9</v>
      </c>
      <c r="AV20" s="102">
        <f t="shared" si="16"/>
        <v>21</v>
      </c>
      <c r="AW20" s="275">
        <v>0</v>
      </c>
      <c r="AX20" s="151">
        <f t="shared" si="17"/>
        <v>30</v>
      </c>
      <c r="AY20" s="31">
        <v>0</v>
      </c>
      <c r="AZ20" s="39">
        <v>4</v>
      </c>
      <c r="BA20" s="102">
        <f t="shared" si="18"/>
        <v>-4</v>
      </c>
      <c r="BB20" s="275">
        <v>0</v>
      </c>
      <c r="BC20" s="151">
        <f t="shared" si="19"/>
        <v>0</v>
      </c>
      <c r="BD20" s="70">
        <v>60</v>
      </c>
      <c r="BE20" s="39">
        <v>1</v>
      </c>
      <c r="BF20" s="102">
        <f t="shared" si="20"/>
        <v>59</v>
      </c>
      <c r="BG20" s="275">
        <v>0</v>
      </c>
      <c r="BH20" s="151">
        <f t="shared" si="21"/>
        <v>60</v>
      </c>
      <c r="BI20" s="137"/>
      <c r="BJ20" s="138"/>
      <c r="BK20" s="102">
        <f t="shared" si="22"/>
        <v>0</v>
      </c>
      <c r="BL20" s="102"/>
      <c r="BM20" s="138"/>
      <c r="BN20" s="138"/>
      <c r="BO20" s="102">
        <f t="shared" si="23"/>
        <v>0</v>
      </c>
      <c r="BP20" s="102"/>
      <c r="BQ20" s="138"/>
      <c r="BR20" s="138"/>
      <c r="BS20" s="102">
        <f t="shared" si="24"/>
        <v>0</v>
      </c>
      <c r="BT20" s="102"/>
      <c r="BU20" s="138"/>
      <c r="BV20" s="138"/>
      <c r="BW20" s="102">
        <f t="shared" si="25"/>
        <v>0</v>
      </c>
      <c r="BX20" s="102"/>
      <c r="BY20" s="138"/>
      <c r="BZ20" s="138"/>
      <c r="CA20" s="105">
        <f t="shared" si="26"/>
        <v>0</v>
      </c>
      <c r="CB20" s="57"/>
    </row>
    <row r="21" customHeight="1" spans="1:80">
      <c r="A21" s="116">
        <v>19</v>
      </c>
      <c r="B21" s="34" t="s">
        <v>22</v>
      </c>
      <c r="C21" s="29">
        <v>8</v>
      </c>
      <c r="D21" s="114">
        <v>30</v>
      </c>
      <c r="E21" s="628">
        <f t="shared" si="31"/>
        <v>0</v>
      </c>
      <c r="F21" s="629">
        <f t="shared" si="32"/>
        <v>35</v>
      </c>
      <c r="G21" s="173">
        <f t="shared" si="34"/>
        <v>-35</v>
      </c>
      <c r="H21" s="19">
        <f t="shared" si="35"/>
        <v>35</v>
      </c>
      <c r="I21" s="55">
        <f t="shared" si="27"/>
        <v>35</v>
      </c>
      <c r="J21" s="56">
        <f t="shared" si="28"/>
        <v>0</v>
      </c>
      <c r="K21" s="31">
        <v>0</v>
      </c>
      <c r="L21" s="39">
        <v>5</v>
      </c>
      <c r="M21" s="57">
        <f t="shared" si="36"/>
        <v>-5</v>
      </c>
      <c r="N21" s="125">
        <v>5</v>
      </c>
      <c r="O21" s="126">
        <f t="shared" si="30"/>
        <v>5</v>
      </c>
      <c r="P21" s="31">
        <v>0</v>
      </c>
      <c r="Q21" s="39">
        <v>5</v>
      </c>
      <c r="R21" s="57">
        <f t="shared" si="4"/>
        <v>-5</v>
      </c>
      <c r="S21" s="125">
        <v>5</v>
      </c>
      <c r="T21" s="126">
        <f t="shared" si="5"/>
        <v>5</v>
      </c>
      <c r="U21" s="31">
        <v>0</v>
      </c>
      <c r="V21" s="39">
        <v>2</v>
      </c>
      <c r="W21" s="57">
        <f t="shared" si="6"/>
        <v>-2</v>
      </c>
      <c r="X21" s="125">
        <v>2</v>
      </c>
      <c r="Y21" s="126">
        <f t="shared" si="7"/>
        <v>2</v>
      </c>
      <c r="Z21" s="31">
        <v>0</v>
      </c>
      <c r="AA21" s="39">
        <v>1</v>
      </c>
      <c r="AB21" s="57">
        <f t="shared" si="8"/>
        <v>-1</v>
      </c>
      <c r="AC21" s="125">
        <v>1</v>
      </c>
      <c r="AD21" s="126">
        <f t="shared" si="9"/>
        <v>1</v>
      </c>
      <c r="AE21" s="31">
        <v>0</v>
      </c>
      <c r="AF21" s="39">
        <v>2</v>
      </c>
      <c r="AG21" s="57">
        <f t="shared" si="10"/>
        <v>-2</v>
      </c>
      <c r="AH21" s="125">
        <v>2</v>
      </c>
      <c r="AI21" s="126">
        <f t="shared" si="11"/>
        <v>2</v>
      </c>
      <c r="AJ21" s="31">
        <v>0</v>
      </c>
      <c r="AK21" s="39">
        <v>5</v>
      </c>
      <c r="AL21" s="57">
        <f t="shared" si="12"/>
        <v>-5</v>
      </c>
      <c r="AM21" s="125">
        <v>5</v>
      </c>
      <c r="AN21" s="126">
        <f t="shared" si="13"/>
        <v>5</v>
      </c>
      <c r="AO21" s="31">
        <v>0</v>
      </c>
      <c r="AP21" s="39">
        <v>3</v>
      </c>
      <c r="AQ21" s="57">
        <f t="shared" si="14"/>
        <v>-3</v>
      </c>
      <c r="AR21" s="125">
        <v>3</v>
      </c>
      <c r="AS21" s="126">
        <f t="shared" si="15"/>
        <v>3</v>
      </c>
      <c r="AT21" s="31">
        <v>0</v>
      </c>
      <c r="AU21" s="39">
        <v>9</v>
      </c>
      <c r="AV21" s="57">
        <f t="shared" si="16"/>
        <v>-9</v>
      </c>
      <c r="AW21" s="125">
        <v>9</v>
      </c>
      <c r="AX21" s="126">
        <f t="shared" si="17"/>
        <v>9</v>
      </c>
      <c r="AY21" s="31">
        <v>0</v>
      </c>
      <c r="AZ21" s="39">
        <v>2</v>
      </c>
      <c r="BA21" s="57">
        <f t="shared" si="18"/>
        <v>-2</v>
      </c>
      <c r="BB21" s="125">
        <v>2</v>
      </c>
      <c r="BC21" s="126">
        <f t="shared" si="19"/>
        <v>2</v>
      </c>
      <c r="BD21" s="31">
        <v>0</v>
      </c>
      <c r="BE21" s="39">
        <v>1</v>
      </c>
      <c r="BF21" s="57">
        <f t="shared" si="20"/>
        <v>-1</v>
      </c>
      <c r="BG21" s="125">
        <v>1</v>
      </c>
      <c r="BH21" s="126">
        <f t="shared" si="21"/>
        <v>1</v>
      </c>
      <c r="BI21" s="137"/>
      <c r="BJ21" s="138"/>
      <c r="BK21" s="57">
        <f t="shared" si="22"/>
        <v>0</v>
      </c>
      <c r="BL21" s="57"/>
      <c r="BM21" s="138"/>
      <c r="BN21" s="138"/>
      <c r="BO21" s="57">
        <f t="shared" si="23"/>
        <v>0</v>
      </c>
      <c r="BP21" s="57"/>
      <c r="BQ21" s="138"/>
      <c r="BR21" s="138"/>
      <c r="BS21" s="57">
        <f t="shared" si="24"/>
        <v>0</v>
      </c>
      <c r="BT21" s="57"/>
      <c r="BU21" s="138"/>
      <c r="BV21" s="138"/>
      <c r="BW21" s="57">
        <f t="shared" si="25"/>
        <v>0</v>
      </c>
      <c r="BX21" s="57"/>
      <c r="BY21" s="138"/>
      <c r="BZ21" s="138"/>
      <c r="CA21" s="106">
        <f t="shared" si="26"/>
        <v>0</v>
      </c>
      <c r="CB21" s="57"/>
    </row>
    <row r="22" customHeight="1" spans="1:80">
      <c r="A22" s="13">
        <v>20</v>
      </c>
      <c r="B22" s="38" t="s">
        <v>23</v>
      </c>
      <c r="C22" s="119">
        <v>15</v>
      </c>
      <c r="D22" s="120">
        <v>120</v>
      </c>
      <c r="E22" s="172">
        <f t="shared" si="31"/>
        <v>355</v>
      </c>
      <c r="F22" s="173">
        <f t="shared" si="32"/>
        <v>490</v>
      </c>
      <c r="G22" s="630">
        <f t="shared" si="34"/>
        <v>-135</v>
      </c>
      <c r="H22" s="19">
        <f t="shared" si="35"/>
        <v>135</v>
      </c>
      <c r="I22" s="55">
        <f t="shared" si="27"/>
        <v>490</v>
      </c>
      <c r="J22" s="56">
        <f t="shared" si="28"/>
        <v>0</v>
      </c>
      <c r="K22" s="444">
        <v>169</v>
      </c>
      <c r="L22" s="464">
        <v>246</v>
      </c>
      <c r="M22" s="57">
        <f t="shared" si="36"/>
        <v>-77</v>
      </c>
      <c r="N22" s="128">
        <v>30</v>
      </c>
      <c r="O22" s="126">
        <f t="shared" si="30"/>
        <v>199</v>
      </c>
      <c r="P22" s="31">
        <v>0</v>
      </c>
      <c r="Q22" s="39">
        <v>68</v>
      </c>
      <c r="R22" s="57">
        <f t="shared" si="4"/>
        <v>-68</v>
      </c>
      <c r="S22" s="57">
        <v>45</v>
      </c>
      <c r="T22" s="126">
        <f t="shared" si="5"/>
        <v>45</v>
      </c>
      <c r="U22" s="31">
        <v>0</v>
      </c>
      <c r="V22" s="39">
        <v>11</v>
      </c>
      <c r="W22" s="57">
        <f t="shared" si="6"/>
        <v>-11</v>
      </c>
      <c r="X22" s="128">
        <v>0</v>
      </c>
      <c r="Y22" s="126">
        <f t="shared" si="7"/>
        <v>0</v>
      </c>
      <c r="Z22" s="31">
        <v>26</v>
      </c>
      <c r="AA22" s="39">
        <v>6</v>
      </c>
      <c r="AB22" s="57">
        <f t="shared" si="8"/>
        <v>20</v>
      </c>
      <c r="AC22" s="128">
        <v>0</v>
      </c>
      <c r="AD22" s="126">
        <f t="shared" si="9"/>
        <v>26</v>
      </c>
      <c r="AE22" s="31">
        <v>0</v>
      </c>
      <c r="AF22" s="39">
        <v>26</v>
      </c>
      <c r="AG22" s="57">
        <f t="shared" si="10"/>
        <v>-26</v>
      </c>
      <c r="AH22" s="128">
        <v>30</v>
      </c>
      <c r="AI22" s="126">
        <f t="shared" si="11"/>
        <v>30</v>
      </c>
      <c r="AJ22" s="31">
        <v>35</v>
      </c>
      <c r="AK22" s="39">
        <v>37</v>
      </c>
      <c r="AL22" s="57">
        <f t="shared" si="12"/>
        <v>-2</v>
      </c>
      <c r="AM22" s="128">
        <v>0</v>
      </c>
      <c r="AN22" s="126">
        <f t="shared" si="13"/>
        <v>35</v>
      </c>
      <c r="AO22" s="31">
        <v>0</v>
      </c>
      <c r="AP22" s="39">
        <v>24</v>
      </c>
      <c r="AQ22" s="57">
        <f t="shared" si="14"/>
        <v>-24</v>
      </c>
      <c r="AR22" s="128">
        <v>30</v>
      </c>
      <c r="AS22" s="126">
        <f t="shared" si="15"/>
        <v>30</v>
      </c>
      <c r="AT22" s="31">
        <v>125</v>
      </c>
      <c r="AU22" s="39">
        <v>51</v>
      </c>
      <c r="AV22" s="57">
        <f t="shared" si="16"/>
        <v>74</v>
      </c>
      <c r="AW22" s="128">
        <v>0</v>
      </c>
      <c r="AX22" s="126">
        <f t="shared" si="17"/>
        <v>125</v>
      </c>
      <c r="AY22" s="31">
        <v>0</v>
      </c>
      <c r="AZ22" s="39">
        <v>18</v>
      </c>
      <c r="BA22" s="57">
        <f t="shared" si="18"/>
        <v>-18</v>
      </c>
      <c r="BB22" s="128">
        <v>0</v>
      </c>
      <c r="BC22" s="126">
        <f t="shared" si="19"/>
        <v>0</v>
      </c>
      <c r="BD22" s="31">
        <v>0</v>
      </c>
      <c r="BE22" s="39">
        <v>3</v>
      </c>
      <c r="BF22" s="57">
        <f t="shared" si="20"/>
        <v>-3</v>
      </c>
      <c r="BG22" s="128">
        <v>0</v>
      </c>
      <c r="BH22" s="126">
        <f t="shared" si="21"/>
        <v>0</v>
      </c>
      <c r="BI22" s="139"/>
      <c r="BJ22" s="140"/>
      <c r="BK22" s="57">
        <f t="shared" si="22"/>
        <v>0</v>
      </c>
      <c r="BL22" s="57"/>
      <c r="BM22" s="140"/>
      <c r="BN22" s="140"/>
      <c r="BO22" s="57">
        <f t="shared" si="23"/>
        <v>0</v>
      </c>
      <c r="BP22" s="57"/>
      <c r="BQ22" s="140"/>
      <c r="BR22" s="140"/>
      <c r="BS22" s="57">
        <f t="shared" si="24"/>
        <v>0</v>
      </c>
      <c r="BT22" s="57"/>
      <c r="BU22" s="140"/>
      <c r="BV22" s="140"/>
      <c r="BW22" s="57">
        <f t="shared" si="25"/>
        <v>0</v>
      </c>
      <c r="BX22" s="57"/>
      <c r="BY22" s="140"/>
      <c r="BZ22" s="140"/>
      <c r="CA22" s="106">
        <f t="shared" si="26"/>
        <v>0</v>
      </c>
      <c r="CB22" s="57"/>
    </row>
    <row r="23" ht="107.4" customHeight="1" spans="1:80">
      <c r="A23" s="116">
        <v>21</v>
      </c>
      <c r="B23" s="34" t="s">
        <v>24</v>
      </c>
      <c r="C23" s="39">
        <v>6</v>
      </c>
      <c r="D23" s="121">
        <v>9</v>
      </c>
      <c r="E23" s="172">
        <f t="shared" si="31"/>
        <v>0</v>
      </c>
      <c r="F23" s="173">
        <f t="shared" si="32"/>
        <v>16</v>
      </c>
      <c r="G23" s="173">
        <f t="shared" si="34"/>
        <v>-16</v>
      </c>
      <c r="H23" s="19">
        <f t="shared" si="35"/>
        <v>16</v>
      </c>
      <c r="I23" s="55">
        <f t="shared" si="27"/>
        <v>16</v>
      </c>
      <c r="J23" s="56">
        <f t="shared" si="28"/>
        <v>0</v>
      </c>
      <c r="K23" s="31">
        <v>0</v>
      </c>
      <c r="L23" s="39">
        <v>4</v>
      </c>
      <c r="M23" s="57">
        <f t="shared" si="36"/>
        <v>-4</v>
      </c>
      <c r="N23" s="128">
        <v>8</v>
      </c>
      <c r="O23" s="126">
        <f t="shared" si="30"/>
        <v>8</v>
      </c>
      <c r="P23" s="31">
        <v>0</v>
      </c>
      <c r="Q23" s="39">
        <v>2</v>
      </c>
      <c r="R23" s="57">
        <f t="shared" si="4"/>
        <v>-2</v>
      </c>
      <c r="S23" s="125">
        <v>2</v>
      </c>
      <c r="T23" s="126">
        <f t="shared" si="5"/>
        <v>2</v>
      </c>
      <c r="U23" s="31">
        <v>0</v>
      </c>
      <c r="V23" s="39">
        <v>1</v>
      </c>
      <c r="W23" s="57">
        <f t="shared" si="6"/>
        <v>-1</v>
      </c>
      <c r="X23" s="125">
        <v>1</v>
      </c>
      <c r="Y23" s="126">
        <f t="shared" si="7"/>
        <v>1</v>
      </c>
      <c r="Z23" s="31">
        <v>0</v>
      </c>
      <c r="AA23" s="39">
        <v>1</v>
      </c>
      <c r="AB23" s="57">
        <f t="shared" si="8"/>
        <v>-1</v>
      </c>
      <c r="AC23" s="125">
        <v>1</v>
      </c>
      <c r="AD23" s="126">
        <f t="shared" si="9"/>
        <v>1</v>
      </c>
      <c r="AE23" s="31">
        <v>0</v>
      </c>
      <c r="AF23" s="39">
        <v>1</v>
      </c>
      <c r="AG23" s="57">
        <f t="shared" si="10"/>
        <v>-1</v>
      </c>
      <c r="AH23" s="128">
        <v>0</v>
      </c>
      <c r="AI23" s="126">
        <f t="shared" si="11"/>
        <v>0</v>
      </c>
      <c r="AJ23" s="31">
        <v>0</v>
      </c>
      <c r="AK23" s="39">
        <v>2</v>
      </c>
      <c r="AL23" s="57">
        <f t="shared" si="12"/>
        <v>-2</v>
      </c>
      <c r="AM23" s="125">
        <v>2</v>
      </c>
      <c r="AN23" s="126">
        <f t="shared" si="13"/>
        <v>2</v>
      </c>
      <c r="AO23" s="31">
        <v>0</v>
      </c>
      <c r="AP23" s="39">
        <v>1</v>
      </c>
      <c r="AQ23" s="57">
        <f t="shared" si="14"/>
        <v>-1</v>
      </c>
      <c r="AR23" s="128">
        <v>0</v>
      </c>
      <c r="AS23" s="126">
        <f t="shared" si="15"/>
        <v>0</v>
      </c>
      <c r="AT23" s="31">
        <v>0</v>
      </c>
      <c r="AU23" s="39">
        <v>2</v>
      </c>
      <c r="AV23" s="57">
        <f t="shared" si="16"/>
        <v>-2</v>
      </c>
      <c r="AW23" s="125">
        <v>2</v>
      </c>
      <c r="AX23" s="126">
        <f t="shared" si="17"/>
        <v>2</v>
      </c>
      <c r="AY23" s="31">
        <v>0</v>
      </c>
      <c r="AZ23" s="39">
        <v>1</v>
      </c>
      <c r="BA23" s="57">
        <f t="shared" si="18"/>
        <v>-1</v>
      </c>
      <c r="BB23" s="128">
        <v>0</v>
      </c>
      <c r="BC23" s="126">
        <f t="shared" si="19"/>
        <v>0</v>
      </c>
      <c r="BD23" s="31">
        <v>0</v>
      </c>
      <c r="BE23" s="39">
        <v>1</v>
      </c>
      <c r="BF23" s="57">
        <f t="shared" si="20"/>
        <v>-1</v>
      </c>
      <c r="BG23" s="128">
        <v>0</v>
      </c>
      <c r="BH23" s="126">
        <f t="shared" si="21"/>
        <v>0</v>
      </c>
      <c r="BI23" s="141"/>
      <c r="BJ23" s="142"/>
      <c r="BK23" s="57">
        <f t="shared" si="22"/>
        <v>0</v>
      </c>
      <c r="BL23" s="57"/>
      <c r="BM23" s="142"/>
      <c r="BN23" s="142"/>
      <c r="BO23" s="57">
        <f t="shared" si="23"/>
        <v>0</v>
      </c>
      <c r="BP23" s="57"/>
      <c r="BQ23" s="142"/>
      <c r="BR23" s="142"/>
      <c r="BS23" s="57">
        <f t="shared" si="24"/>
        <v>0</v>
      </c>
      <c r="BT23" s="57"/>
      <c r="BU23" s="142"/>
      <c r="BV23" s="142"/>
      <c r="BW23" s="57">
        <f t="shared" si="25"/>
        <v>0</v>
      </c>
      <c r="BX23" s="57"/>
      <c r="BY23" s="142"/>
      <c r="BZ23" s="142"/>
      <c r="CA23" s="106">
        <f t="shared" si="26"/>
        <v>0</v>
      </c>
      <c r="CB23" s="57"/>
    </row>
    <row r="24" ht="85.8" customHeight="1" spans="1:80">
      <c r="A24" s="13">
        <v>22</v>
      </c>
      <c r="B24" s="34" t="s">
        <v>25</v>
      </c>
      <c r="C24" s="119">
        <v>8</v>
      </c>
      <c r="D24" s="120">
        <v>15</v>
      </c>
      <c r="E24" s="172">
        <f t="shared" si="31"/>
        <v>15</v>
      </c>
      <c r="F24" s="173">
        <f t="shared" si="32"/>
        <v>67</v>
      </c>
      <c r="G24" s="173">
        <f t="shared" si="34"/>
        <v>-52</v>
      </c>
      <c r="H24" s="19">
        <f t="shared" si="35"/>
        <v>52</v>
      </c>
      <c r="I24" s="55">
        <f t="shared" si="27"/>
        <v>67</v>
      </c>
      <c r="J24" s="56">
        <f t="shared" si="28"/>
        <v>0</v>
      </c>
      <c r="K24" s="31">
        <v>0</v>
      </c>
      <c r="L24" s="39">
        <v>19</v>
      </c>
      <c r="M24" s="57">
        <f t="shared" si="36"/>
        <v>-19</v>
      </c>
      <c r="N24" s="128">
        <v>15</v>
      </c>
      <c r="O24" s="126">
        <f t="shared" si="30"/>
        <v>15</v>
      </c>
      <c r="P24" s="31">
        <v>15</v>
      </c>
      <c r="Q24" s="39">
        <v>9</v>
      </c>
      <c r="R24" s="57">
        <f t="shared" si="4"/>
        <v>6</v>
      </c>
      <c r="S24" s="128">
        <v>0</v>
      </c>
      <c r="T24" s="126">
        <f t="shared" si="5"/>
        <v>15</v>
      </c>
      <c r="U24" s="31">
        <v>0</v>
      </c>
      <c r="V24" s="39">
        <v>2</v>
      </c>
      <c r="W24" s="57">
        <f t="shared" si="6"/>
        <v>-2</v>
      </c>
      <c r="X24" s="128">
        <v>0</v>
      </c>
      <c r="Y24" s="126">
        <f t="shared" si="7"/>
        <v>0</v>
      </c>
      <c r="Z24" s="31">
        <v>0</v>
      </c>
      <c r="AA24" s="39">
        <v>2</v>
      </c>
      <c r="AB24" s="57">
        <f t="shared" si="8"/>
        <v>-2</v>
      </c>
      <c r="AC24" s="128">
        <v>0</v>
      </c>
      <c r="AD24" s="126">
        <f t="shared" si="9"/>
        <v>0</v>
      </c>
      <c r="AE24" s="31">
        <v>0</v>
      </c>
      <c r="AF24" s="39">
        <v>6</v>
      </c>
      <c r="AG24" s="57">
        <f t="shared" si="10"/>
        <v>-6</v>
      </c>
      <c r="AH24" s="125">
        <v>9</v>
      </c>
      <c r="AI24" s="126">
        <f t="shared" si="11"/>
        <v>9</v>
      </c>
      <c r="AJ24" s="31">
        <v>0</v>
      </c>
      <c r="AK24" s="39">
        <v>9</v>
      </c>
      <c r="AL24" s="57">
        <f t="shared" si="12"/>
        <v>-9</v>
      </c>
      <c r="AM24" s="125">
        <v>9</v>
      </c>
      <c r="AN24" s="126">
        <f t="shared" si="13"/>
        <v>9</v>
      </c>
      <c r="AO24" s="31">
        <v>0</v>
      </c>
      <c r="AP24" s="39">
        <v>6</v>
      </c>
      <c r="AQ24" s="57">
        <f t="shared" si="14"/>
        <v>-6</v>
      </c>
      <c r="AR24" s="125">
        <v>9</v>
      </c>
      <c r="AS24" s="126">
        <f t="shared" si="15"/>
        <v>9</v>
      </c>
      <c r="AT24" s="31">
        <v>0</v>
      </c>
      <c r="AU24" s="39">
        <v>10</v>
      </c>
      <c r="AV24" s="57">
        <f t="shared" si="16"/>
        <v>-10</v>
      </c>
      <c r="AW24" s="125">
        <v>10</v>
      </c>
      <c r="AX24" s="126">
        <f t="shared" si="17"/>
        <v>10</v>
      </c>
      <c r="AY24" s="31">
        <v>0</v>
      </c>
      <c r="AZ24" s="39">
        <v>3</v>
      </c>
      <c r="BA24" s="57">
        <f t="shared" si="18"/>
        <v>-3</v>
      </c>
      <c r="BB24" s="128">
        <v>0</v>
      </c>
      <c r="BC24" s="126">
        <f t="shared" si="19"/>
        <v>0</v>
      </c>
      <c r="BD24" s="31">
        <v>0</v>
      </c>
      <c r="BE24" s="39">
        <v>1</v>
      </c>
      <c r="BF24" s="57">
        <f t="shared" si="20"/>
        <v>-1</v>
      </c>
      <c r="BG24" s="128">
        <v>0</v>
      </c>
      <c r="BH24" s="126">
        <f t="shared" si="21"/>
        <v>0</v>
      </c>
      <c r="BI24" s="139"/>
      <c r="BJ24" s="140"/>
      <c r="BK24" s="57">
        <f t="shared" si="22"/>
        <v>0</v>
      </c>
      <c r="BL24" s="57"/>
      <c r="BM24" s="140"/>
      <c r="BN24" s="140"/>
      <c r="BO24" s="57">
        <f t="shared" si="23"/>
        <v>0</v>
      </c>
      <c r="BP24" s="57"/>
      <c r="BQ24" s="140"/>
      <c r="BR24" s="140"/>
      <c r="BS24" s="57">
        <f t="shared" si="24"/>
        <v>0</v>
      </c>
      <c r="BT24" s="57"/>
      <c r="BU24" s="140"/>
      <c r="BV24" s="140"/>
      <c r="BW24" s="57">
        <f t="shared" si="25"/>
        <v>0</v>
      </c>
      <c r="BX24" s="57"/>
      <c r="BY24" s="140"/>
      <c r="BZ24" s="140"/>
      <c r="CA24" s="106">
        <f t="shared" si="26"/>
        <v>0</v>
      </c>
      <c r="CB24" s="57"/>
    </row>
    <row r="25" ht="124.2" customHeight="1" spans="1:80">
      <c r="A25" s="116">
        <v>23</v>
      </c>
      <c r="B25" s="34" t="s">
        <v>26</v>
      </c>
      <c r="C25" s="39">
        <v>8</v>
      </c>
      <c r="D25" s="122">
        <v>15</v>
      </c>
      <c r="E25" s="172">
        <f t="shared" si="31"/>
        <v>0</v>
      </c>
      <c r="F25" s="173">
        <f t="shared" si="32"/>
        <v>252</v>
      </c>
      <c r="G25" s="630">
        <f t="shared" si="34"/>
        <v>-252</v>
      </c>
      <c r="H25" s="19">
        <f t="shared" si="35"/>
        <v>252</v>
      </c>
      <c r="I25" s="55">
        <f t="shared" si="27"/>
        <v>252</v>
      </c>
      <c r="J25" s="56">
        <f t="shared" si="28"/>
        <v>0</v>
      </c>
      <c r="K25" s="31">
        <v>0</v>
      </c>
      <c r="L25" s="39">
        <v>159</v>
      </c>
      <c r="M25" s="57">
        <f t="shared" si="36"/>
        <v>-159</v>
      </c>
      <c r="N25" s="128">
        <v>145</v>
      </c>
      <c r="O25" s="126">
        <f t="shared" si="30"/>
        <v>145</v>
      </c>
      <c r="P25" s="31">
        <v>0</v>
      </c>
      <c r="Q25" s="39">
        <v>10</v>
      </c>
      <c r="R25" s="57">
        <f t="shared" si="4"/>
        <v>-10</v>
      </c>
      <c r="S25" s="128">
        <v>15</v>
      </c>
      <c r="T25" s="126">
        <f t="shared" si="5"/>
        <v>15</v>
      </c>
      <c r="U25" s="31">
        <v>0</v>
      </c>
      <c r="V25" s="39">
        <v>5</v>
      </c>
      <c r="W25" s="57">
        <f t="shared" si="6"/>
        <v>-5</v>
      </c>
      <c r="X25" s="128">
        <v>15</v>
      </c>
      <c r="Y25" s="126">
        <f t="shared" si="7"/>
        <v>15</v>
      </c>
      <c r="Z25" s="31">
        <v>0</v>
      </c>
      <c r="AA25" s="39">
        <v>4</v>
      </c>
      <c r="AB25" s="57">
        <f t="shared" si="8"/>
        <v>-4</v>
      </c>
      <c r="AC25" s="125">
        <v>4</v>
      </c>
      <c r="AD25" s="126">
        <f t="shared" si="9"/>
        <v>4</v>
      </c>
      <c r="AE25" s="31">
        <v>0</v>
      </c>
      <c r="AF25" s="39">
        <v>23</v>
      </c>
      <c r="AG25" s="57">
        <f t="shared" si="10"/>
        <v>-23</v>
      </c>
      <c r="AH25" s="125">
        <v>23</v>
      </c>
      <c r="AI25" s="126">
        <f t="shared" si="11"/>
        <v>23</v>
      </c>
      <c r="AJ25" s="31">
        <v>0</v>
      </c>
      <c r="AK25" s="39">
        <v>8</v>
      </c>
      <c r="AL25" s="57">
        <f t="shared" si="12"/>
        <v>-8</v>
      </c>
      <c r="AM25" s="125">
        <v>8</v>
      </c>
      <c r="AN25" s="126">
        <f t="shared" si="13"/>
        <v>8</v>
      </c>
      <c r="AO25" s="31">
        <v>0</v>
      </c>
      <c r="AP25" s="39">
        <v>15</v>
      </c>
      <c r="AQ25" s="57">
        <f t="shared" si="14"/>
        <v>-15</v>
      </c>
      <c r="AR25" s="128">
        <v>15</v>
      </c>
      <c r="AS25" s="126">
        <f t="shared" si="15"/>
        <v>15</v>
      </c>
      <c r="AT25" s="31">
        <v>0</v>
      </c>
      <c r="AU25" s="39">
        <v>22</v>
      </c>
      <c r="AV25" s="57">
        <f t="shared" si="16"/>
        <v>-22</v>
      </c>
      <c r="AW25" s="125">
        <v>22</v>
      </c>
      <c r="AX25" s="126">
        <f t="shared" si="17"/>
        <v>22</v>
      </c>
      <c r="AY25" s="31">
        <v>0</v>
      </c>
      <c r="AZ25" s="39">
        <v>5</v>
      </c>
      <c r="BA25" s="57">
        <f t="shared" si="18"/>
        <v>-5</v>
      </c>
      <c r="BB25" s="125">
        <v>5</v>
      </c>
      <c r="BC25" s="126">
        <f t="shared" si="19"/>
        <v>5</v>
      </c>
      <c r="BD25" s="31">
        <v>0</v>
      </c>
      <c r="BE25" s="39">
        <v>1</v>
      </c>
      <c r="BF25" s="57">
        <f t="shared" si="20"/>
        <v>-1</v>
      </c>
      <c r="BG25" s="128">
        <v>0</v>
      </c>
      <c r="BH25" s="126">
        <f t="shared" si="21"/>
        <v>0</v>
      </c>
      <c r="BI25" s="141"/>
      <c r="BJ25" s="142"/>
      <c r="BK25" s="57">
        <f t="shared" si="22"/>
        <v>0</v>
      </c>
      <c r="BL25" s="57"/>
      <c r="BM25" s="142"/>
      <c r="BN25" s="142"/>
      <c r="BO25" s="57">
        <f t="shared" si="23"/>
        <v>0</v>
      </c>
      <c r="BP25" s="57"/>
      <c r="BQ25" s="142"/>
      <c r="BR25" s="142"/>
      <c r="BS25" s="57">
        <f t="shared" si="24"/>
        <v>0</v>
      </c>
      <c r="BT25" s="57"/>
      <c r="BU25" s="142"/>
      <c r="BV25" s="142"/>
      <c r="BW25" s="57">
        <f t="shared" si="25"/>
        <v>0</v>
      </c>
      <c r="BX25" s="57"/>
      <c r="BY25" s="142"/>
      <c r="BZ25" s="142"/>
      <c r="CA25" s="106">
        <f t="shared" si="26"/>
        <v>0</v>
      </c>
      <c r="CB25" s="57"/>
    </row>
    <row r="26" ht="77.4" customHeight="1" spans="1:80">
      <c r="A26" s="13">
        <v>24</v>
      </c>
      <c r="B26" s="95" t="s">
        <v>27</v>
      </c>
      <c r="C26" s="710" t="s">
        <v>116</v>
      </c>
      <c r="D26" s="711" t="s">
        <v>85</v>
      </c>
      <c r="E26" s="172">
        <f t="shared" ref="E26:E30" si="37">K26+P26+U26+Z26+AE26+AJ26+AO26+AT26+AY26+BD26+BI26+BM26+BQ26+BU26+BY26</f>
        <v>0</v>
      </c>
      <c r="F26" s="173">
        <f t="shared" ref="F26:F30" si="38">L26+Q26+V26+AA26+AF26+AK26+AP26+AU26+AZ26+BE26+BJ26+BN26+BR26+BV26+BZ26</f>
        <v>0</v>
      </c>
      <c r="G26" s="630">
        <f t="shared" ref="G26:G30" si="39">M26+R26+W26+AB26+AG26+AL26+AQ26+AV26+BA26+BF26+BK26+BO26+BS26+BW26+CA26</f>
        <v>0</v>
      </c>
      <c r="H26" s="19">
        <f t="shared" ref="H26:H30" si="40">N26+S26+X26+AC26+AH26+AM26+AR26+AW26+BB26+BG26+BL26+BP26+BT26+BX26+CB26</f>
        <v>0</v>
      </c>
      <c r="I26" s="55">
        <f t="shared" si="27"/>
        <v>0</v>
      </c>
      <c r="J26" s="56">
        <f t="shared" si="28"/>
        <v>0</v>
      </c>
      <c r="K26" s="257">
        <v>0</v>
      </c>
      <c r="L26" s="100">
        <v>0</v>
      </c>
      <c r="M26" s="102">
        <f t="shared" si="36"/>
        <v>0</v>
      </c>
      <c r="N26" s="275">
        <v>0</v>
      </c>
      <c r="O26" s="55">
        <f t="shared" si="30"/>
        <v>0</v>
      </c>
      <c r="P26" s="257">
        <v>0</v>
      </c>
      <c r="Q26" s="101">
        <v>0</v>
      </c>
      <c r="R26" s="102">
        <f t="shared" si="4"/>
        <v>0</v>
      </c>
      <c r="S26" s="102">
        <v>0</v>
      </c>
      <c r="T26" s="151">
        <f t="shared" si="5"/>
        <v>0</v>
      </c>
      <c r="U26" s="257">
        <v>0</v>
      </c>
      <c r="V26" s="102">
        <v>0</v>
      </c>
      <c r="W26" s="102">
        <f t="shared" si="6"/>
        <v>0</v>
      </c>
      <c r="X26" s="102">
        <v>0</v>
      </c>
      <c r="Y26" s="55">
        <f t="shared" si="7"/>
        <v>0</v>
      </c>
      <c r="Z26" s="257">
        <v>0</v>
      </c>
      <c r="AA26" s="100">
        <v>0</v>
      </c>
      <c r="AB26" s="102">
        <f t="shared" si="8"/>
        <v>0</v>
      </c>
      <c r="AC26" s="102">
        <v>0</v>
      </c>
      <c r="AD26" s="55">
        <f t="shared" si="9"/>
        <v>0</v>
      </c>
      <c r="AE26" s="257">
        <v>0</v>
      </c>
      <c r="AF26" s="100">
        <v>0</v>
      </c>
      <c r="AG26" s="102">
        <f t="shared" si="10"/>
        <v>0</v>
      </c>
      <c r="AH26" s="102">
        <v>0</v>
      </c>
      <c r="AI26" s="55">
        <f t="shared" si="11"/>
        <v>0</v>
      </c>
      <c r="AJ26" s="257">
        <v>0</v>
      </c>
      <c r="AK26" s="100">
        <v>0</v>
      </c>
      <c r="AL26" s="102">
        <f t="shared" si="12"/>
        <v>0</v>
      </c>
      <c r="AM26" s="102">
        <v>0</v>
      </c>
      <c r="AN26" s="55">
        <f t="shared" si="13"/>
        <v>0</v>
      </c>
      <c r="AO26" s="257">
        <v>0</v>
      </c>
      <c r="AP26" s="100">
        <v>0</v>
      </c>
      <c r="AQ26" s="102">
        <f t="shared" si="14"/>
        <v>0</v>
      </c>
      <c r="AR26" s="102">
        <v>0</v>
      </c>
      <c r="AS26" s="55">
        <f t="shared" si="15"/>
        <v>0</v>
      </c>
      <c r="AT26" s="257">
        <v>0</v>
      </c>
      <c r="AU26" s="100">
        <v>0</v>
      </c>
      <c r="AV26" s="102">
        <f t="shared" si="16"/>
        <v>0</v>
      </c>
      <c r="AW26" s="102">
        <v>0</v>
      </c>
      <c r="AX26" s="55">
        <f t="shared" si="17"/>
        <v>0</v>
      </c>
      <c r="AY26" s="257">
        <v>0</v>
      </c>
      <c r="AZ26" s="100">
        <v>0</v>
      </c>
      <c r="BA26" s="102">
        <f t="shared" si="18"/>
        <v>0</v>
      </c>
      <c r="BB26" s="100">
        <v>0</v>
      </c>
      <c r="BC26" s="55">
        <f t="shared" si="19"/>
        <v>0</v>
      </c>
      <c r="BD26" s="257">
        <v>0</v>
      </c>
      <c r="BE26" s="101">
        <v>0</v>
      </c>
      <c r="BF26" s="102">
        <f t="shared" si="20"/>
        <v>0</v>
      </c>
      <c r="BG26" s="102">
        <v>0</v>
      </c>
      <c r="BH26" s="151">
        <f t="shared" si="21"/>
        <v>0</v>
      </c>
      <c r="BI26" s="100">
        <v>0</v>
      </c>
      <c r="BJ26" s="102">
        <v>0</v>
      </c>
      <c r="BK26" s="102"/>
      <c r="BL26" s="102"/>
      <c r="BM26" s="102"/>
      <c r="BN26" s="102"/>
      <c r="BO26" s="102">
        <f t="shared" si="23"/>
        <v>0</v>
      </c>
      <c r="BP26" s="102"/>
      <c r="BQ26" s="102"/>
      <c r="BR26" s="102"/>
      <c r="BS26" s="102">
        <f t="shared" si="24"/>
        <v>0</v>
      </c>
      <c r="BT26" s="102"/>
      <c r="BU26" s="102"/>
      <c r="BV26" s="102"/>
      <c r="BW26" s="102">
        <f t="shared" si="25"/>
        <v>0</v>
      </c>
      <c r="BX26" s="102"/>
      <c r="BY26" s="102"/>
      <c r="BZ26" s="102"/>
      <c r="CA26" s="102">
        <f t="shared" si="26"/>
        <v>0</v>
      </c>
      <c r="CB26" s="106"/>
    </row>
    <row r="27" customHeight="1" spans="1:80">
      <c r="A27" s="116">
        <v>25</v>
      </c>
      <c r="B27" s="242" t="s">
        <v>28</v>
      </c>
      <c r="C27" s="24">
        <v>10</v>
      </c>
      <c r="D27" s="111">
        <v>15</v>
      </c>
      <c r="E27" s="172">
        <f t="shared" si="37"/>
        <v>0</v>
      </c>
      <c r="F27" s="173">
        <f t="shared" si="38"/>
        <v>24</v>
      </c>
      <c r="G27" s="630">
        <f t="shared" si="39"/>
        <v>-24</v>
      </c>
      <c r="H27" s="19">
        <f t="shared" si="40"/>
        <v>24</v>
      </c>
      <c r="I27" s="55">
        <f t="shared" si="27"/>
        <v>24</v>
      </c>
      <c r="J27" s="56">
        <f t="shared" si="28"/>
        <v>0</v>
      </c>
      <c r="K27" s="257">
        <v>0</v>
      </c>
      <c r="L27" s="100">
        <v>7</v>
      </c>
      <c r="M27" s="102">
        <f t="shared" si="36"/>
        <v>-7</v>
      </c>
      <c r="N27" s="150">
        <v>7</v>
      </c>
      <c r="O27" s="55">
        <f t="shared" si="30"/>
        <v>7</v>
      </c>
      <c r="P27" s="257">
        <v>0</v>
      </c>
      <c r="Q27" s="101">
        <v>4</v>
      </c>
      <c r="R27" s="102">
        <f t="shared" si="4"/>
        <v>-4</v>
      </c>
      <c r="S27" s="150">
        <v>4</v>
      </c>
      <c r="T27" s="151">
        <f t="shared" si="5"/>
        <v>4</v>
      </c>
      <c r="U27" s="257">
        <v>0</v>
      </c>
      <c r="V27" s="102">
        <v>1</v>
      </c>
      <c r="W27" s="102">
        <f t="shared" si="6"/>
        <v>-1</v>
      </c>
      <c r="X27" s="150">
        <v>1</v>
      </c>
      <c r="Y27" s="55">
        <f t="shared" si="7"/>
        <v>1</v>
      </c>
      <c r="Z27" s="257">
        <v>0</v>
      </c>
      <c r="AA27" s="100">
        <v>1</v>
      </c>
      <c r="AB27" s="102">
        <f t="shared" si="8"/>
        <v>-1</v>
      </c>
      <c r="AC27" s="150">
        <v>1</v>
      </c>
      <c r="AD27" s="55">
        <f t="shared" si="9"/>
        <v>1</v>
      </c>
      <c r="AE27" s="257">
        <v>0</v>
      </c>
      <c r="AF27" s="100">
        <v>1</v>
      </c>
      <c r="AG27" s="102">
        <f t="shared" si="10"/>
        <v>-1</v>
      </c>
      <c r="AH27" s="150">
        <v>1</v>
      </c>
      <c r="AI27" s="55">
        <f t="shared" si="11"/>
        <v>1</v>
      </c>
      <c r="AJ27" s="257">
        <v>0</v>
      </c>
      <c r="AK27" s="100">
        <v>2</v>
      </c>
      <c r="AL27" s="102">
        <f t="shared" si="12"/>
        <v>-2</v>
      </c>
      <c r="AM27" s="102">
        <v>2</v>
      </c>
      <c r="AN27" s="55">
        <f t="shared" si="13"/>
        <v>2</v>
      </c>
      <c r="AO27" s="257">
        <v>0</v>
      </c>
      <c r="AP27" s="100">
        <v>2</v>
      </c>
      <c r="AQ27" s="102">
        <f t="shared" si="14"/>
        <v>-2</v>
      </c>
      <c r="AR27" s="150">
        <v>2</v>
      </c>
      <c r="AS27" s="55">
        <f t="shared" si="15"/>
        <v>2</v>
      </c>
      <c r="AT27" s="257">
        <v>0</v>
      </c>
      <c r="AU27" s="100">
        <v>3</v>
      </c>
      <c r="AV27" s="102">
        <f t="shared" si="16"/>
        <v>-3</v>
      </c>
      <c r="AW27" s="150">
        <v>3</v>
      </c>
      <c r="AX27" s="55">
        <f t="shared" si="17"/>
        <v>3</v>
      </c>
      <c r="AY27" s="257">
        <v>0</v>
      </c>
      <c r="AZ27" s="100">
        <v>2</v>
      </c>
      <c r="BA27" s="102">
        <f t="shared" si="18"/>
        <v>-2</v>
      </c>
      <c r="BB27" s="400">
        <v>2</v>
      </c>
      <c r="BC27" s="55">
        <f t="shared" si="19"/>
        <v>2</v>
      </c>
      <c r="BD27" s="257">
        <v>0</v>
      </c>
      <c r="BE27" s="101">
        <v>1</v>
      </c>
      <c r="BF27" s="102">
        <f t="shared" si="20"/>
        <v>-1</v>
      </c>
      <c r="BG27" s="150">
        <v>1</v>
      </c>
      <c r="BH27" s="151">
        <f t="shared" si="21"/>
        <v>1</v>
      </c>
      <c r="BI27" s="100"/>
      <c r="BJ27" s="102"/>
      <c r="BK27" s="102">
        <f t="shared" ref="BK27:BK30" si="41">BI27-BJ27</f>
        <v>0</v>
      </c>
      <c r="BL27" s="102">
        <v>0</v>
      </c>
      <c r="BM27" s="102"/>
      <c r="BN27" s="102"/>
      <c r="BO27" s="102">
        <f t="shared" si="23"/>
        <v>0</v>
      </c>
      <c r="BP27" s="102">
        <v>0</v>
      </c>
      <c r="BQ27" s="102"/>
      <c r="BR27" s="102"/>
      <c r="BS27" s="102">
        <f t="shared" si="24"/>
        <v>0</v>
      </c>
      <c r="BT27" s="102">
        <v>0</v>
      </c>
      <c r="BU27" s="102"/>
      <c r="BV27" s="102"/>
      <c r="BW27" s="102">
        <f t="shared" si="25"/>
        <v>0</v>
      </c>
      <c r="BX27" s="102">
        <v>0</v>
      </c>
      <c r="BY27" s="102"/>
      <c r="BZ27" s="102"/>
      <c r="CA27" s="102">
        <f t="shared" si="26"/>
        <v>0</v>
      </c>
      <c r="CB27" s="106">
        <v>0</v>
      </c>
    </row>
    <row r="28" ht="79.95" customHeight="1" spans="1:80">
      <c r="A28" s="13">
        <v>26</v>
      </c>
      <c r="B28" s="242" t="s">
        <v>29</v>
      </c>
      <c r="C28" s="24">
        <v>4</v>
      </c>
      <c r="D28" s="111">
        <v>6</v>
      </c>
      <c r="E28" s="172">
        <f t="shared" si="37"/>
        <v>0</v>
      </c>
      <c r="F28" s="173">
        <f t="shared" si="38"/>
        <v>0</v>
      </c>
      <c r="G28" s="630">
        <f t="shared" si="39"/>
        <v>0</v>
      </c>
      <c r="H28" s="19">
        <f t="shared" si="40"/>
        <v>0</v>
      </c>
      <c r="I28" s="55">
        <f t="shared" si="27"/>
        <v>0</v>
      </c>
      <c r="J28" s="56">
        <f t="shared" si="28"/>
        <v>0</v>
      </c>
      <c r="K28" s="257">
        <v>0</v>
      </c>
      <c r="L28" s="100">
        <v>0</v>
      </c>
      <c r="M28" s="102">
        <f t="shared" si="36"/>
        <v>0</v>
      </c>
      <c r="N28" s="275">
        <v>0</v>
      </c>
      <c r="O28" s="55">
        <f t="shared" si="30"/>
        <v>0</v>
      </c>
      <c r="P28" s="257">
        <v>0</v>
      </c>
      <c r="Q28" s="101">
        <v>0</v>
      </c>
      <c r="R28" s="102">
        <v>0</v>
      </c>
      <c r="S28" s="102">
        <v>0</v>
      </c>
      <c r="T28" s="151">
        <f t="shared" si="5"/>
        <v>0</v>
      </c>
      <c r="U28" s="257">
        <v>0</v>
      </c>
      <c r="V28" s="102">
        <v>0</v>
      </c>
      <c r="W28" s="102">
        <f t="shared" si="6"/>
        <v>0</v>
      </c>
      <c r="X28" s="102">
        <v>0</v>
      </c>
      <c r="Y28" s="55">
        <f t="shared" si="7"/>
        <v>0</v>
      </c>
      <c r="Z28" s="257">
        <v>0</v>
      </c>
      <c r="AA28" s="100">
        <v>0</v>
      </c>
      <c r="AB28" s="102">
        <f t="shared" si="8"/>
        <v>0</v>
      </c>
      <c r="AC28" s="102">
        <v>0</v>
      </c>
      <c r="AD28" s="55">
        <f t="shared" si="9"/>
        <v>0</v>
      </c>
      <c r="AE28" s="257">
        <v>0</v>
      </c>
      <c r="AF28" s="100">
        <v>0</v>
      </c>
      <c r="AG28" s="102">
        <f t="shared" si="10"/>
        <v>0</v>
      </c>
      <c r="AH28" s="102">
        <v>0</v>
      </c>
      <c r="AI28" s="55">
        <f t="shared" si="11"/>
        <v>0</v>
      </c>
      <c r="AJ28" s="257">
        <v>0</v>
      </c>
      <c r="AK28" s="100">
        <v>0</v>
      </c>
      <c r="AL28" s="102">
        <f t="shared" si="12"/>
        <v>0</v>
      </c>
      <c r="AM28" s="102">
        <v>0</v>
      </c>
      <c r="AN28" s="55">
        <f t="shared" si="13"/>
        <v>0</v>
      </c>
      <c r="AO28" s="257">
        <v>0</v>
      </c>
      <c r="AP28" s="100">
        <v>0</v>
      </c>
      <c r="AQ28" s="102">
        <f t="shared" si="14"/>
        <v>0</v>
      </c>
      <c r="AR28" s="102">
        <v>0</v>
      </c>
      <c r="AS28" s="55">
        <f t="shared" si="15"/>
        <v>0</v>
      </c>
      <c r="AT28" s="257">
        <v>0</v>
      </c>
      <c r="AU28" s="100">
        <v>0</v>
      </c>
      <c r="AV28" s="102">
        <f t="shared" si="16"/>
        <v>0</v>
      </c>
      <c r="AW28" s="102">
        <v>0</v>
      </c>
      <c r="AX28" s="55">
        <f t="shared" si="17"/>
        <v>0</v>
      </c>
      <c r="AY28" s="257">
        <v>0</v>
      </c>
      <c r="AZ28" s="100">
        <v>0</v>
      </c>
      <c r="BA28" s="102">
        <f t="shared" si="18"/>
        <v>0</v>
      </c>
      <c r="BB28" s="100">
        <v>0</v>
      </c>
      <c r="BC28" s="55">
        <f t="shared" si="19"/>
        <v>0</v>
      </c>
      <c r="BD28" s="257">
        <v>0</v>
      </c>
      <c r="BE28" s="101">
        <v>0</v>
      </c>
      <c r="BF28" s="102">
        <f t="shared" si="20"/>
        <v>0</v>
      </c>
      <c r="BG28" s="102">
        <v>0</v>
      </c>
      <c r="BH28" s="151">
        <f t="shared" si="21"/>
        <v>0</v>
      </c>
      <c r="BI28" s="100"/>
      <c r="BJ28" s="102"/>
      <c r="BK28" s="102">
        <f t="shared" si="41"/>
        <v>0</v>
      </c>
      <c r="BL28" s="102"/>
      <c r="BM28" s="102"/>
      <c r="BN28" s="102"/>
      <c r="BO28" s="102">
        <f t="shared" si="23"/>
        <v>0</v>
      </c>
      <c r="BP28" s="102"/>
      <c r="BQ28" s="102"/>
      <c r="BR28" s="102"/>
      <c r="BS28" s="102">
        <f t="shared" si="24"/>
        <v>0</v>
      </c>
      <c r="BT28" s="102"/>
      <c r="BU28" s="102"/>
      <c r="BV28" s="102"/>
      <c r="BW28" s="102">
        <f t="shared" si="25"/>
        <v>0</v>
      </c>
      <c r="BX28" s="102"/>
      <c r="BY28" s="102"/>
      <c r="BZ28" s="102"/>
      <c r="CA28" s="102">
        <f t="shared" si="26"/>
        <v>0</v>
      </c>
      <c r="CB28" s="106"/>
    </row>
    <row r="29" ht="99" customHeight="1" spans="1:80">
      <c r="A29" s="116">
        <v>27</v>
      </c>
      <c r="B29" s="242" t="s">
        <v>30</v>
      </c>
      <c r="C29" s="24">
        <v>6</v>
      </c>
      <c r="D29" s="111">
        <v>10</v>
      </c>
      <c r="E29" s="172">
        <f t="shared" si="37"/>
        <v>15</v>
      </c>
      <c r="F29" s="173">
        <f t="shared" si="38"/>
        <v>20</v>
      </c>
      <c r="G29" s="630">
        <f t="shared" si="39"/>
        <v>-5</v>
      </c>
      <c r="H29" s="19">
        <f t="shared" si="40"/>
        <v>5</v>
      </c>
      <c r="I29" s="55">
        <f t="shared" si="27"/>
        <v>20</v>
      </c>
      <c r="J29" s="56">
        <f t="shared" si="28"/>
        <v>0</v>
      </c>
      <c r="K29" s="158">
        <v>15</v>
      </c>
      <c r="L29" s="67">
        <v>6</v>
      </c>
      <c r="M29" s="102">
        <f t="shared" si="36"/>
        <v>9</v>
      </c>
      <c r="N29" s="275">
        <v>0</v>
      </c>
      <c r="O29" s="151">
        <f t="shared" si="30"/>
        <v>15</v>
      </c>
      <c r="P29" s="158">
        <v>0</v>
      </c>
      <c r="Q29" s="67">
        <v>3</v>
      </c>
      <c r="R29" s="102">
        <f t="shared" si="4"/>
        <v>-3</v>
      </c>
      <c r="S29" s="275">
        <v>0</v>
      </c>
      <c r="T29" s="151">
        <f t="shared" si="5"/>
        <v>0</v>
      </c>
      <c r="U29" s="158">
        <v>0</v>
      </c>
      <c r="V29" s="67">
        <v>1</v>
      </c>
      <c r="W29" s="102">
        <f t="shared" si="6"/>
        <v>-1</v>
      </c>
      <c r="X29" s="275">
        <v>0</v>
      </c>
      <c r="Y29" s="151">
        <f t="shared" si="7"/>
        <v>0</v>
      </c>
      <c r="Z29" s="158">
        <v>0</v>
      </c>
      <c r="AA29" s="67">
        <v>1</v>
      </c>
      <c r="AB29" s="102">
        <f t="shared" si="8"/>
        <v>-1</v>
      </c>
      <c r="AC29" s="102">
        <v>0</v>
      </c>
      <c r="AD29" s="151">
        <f t="shared" si="9"/>
        <v>0</v>
      </c>
      <c r="AE29" s="158">
        <v>0</v>
      </c>
      <c r="AF29" s="67">
        <v>1</v>
      </c>
      <c r="AG29" s="102">
        <f t="shared" si="10"/>
        <v>-1</v>
      </c>
      <c r="AH29" s="275">
        <v>0</v>
      </c>
      <c r="AI29" s="151">
        <f t="shared" si="11"/>
        <v>0</v>
      </c>
      <c r="AJ29" s="158">
        <v>0</v>
      </c>
      <c r="AK29" s="67">
        <v>2</v>
      </c>
      <c r="AL29" s="102">
        <f t="shared" si="12"/>
        <v>-2</v>
      </c>
      <c r="AM29" s="275">
        <v>0</v>
      </c>
      <c r="AN29" s="151">
        <f t="shared" si="13"/>
        <v>0</v>
      </c>
      <c r="AO29" s="158">
        <v>0</v>
      </c>
      <c r="AP29" s="67">
        <v>1</v>
      </c>
      <c r="AQ29" s="102">
        <f t="shared" si="14"/>
        <v>-1</v>
      </c>
      <c r="AR29" s="150">
        <v>1</v>
      </c>
      <c r="AS29" s="151">
        <f t="shared" si="15"/>
        <v>1</v>
      </c>
      <c r="AT29" s="158">
        <v>0</v>
      </c>
      <c r="AU29" s="67">
        <v>3</v>
      </c>
      <c r="AV29" s="102">
        <f t="shared" si="16"/>
        <v>-3</v>
      </c>
      <c r="AW29" s="150">
        <v>3</v>
      </c>
      <c r="AX29" s="151">
        <f t="shared" si="17"/>
        <v>3</v>
      </c>
      <c r="AY29" s="158">
        <v>0</v>
      </c>
      <c r="AZ29" s="67">
        <v>1</v>
      </c>
      <c r="BA29" s="102">
        <f t="shared" si="18"/>
        <v>-1</v>
      </c>
      <c r="BB29" s="275">
        <v>0</v>
      </c>
      <c r="BC29" s="151">
        <f t="shared" si="19"/>
        <v>0</v>
      </c>
      <c r="BD29" s="158">
        <v>0</v>
      </c>
      <c r="BE29" s="67">
        <v>1</v>
      </c>
      <c r="BF29" s="102">
        <f t="shared" si="20"/>
        <v>-1</v>
      </c>
      <c r="BG29" s="150">
        <v>1</v>
      </c>
      <c r="BH29" s="151">
        <f t="shared" si="21"/>
        <v>1</v>
      </c>
      <c r="BI29" s="134"/>
      <c r="BJ29" s="103"/>
      <c r="BK29" s="102">
        <f t="shared" si="41"/>
        <v>0</v>
      </c>
      <c r="BL29" s="102"/>
      <c r="BM29" s="103"/>
      <c r="BN29" s="103"/>
      <c r="BO29" s="102">
        <f t="shared" si="23"/>
        <v>0</v>
      </c>
      <c r="BP29" s="102"/>
      <c r="BQ29" s="103"/>
      <c r="BR29" s="103"/>
      <c r="BS29" s="102">
        <f t="shared" si="24"/>
        <v>0</v>
      </c>
      <c r="BT29" s="102"/>
      <c r="BU29" s="103"/>
      <c r="BV29" s="103"/>
      <c r="BW29" s="102">
        <f t="shared" si="25"/>
        <v>0</v>
      </c>
      <c r="BX29" s="102"/>
      <c r="BY29" s="103"/>
      <c r="BZ29" s="103"/>
      <c r="CA29" s="102">
        <f t="shared" si="26"/>
        <v>0</v>
      </c>
      <c r="CB29" s="106"/>
    </row>
    <row r="30" ht="105" customHeight="1" spans="1:80">
      <c r="A30" s="13">
        <v>28</v>
      </c>
      <c r="B30" s="242" t="s">
        <v>31</v>
      </c>
      <c r="C30" s="24">
        <v>6</v>
      </c>
      <c r="D30" s="111">
        <v>10</v>
      </c>
      <c r="E30" s="180">
        <f t="shared" si="37"/>
        <v>45</v>
      </c>
      <c r="F30" s="181">
        <f t="shared" si="38"/>
        <v>29</v>
      </c>
      <c r="G30" s="631">
        <f t="shared" si="39"/>
        <v>16</v>
      </c>
      <c r="H30" s="124">
        <f t="shared" si="40"/>
        <v>0</v>
      </c>
      <c r="I30" s="154">
        <f t="shared" si="27"/>
        <v>45</v>
      </c>
      <c r="J30" s="72">
        <f t="shared" si="28"/>
        <v>16</v>
      </c>
      <c r="K30" s="73">
        <v>30</v>
      </c>
      <c r="L30" s="210">
        <v>9</v>
      </c>
      <c r="M30" s="421">
        <f t="shared" si="36"/>
        <v>21</v>
      </c>
      <c r="N30" s="493">
        <v>0</v>
      </c>
      <c r="O30" s="156">
        <f t="shared" si="30"/>
        <v>30</v>
      </c>
      <c r="P30" s="73">
        <v>15</v>
      </c>
      <c r="Q30" s="210">
        <v>5</v>
      </c>
      <c r="R30" s="421">
        <f t="shared" si="4"/>
        <v>10</v>
      </c>
      <c r="S30" s="421">
        <v>0</v>
      </c>
      <c r="T30" s="156">
        <f t="shared" si="5"/>
        <v>15</v>
      </c>
      <c r="U30" s="73">
        <v>0</v>
      </c>
      <c r="V30" s="210">
        <v>1</v>
      </c>
      <c r="W30" s="421">
        <f t="shared" si="6"/>
        <v>-1</v>
      </c>
      <c r="X30" s="493">
        <v>0</v>
      </c>
      <c r="Y30" s="156">
        <f t="shared" si="7"/>
        <v>0</v>
      </c>
      <c r="Z30" s="73">
        <v>0</v>
      </c>
      <c r="AA30" s="210">
        <v>1</v>
      </c>
      <c r="AB30" s="421">
        <f t="shared" si="8"/>
        <v>-1</v>
      </c>
      <c r="AC30" s="493">
        <v>0</v>
      </c>
      <c r="AD30" s="156">
        <f t="shared" si="9"/>
        <v>0</v>
      </c>
      <c r="AE30" s="73">
        <v>0</v>
      </c>
      <c r="AF30" s="210">
        <v>2</v>
      </c>
      <c r="AG30" s="421">
        <f t="shared" si="10"/>
        <v>-2</v>
      </c>
      <c r="AH30" s="493">
        <v>0</v>
      </c>
      <c r="AI30" s="156">
        <f t="shared" si="11"/>
        <v>0</v>
      </c>
      <c r="AJ30" s="73">
        <v>0</v>
      </c>
      <c r="AK30" s="210">
        <v>2</v>
      </c>
      <c r="AL30" s="421">
        <f t="shared" si="12"/>
        <v>-2</v>
      </c>
      <c r="AM30" s="493">
        <v>0</v>
      </c>
      <c r="AN30" s="156">
        <f t="shared" si="13"/>
        <v>0</v>
      </c>
      <c r="AO30" s="73">
        <v>0</v>
      </c>
      <c r="AP30" s="210">
        <v>2</v>
      </c>
      <c r="AQ30" s="421">
        <f t="shared" si="14"/>
        <v>-2</v>
      </c>
      <c r="AR30" s="493">
        <v>0</v>
      </c>
      <c r="AS30" s="156">
        <f t="shared" si="15"/>
        <v>0</v>
      </c>
      <c r="AT30" s="73">
        <v>0</v>
      </c>
      <c r="AU30" s="210">
        <v>4</v>
      </c>
      <c r="AV30" s="421">
        <f t="shared" si="16"/>
        <v>-4</v>
      </c>
      <c r="AW30" s="493">
        <v>0</v>
      </c>
      <c r="AX30" s="156">
        <f t="shared" si="17"/>
        <v>0</v>
      </c>
      <c r="AY30" s="73">
        <v>0</v>
      </c>
      <c r="AZ30" s="210">
        <v>2</v>
      </c>
      <c r="BA30" s="421">
        <f t="shared" si="18"/>
        <v>-2</v>
      </c>
      <c r="BB30" s="493">
        <v>0</v>
      </c>
      <c r="BC30" s="156">
        <f t="shared" si="19"/>
        <v>0</v>
      </c>
      <c r="BD30" s="73">
        <v>0</v>
      </c>
      <c r="BE30" s="210">
        <v>1</v>
      </c>
      <c r="BF30" s="421">
        <f t="shared" si="20"/>
        <v>-1</v>
      </c>
      <c r="BG30" s="493">
        <v>0</v>
      </c>
      <c r="BH30" s="156">
        <f t="shared" si="21"/>
        <v>0</v>
      </c>
      <c r="BI30" s="165"/>
      <c r="BJ30" s="166"/>
      <c r="BK30" s="102">
        <f t="shared" si="41"/>
        <v>0</v>
      </c>
      <c r="BL30" s="102"/>
      <c r="BM30" s="166"/>
      <c r="BN30" s="166"/>
      <c r="BO30" s="102">
        <f t="shared" si="23"/>
        <v>0</v>
      </c>
      <c r="BP30" s="102"/>
      <c r="BQ30" s="166"/>
      <c r="BR30" s="166"/>
      <c r="BS30" s="102">
        <f t="shared" si="24"/>
        <v>0</v>
      </c>
      <c r="BT30" s="102"/>
      <c r="BU30" s="166"/>
      <c r="BV30" s="166"/>
      <c r="BW30" s="102">
        <f t="shared" si="25"/>
        <v>0</v>
      </c>
      <c r="BX30" s="102"/>
      <c r="BY30" s="166"/>
      <c r="BZ30" s="166"/>
      <c r="CA30" s="102">
        <f t="shared" si="26"/>
        <v>0</v>
      </c>
      <c r="CB30" s="106"/>
    </row>
  </sheetData>
  <sheetProtection password="C611" sheet="1" selectLockedCells="1" selectUnlockedCells="1" objects="1" scenarios="1"/>
  <customSheetViews>
    <customSheetView guid="{9CEE0026-06FE-43C5-B7E2-4C27C1B1B851}" scale="70">
      <pane xSplit="9" ySplit="2" topLeftCell="J24" activePane="bottomRight" state="frozen"/>
      <selection activeCell="E25" sqref="E25"/>
      <pageMargins left="0.7" right="0.7" top="0.75" bottom="0.75" header="0.3" footer="0.3"/>
      <headerFooter/>
    </customSheetView>
    <customSheetView guid="{DDA466F2-DEC4-4899-BCA4-70679764665E}" scale="70">
      <pane xSplit="9" ySplit="2" topLeftCell="J9" activePane="bottomRight" state="frozen"/>
      <selection activeCell="A20" sqref="$A20:$XFD20"/>
      <pageMargins left="0.7" right="0.7" top="0.75" bottom="0.75" header="0.3" footer="0.3"/>
      <headerFooter/>
    </customSheetView>
    <customSheetView guid="{136E5025-050C-49A9-AAF7-FBD1E192C728}" scale="70">
      <pane xSplit="9" ySplit="2" topLeftCell="J3" activePane="bottomRight" state="frozen"/>
      <selection activeCell="M16" sqref="M16"/>
      <pageMargins left="0.7" right="0.7" top="0.75" bottom="0.75" header="0.3" footer="0.3"/>
      <headerFooter/>
    </customSheetView>
    <customSheetView guid="{1F1E3F11-2EEF-4BC4-A39B-8CB5D2CF0C2F}" scale="80">
      <selection activeCell="L12" sqref="L12"/>
      <pageMargins left="0.7" right="0.7" top="0.75" bottom="0.75" header="0.3" footer="0.3"/>
      <headerFooter/>
    </customSheetView>
    <customSheetView guid="{FE079330-EA52-4CE0-9E5A-80865C54CE2C}" scale="70">
      <pane xSplit="9" ySplit="2" topLeftCell="J3" activePane="bottomRight" state="frozen"/>
      <selection activeCell="G12" sqref="G12"/>
      <pageMargins left="0.7" right="0.7" top="0.75" bottom="0.75" header="0.3" footer="0.3"/>
      <headerFooter/>
    </customSheetView>
    <customSheetView guid="{F2E46030-49F3-46E6-9036-40A255D924CC}" scale="80">
      <pane xSplit="9" ySplit="2" topLeftCell="J6" activePane="bottomRight" state="frozen"/>
      <selection activeCell="A15" sqref="$A15:$XFD15"/>
      <pageMargins left="0.7" right="0.7" top="0.75" bottom="0.75" header="0.3" footer="0.3"/>
      <pageSetup paperSize="9" orientation="portrait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L1"/>
    <mergeCell ref="BM1:BP1"/>
    <mergeCell ref="BQ1:BT1"/>
    <mergeCell ref="BU1:BX1"/>
    <mergeCell ref="BY1:CB1"/>
    <mergeCell ref="J1:J2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B27" sqref="B27"/>
    </sheetView>
  </sheetViews>
  <sheetFormatPr defaultColWidth="9" defaultRowHeight="15"/>
  <cols>
    <col min="1" max="1" width="4.43809523809524" customWidth="1"/>
    <col min="2" max="2" width="25.7809523809524" customWidth="1"/>
    <col min="3" max="3" width="6.1047619047619" customWidth="1"/>
    <col min="4" max="6" width="6" customWidth="1"/>
    <col min="7" max="9" width="5.66666666666667" customWidth="1"/>
    <col min="10" max="10" width="13.6666666666667" customWidth="1"/>
    <col min="11" max="12" width="5" customWidth="1"/>
    <col min="13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7" width="5.33333333333333" customWidth="1"/>
    <col min="38" max="40" width="4.55238095238095" customWidth="1"/>
    <col min="41" max="42" width="5.43809523809524" customWidth="1"/>
    <col min="43" max="45" width="5.33333333333333" customWidth="1"/>
    <col min="46" max="47" width="5.55238095238095" customWidth="1"/>
    <col min="48" max="52" width="5.1047619047619" customWidth="1"/>
    <col min="53" max="55" width="5" customWidth="1"/>
    <col min="56" max="56" width="5.88571428571429" customWidth="1"/>
    <col min="57" max="57" width="5.33333333333333" customWidth="1"/>
    <col min="58" max="62" width="5.43809523809524" customWidth="1"/>
    <col min="63" max="65" width="5.55238095238095" customWidth="1"/>
  </cols>
  <sheetData>
    <row r="1" ht="49.95" customHeight="1" spans="1:65">
      <c r="A1" s="107" t="s">
        <v>44</v>
      </c>
      <c r="B1" s="481"/>
      <c r="C1" s="481"/>
      <c r="D1" s="481"/>
      <c r="E1" s="592" t="s">
        <v>117</v>
      </c>
      <c r="F1" s="593"/>
      <c r="G1" s="593"/>
      <c r="H1" s="593"/>
      <c r="I1" s="599"/>
      <c r="J1" s="517" t="s">
        <v>46</v>
      </c>
      <c r="K1" s="486" t="s">
        <v>118</v>
      </c>
      <c r="L1" s="487"/>
      <c r="M1" s="487"/>
      <c r="N1" s="487"/>
      <c r="O1" s="374"/>
      <c r="P1" s="486" t="s">
        <v>119</v>
      </c>
      <c r="Q1" s="487"/>
      <c r="R1" s="487"/>
      <c r="S1" s="487"/>
      <c r="T1" s="374"/>
      <c r="U1" s="486" t="s">
        <v>120</v>
      </c>
      <c r="V1" s="487"/>
      <c r="W1" s="487"/>
      <c r="X1" s="487"/>
      <c r="Y1" s="374"/>
      <c r="Z1" s="486" t="s">
        <v>121</v>
      </c>
      <c r="AA1" s="487"/>
      <c r="AB1" s="487"/>
      <c r="AC1" s="487"/>
      <c r="AD1" s="374"/>
      <c r="AE1" s="486" t="s">
        <v>122</v>
      </c>
      <c r="AF1" s="487"/>
      <c r="AG1" s="487"/>
      <c r="AH1" s="487"/>
      <c r="AI1" s="374"/>
      <c r="AJ1" s="486" t="s">
        <v>123</v>
      </c>
      <c r="AK1" s="487"/>
      <c r="AL1" s="487"/>
      <c r="AM1" s="487"/>
      <c r="AN1" s="374"/>
      <c r="AO1" s="486" t="s">
        <v>124</v>
      </c>
      <c r="AP1" s="487"/>
      <c r="AQ1" s="487"/>
      <c r="AR1" s="487"/>
      <c r="AS1" s="374"/>
      <c r="AT1" s="486" t="s">
        <v>125</v>
      </c>
      <c r="AU1" s="487"/>
      <c r="AV1" s="487"/>
      <c r="AW1" s="487"/>
      <c r="AX1" s="374"/>
      <c r="AY1" s="486" t="s">
        <v>126</v>
      </c>
      <c r="AZ1" s="487"/>
      <c r="BA1" s="487"/>
      <c r="BB1" s="487"/>
      <c r="BC1" s="487"/>
      <c r="BD1" s="394" t="s">
        <v>127</v>
      </c>
      <c r="BE1" s="394"/>
      <c r="BF1" s="394"/>
      <c r="BG1" s="394"/>
      <c r="BH1" s="547"/>
      <c r="BI1" s="486" t="s">
        <v>128</v>
      </c>
      <c r="BJ1" s="487"/>
      <c r="BK1" s="487"/>
      <c r="BL1" s="487"/>
      <c r="BM1" s="374"/>
    </row>
    <row r="2" s="591" customFormat="1" ht="15.75" spans="1:65">
      <c r="A2" s="347" t="s">
        <v>1</v>
      </c>
      <c r="B2" s="240" t="s">
        <v>62</v>
      </c>
      <c r="C2" s="10" t="s">
        <v>63</v>
      </c>
      <c r="D2" s="149" t="s">
        <v>64</v>
      </c>
      <c r="E2" s="515" t="s">
        <v>35</v>
      </c>
      <c r="F2" s="516" t="s">
        <v>36</v>
      </c>
      <c r="G2" s="516" t="s">
        <v>37</v>
      </c>
      <c r="H2" s="516" t="s">
        <v>38</v>
      </c>
      <c r="I2" s="518" t="s">
        <v>65</v>
      </c>
      <c r="J2" s="519"/>
      <c r="K2" s="149" t="s">
        <v>35</v>
      </c>
      <c r="L2" s="149" t="s">
        <v>36</v>
      </c>
      <c r="M2" s="10" t="s">
        <v>37</v>
      </c>
      <c r="N2" s="10" t="s">
        <v>38</v>
      </c>
      <c r="O2" s="10" t="s">
        <v>65</v>
      </c>
      <c r="P2" s="149" t="s">
        <v>35</v>
      </c>
      <c r="Q2" s="149" t="s">
        <v>36</v>
      </c>
      <c r="R2" s="149" t="s">
        <v>37</v>
      </c>
      <c r="S2" s="10" t="s">
        <v>38</v>
      </c>
      <c r="T2" s="10" t="s">
        <v>65</v>
      </c>
      <c r="U2" s="237" t="s">
        <v>35</v>
      </c>
      <c r="V2" s="149" t="s">
        <v>36</v>
      </c>
      <c r="W2" s="149" t="s">
        <v>37</v>
      </c>
      <c r="X2" s="10" t="s">
        <v>38</v>
      </c>
      <c r="Y2" s="10" t="s">
        <v>65</v>
      </c>
      <c r="Z2" s="10" t="s">
        <v>35</v>
      </c>
      <c r="AA2" s="237" t="s">
        <v>36</v>
      </c>
      <c r="AB2" s="237" t="s">
        <v>37</v>
      </c>
      <c r="AC2" s="237" t="s">
        <v>38</v>
      </c>
      <c r="AD2" s="148" t="s">
        <v>65</v>
      </c>
      <c r="AE2" s="149" t="s">
        <v>35</v>
      </c>
      <c r="AF2" s="149" t="s">
        <v>36</v>
      </c>
      <c r="AG2" s="10" t="s">
        <v>37</v>
      </c>
      <c r="AH2" s="10" t="s">
        <v>38</v>
      </c>
      <c r="AI2" s="149" t="s">
        <v>65</v>
      </c>
      <c r="AJ2" s="149" t="s">
        <v>35</v>
      </c>
      <c r="AK2" s="149" t="s">
        <v>36</v>
      </c>
      <c r="AL2" s="10" t="s">
        <v>37</v>
      </c>
      <c r="AM2" s="10" t="s">
        <v>38</v>
      </c>
      <c r="AN2" s="149" t="s">
        <v>65</v>
      </c>
      <c r="AO2" s="149" t="s">
        <v>35</v>
      </c>
      <c r="AP2" s="149" t="s">
        <v>36</v>
      </c>
      <c r="AQ2" s="10" t="s">
        <v>37</v>
      </c>
      <c r="AR2" s="10" t="s">
        <v>38</v>
      </c>
      <c r="AS2" s="149" t="s">
        <v>65</v>
      </c>
      <c r="AT2" s="149" t="s">
        <v>35</v>
      </c>
      <c r="AU2" s="149" t="s">
        <v>36</v>
      </c>
      <c r="AV2" s="10" t="s">
        <v>37</v>
      </c>
      <c r="AW2" s="10" t="s">
        <v>38</v>
      </c>
      <c r="AX2" s="149" t="s">
        <v>65</v>
      </c>
      <c r="AY2" s="149" t="s">
        <v>35</v>
      </c>
      <c r="AZ2" s="149" t="s">
        <v>36</v>
      </c>
      <c r="BA2" s="10" t="s">
        <v>37</v>
      </c>
      <c r="BB2" s="10" t="s">
        <v>38</v>
      </c>
      <c r="BC2" s="149" t="s">
        <v>65</v>
      </c>
      <c r="BD2" s="10" t="s">
        <v>35</v>
      </c>
      <c r="BE2" s="10" t="s">
        <v>36</v>
      </c>
      <c r="BF2" s="10" t="s">
        <v>37</v>
      </c>
      <c r="BG2" s="10" t="s">
        <v>38</v>
      </c>
      <c r="BH2" s="149" t="s">
        <v>65</v>
      </c>
      <c r="BI2" s="623" t="s">
        <v>35</v>
      </c>
      <c r="BJ2" s="624" t="s">
        <v>36</v>
      </c>
      <c r="BK2" s="624" t="s">
        <v>37</v>
      </c>
      <c r="BL2" s="624" t="s">
        <v>38</v>
      </c>
      <c r="BM2" s="627" t="s">
        <v>65</v>
      </c>
    </row>
    <row r="3" ht="120" customHeight="1" spans="1:65">
      <c r="A3" s="26">
        <v>1</v>
      </c>
      <c r="B3" s="14" t="s">
        <v>129</v>
      </c>
      <c r="C3" s="15">
        <v>10</v>
      </c>
      <c r="D3" s="109">
        <v>40</v>
      </c>
      <c r="E3" s="172">
        <f t="shared" ref="E3:E25" si="0">K3+P3+U3+Z3+AE3+AJ3+AO3+AT3+AY3+BD3+BI3</f>
        <v>0</v>
      </c>
      <c r="F3" s="173">
        <f t="shared" ref="F3:F25" si="1">L3+Q3+V3+AA3+AF3+AK3+AP3+AU3+AZ3+BE3+BJ3</f>
        <v>34</v>
      </c>
      <c r="G3" s="173">
        <f t="shared" ref="G3:G25" si="2">M3+R3+W3+AB3+AG3+AL3+AQ3+AV3+BA3+BF3+BK3</f>
        <v>-34</v>
      </c>
      <c r="H3" s="173">
        <f>N3+S3+X3+AC3+AH3+AM3+AR3+AW3+BB3+BG3+BL3</f>
        <v>34</v>
      </c>
      <c r="I3" s="126">
        <f>SUM(O3+T3+Y3+AD3+AI3+AN3+AS3+AX3+BC3+BH3+BM3)</f>
        <v>34</v>
      </c>
      <c r="J3" s="488">
        <f>E3+H3-F3</f>
        <v>0</v>
      </c>
      <c r="K3" s="13">
        <v>0</v>
      </c>
      <c r="L3" s="266">
        <v>2</v>
      </c>
      <c r="M3" s="102">
        <f>K3-L3</f>
        <v>-2</v>
      </c>
      <c r="N3" s="101">
        <v>0</v>
      </c>
      <c r="O3" s="151">
        <f>SUM(K3+N3)</f>
        <v>0</v>
      </c>
      <c r="P3" s="13">
        <v>0</v>
      </c>
      <c r="Q3" s="466">
        <v>1</v>
      </c>
      <c r="R3" s="102">
        <f t="shared" ref="R3:R13" si="3">P3-Q3</f>
        <v>-1</v>
      </c>
      <c r="S3" s="607">
        <v>0</v>
      </c>
      <c r="T3" s="55">
        <f t="shared" ref="T3:T30" si="4">SUM(P3+S3)</f>
        <v>0</v>
      </c>
      <c r="U3" s="266">
        <v>0</v>
      </c>
      <c r="V3" s="15">
        <v>2</v>
      </c>
      <c r="W3" s="102">
        <f t="shared" ref="W3:W13" si="5">U3-V3</f>
        <v>-2</v>
      </c>
      <c r="X3" s="608">
        <v>0</v>
      </c>
      <c r="Y3" s="398">
        <f t="shared" ref="Y3:Y30" si="6">SUM(U3+X3)</f>
        <v>0</v>
      </c>
      <c r="Z3" s="13">
        <v>0</v>
      </c>
      <c r="AA3" s="266">
        <v>18</v>
      </c>
      <c r="AB3" s="102">
        <f t="shared" ref="AB3:AB13" si="7">Z3-AA3</f>
        <v>-18</v>
      </c>
      <c r="AC3" s="608">
        <v>34</v>
      </c>
      <c r="AD3" s="398">
        <f t="shared" ref="AD3:AD30" si="8">SUM(Z3+AC3)</f>
        <v>34</v>
      </c>
      <c r="AE3" s="13">
        <v>0</v>
      </c>
      <c r="AF3" s="266">
        <v>1</v>
      </c>
      <c r="AG3" s="102">
        <f t="shared" ref="AG3:AG13" si="9">AE3-AF3</f>
        <v>-1</v>
      </c>
      <c r="AH3" s="608">
        <v>0</v>
      </c>
      <c r="AI3" s="398">
        <f t="shared" ref="AI3:AI30" si="10">SUM(AE3+AH3)</f>
        <v>0</v>
      </c>
      <c r="AJ3" s="13">
        <v>0</v>
      </c>
      <c r="AK3" s="266">
        <v>3</v>
      </c>
      <c r="AL3" s="102">
        <f t="shared" ref="AL3:AL13" si="11">AJ3-AK3</f>
        <v>-3</v>
      </c>
      <c r="AM3" s="608">
        <v>0</v>
      </c>
      <c r="AN3" s="398">
        <f t="shared" ref="AN3:AN30" si="12">SUM(AJ3+AM3)</f>
        <v>0</v>
      </c>
      <c r="AO3" s="13">
        <v>0</v>
      </c>
      <c r="AP3" s="266">
        <v>2</v>
      </c>
      <c r="AQ3" s="102">
        <f t="shared" ref="AQ3:AQ13" si="13">AO3-AP3</f>
        <v>-2</v>
      </c>
      <c r="AR3" s="608">
        <v>0</v>
      </c>
      <c r="AS3" s="398">
        <f t="shared" ref="AS3:AS30" si="14">SUM(AO3+AR3)</f>
        <v>0</v>
      </c>
      <c r="AT3" s="13">
        <v>0</v>
      </c>
      <c r="AU3" s="266">
        <v>1</v>
      </c>
      <c r="AV3" s="102">
        <f t="shared" ref="AV3:AV13" si="15">AT3-AU3</f>
        <v>-1</v>
      </c>
      <c r="AW3" s="608">
        <v>0</v>
      </c>
      <c r="AX3" s="398">
        <f t="shared" ref="AX3:AX30" si="16">SUM(AT3+AW3)</f>
        <v>0</v>
      </c>
      <c r="AY3" s="13">
        <v>0</v>
      </c>
      <c r="AZ3" s="266">
        <v>1</v>
      </c>
      <c r="BA3" s="102">
        <f t="shared" ref="BA3:BA13" si="17">AY3-AZ3</f>
        <v>-1</v>
      </c>
      <c r="BB3" s="608">
        <v>0</v>
      </c>
      <c r="BC3" s="398">
        <f t="shared" ref="BC3:BC30" si="18">SUM(AY3+BB3)</f>
        <v>0</v>
      </c>
      <c r="BD3" s="15">
        <v>0</v>
      </c>
      <c r="BE3" s="15">
        <v>2</v>
      </c>
      <c r="BF3" s="102">
        <f t="shared" ref="BF3:BF13" si="19">BD3-BE3</f>
        <v>-2</v>
      </c>
      <c r="BG3" s="102">
        <v>0</v>
      </c>
      <c r="BH3" s="503">
        <f t="shared" ref="BH3:BH30" si="20">SUM(BD3+BG3)</f>
        <v>0</v>
      </c>
      <c r="BI3" s="26">
        <v>0</v>
      </c>
      <c r="BJ3" s="24">
        <v>1</v>
      </c>
      <c r="BK3" s="57">
        <f t="shared" ref="BK3:BK13" si="21">BI3-BJ3</f>
        <v>-1</v>
      </c>
      <c r="BL3" s="57">
        <v>0</v>
      </c>
      <c r="BM3" s="126">
        <f t="shared" ref="BM3:BM30" si="22">SUM(BI3+BL3)</f>
        <v>0</v>
      </c>
    </row>
    <row r="4" ht="30" spans="1:65">
      <c r="A4" s="26">
        <v>2</v>
      </c>
      <c r="B4" s="21" t="s">
        <v>130</v>
      </c>
      <c r="C4" s="710" t="s">
        <v>42</v>
      </c>
      <c r="D4" s="711" t="s">
        <v>42</v>
      </c>
      <c r="E4" s="172">
        <f t="shared" si="0"/>
        <v>0</v>
      </c>
      <c r="F4" s="173">
        <f t="shared" si="1"/>
        <v>45</v>
      </c>
      <c r="G4" s="173">
        <f t="shared" si="2"/>
        <v>-45</v>
      </c>
      <c r="H4" s="173">
        <f t="shared" ref="H4:H25" si="23">N4+S4+X4+AC4+AH4+AM4+AR4+AW4+BB4+BG4+BL4</f>
        <v>45</v>
      </c>
      <c r="I4" s="126">
        <f t="shared" ref="I4:I30" si="24">SUM(O4+T4+Y4+AD4+AI4+AN4+AS4+AX4+BC4+BH4+BM4)</f>
        <v>45</v>
      </c>
      <c r="J4" s="488">
        <f t="shared" ref="J4:J30" si="25">E4+H4-F4</f>
        <v>0</v>
      </c>
      <c r="K4" s="13">
        <v>0</v>
      </c>
      <c r="L4" s="266">
        <v>3</v>
      </c>
      <c r="M4" s="102">
        <f t="shared" ref="M4:M14" si="26">K4-L4</f>
        <v>-3</v>
      </c>
      <c r="N4" s="101">
        <v>6</v>
      </c>
      <c r="O4" s="126">
        <f t="shared" ref="O4:O30" si="27">SUM(K4+N4)</f>
        <v>6</v>
      </c>
      <c r="P4" s="13">
        <v>0</v>
      </c>
      <c r="Q4" s="466">
        <v>1</v>
      </c>
      <c r="R4" s="102">
        <f t="shared" si="3"/>
        <v>-1</v>
      </c>
      <c r="S4" s="607">
        <v>0</v>
      </c>
      <c r="T4" s="55">
        <f t="shared" si="4"/>
        <v>0</v>
      </c>
      <c r="U4" s="266">
        <v>0</v>
      </c>
      <c r="V4" s="15">
        <v>3</v>
      </c>
      <c r="W4" s="102">
        <f t="shared" si="5"/>
        <v>-3</v>
      </c>
      <c r="X4" s="608">
        <v>3</v>
      </c>
      <c r="Y4" s="398">
        <f t="shared" si="6"/>
        <v>3</v>
      </c>
      <c r="Z4" s="13">
        <v>0</v>
      </c>
      <c r="AA4" s="266">
        <v>25</v>
      </c>
      <c r="AB4" s="102">
        <f t="shared" si="7"/>
        <v>-25</v>
      </c>
      <c r="AC4" s="608">
        <v>30</v>
      </c>
      <c r="AD4" s="398">
        <f t="shared" si="8"/>
        <v>30</v>
      </c>
      <c r="AE4" s="13">
        <v>0</v>
      </c>
      <c r="AF4" s="266">
        <v>1</v>
      </c>
      <c r="AG4" s="102">
        <f t="shared" si="9"/>
        <v>-1</v>
      </c>
      <c r="AH4" s="608">
        <v>0</v>
      </c>
      <c r="AI4" s="398">
        <f t="shared" si="10"/>
        <v>0</v>
      </c>
      <c r="AJ4" s="13">
        <v>0</v>
      </c>
      <c r="AK4" s="266">
        <v>4</v>
      </c>
      <c r="AL4" s="102">
        <f t="shared" si="11"/>
        <v>-4</v>
      </c>
      <c r="AM4" s="608">
        <v>6</v>
      </c>
      <c r="AN4" s="398">
        <f t="shared" si="12"/>
        <v>6</v>
      </c>
      <c r="AO4" s="13">
        <v>0</v>
      </c>
      <c r="AP4" s="266">
        <v>2</v>
      </c>
      <c r="AQ4" s="102">
        <f t="shared" si="13"/>
        <v>-2</v>
      </c>
      <c r="AR4" s="608">
        <v>0</v>
      </c>
      <c r="AS4" s="398">
        <f t="shared" si="14"/>
        <v>0</v>
      </c>
      <c r="AT4" s="13">
        <v>0</v>
      </c>
      <c r="AU4" s="266">
        <v>1</v>
      </c>
      <c r="AV4" s="102">
        <f t="shared" si="15"/>
        <v>-1</v>
      </c>
      <c r="AW4" s="608">
        <v>0</v>
      </c>
      <c r="AX4" s="398">
        <f t="shared" si="16"/>
        <v>0</v>
      </c>
      <c r="AY4" s="13">
        <v>0</v>
      </c>
      <c r="AZ4" s="266">
        <v>2</v>
      </c>
      <c r="BA4" s="102">
        <f t="shared" si="17"/>
        <v>-2</v>
      </c>
      <c r="BB4" s="608">
        <v>0</v>
      </c>
      <c r="BC4" s="398">
        <f t="shared" si="18"/>
        <v>0</v>
      </c>
      <c r="BD4" s="24">
        <v>0</v>
      </c>
      <c r="BE4" s="24">
        <v>2</v>
      </c>
      <c r="BF4" s="57">
        <f t="shared" si="19"/>
        <v>-2</v>
      </c>
      <c r="BG4" s="57">
        <v>0</v>
      </c>
      <c r="BH4" s="505">
        <f t="shared" si="20"/>
        <v>0</v>
      </c>
      <c r="BI4" s="26">
        <v>0</v>
      </c>
      <c r="BJ4" s="24">
        <v>1</v>
      </c>
      <c r="BK4" s="57">
        <f t="shared" si="21"/>
        <v>-1</v>
      </c>
      <c r="BL4" s="57">
        <v>0</v>
      </c>
      <c r="BM4" s="126">
        <f t="shared" si="22"/>
        <v>0</v>
      </c>
    </row>
    <row r="5" ht="45" spans="1:65">
      <c r="A5" s="26">
        <v>3</v>
      </c>
      <c r="B5" s="21" t="s">
        <v>6</v>
      </c>
      <c r="C5" s="24">
        <v>4</v>
      </c>
      <c r="D5" s="111">
        <v>35</v>
      </c>
      <c r="E5" s="172">
        <f t="shared" si="0"/>
        <v>220</v>
      </c>
      <c r="F5" s="173">
        <f t="shared" si="1"/>
        <v>153</v>
      </c>
      <c r="G5" s="173">
        <f t="shared" si="2"/>
        <v>67</v>
      </c>
      <c r="H5" s="173">
        <f t="shared" si="23"/>
        <v>13</v>
      </c>
      <c r="I5" s="126">
        <f t="shared" si="24"/>
        <v>233</v>
      </c>
      <c r="J5" s="488">
        <f t="shared" si="25"/>
        <v>80</v>
      </c>
      <c r="K5" s="13">
        <v>34</v>
      </c>
      <c r="L5" s="266">
        <v>8</v>
      </c>
      <c r="M5" s="102">
        <f t="shared" si="26"/>
        <v>26</v>
      </c>
      <c r="N5" s="101">
        <v>0</v>
      </c>
      <c r="O5" s="126">
        <f t="shared" si="27"/>
        <v>34</v>
      </c>
      <c r="P5" s="13">
        <v>9</v>
      </c>
      <c r="Q5" s="466">
        <v>2</v>
      </c>
      <c r="R5" s="102">
        <f t="shared" si="3"/>
        <v>7</v>
      </c>
      <c r="S5" s="607">
        <v>0</v>
      </c>
      <c r="T5" s="55">
        <f t="shared" si="4"/>
        <v>9</v>
      </c>
      <c r="U5" s="266">
        <v>14</v>
      </c>
      <c r="V5" s="15">
        <v>8</v>
      </c>
      <c r="W5" s="102">
        <f t="shared" si="5"/>
        <v>6</v>
      </c>
      <c r="X5" s="608">
        <v>0</v>
      </c>
      <c r="Y5" s="398">
        <f t="shared" si="6"/>
        <v>14</v>
      </c>
      <c r="Z5" s="13">
        <v>101</v>
      </c>
      <c r="AA5" s="266">
        <v>93</v>
      </c>
      <c r="AB5" s="102">
        <f t="shared" si="7"/>
        <v>8</v>
      </c>
      <c r="AC5" s="608">
        <v>0</v>
      </c>
      <c r="AD5" s="398">
        <f t="shared" si="8"/>
        <v>101</v>
      </c>
      <c r="AE5" s="13">
        <v>0</v>
      </c>
      <c r="AF5" s="266">
        <v>4</v>
      </c>
      <c r="AG5" s="102">
        <f t="shared" si="9"/>
        <v>-4</v>
      </c>
      <c r="AH5" s="608">
        <v>4</v>
      </c>
      <c r="AI5" s="398">
        <f t="shared" si="10"/>
        <v>4</v>
      </c>
      <c r="AJ5" s="13">
        <v>20</v>
      </c>
      <c r="AK5" s="266">
        <v>15</v>
      </c>
      <c r="AL5" s="102">
        <f t="shared" si="11"/>
        <v>5</v>
      </c>
      <c r="AM5" s="608">
        <v>2</v>
      </c>
      <c r="AN5" s="398">
        <f t="shared" si="12"/>
        <v>22</v>
      </c>
      <c r="AO5" s="13">
        <v>17</v>
      </c>
      <c r="AP5" s="266">
        <v>7</v>
      </c>
      <c r="AQ5" s="102">
        <f t="shared" si="13"/>
        <v>10</v>
      </c>
      <c r="AR5" s="608">
        <v>0</v>
      </c>
      <c r="AS5" s="398">
        <f t="shared" si="14"/>
        <v>17</v>
      </c>
      <c r="AT5" s="13">
        <v>0</v>
      </c>
      <c r="AU5" s="266">
        <v>2</v>
      </c>
      <c r="AV5" s="102">
        <f t="shared" si="15"/>
        <v>-2</v>
      </c>
      <c r="AW5" s="608">
        <v>0</v>
      </c>
      <c r="AX5" s="398">
        <f t="shared" si="16"/>
        <v>0</v>
      </c>
      <c r="AY5" s="13">
        <v>12</v>
      </c>
      <c r="AZ5" s="266">
        <v>4</v>
      </c>
      <c r="BA5" s="102">
        <f t="shared" si="17"/>
        <v>8</v>
      </c>
      <c r="BB5" s="608">
        <v>0</v>
      </c>
      <c r="BC5" s="398">
        <f t="shared" si="18"/>
        <v>12</v>
      </c>
      <c r="BD5" s="24">
        <v>7</v>
      </c>
      <c r="BE5" s="24">
        <v>7</v>
      </c>
      <c r="BF5" s="57">
        <f t="shared" si="19"/>
        <v>0</v>
      </c>
      <c r="BG5" s="57">
        <v>7</v>
      </c>
      <c r="BH5" s="505">
        <f t="shared" si="20"/>
        <v>14</v>
      </c>
      <c r="BI5" s="26">
        <v>6</v>
      </c>
      <c r="BJ5" s="24">
        <v>3</v>
      </c>
      <c r="BK5" s="57">
        <f t="shared" si="21"/>
        <v>3</v>
      </c>
      <c r="BL5" s="57">
        <v>0</v>
      </c>
      <c r="BM5" s="126">
        <f t="shared" si="22"/>
        <v>6</v>
      </c>
    </row>
    <row r="6" ht="30" spans="1:65">
      <c r="A6" s="26">
        <v>4</v>
      </c>
      <c r="B6" s="21" t="s">
        <v>7</v>
      </c>
      <c r="C6" s="24">
        <v>8</v>
      </c>
      <c r="D6" s="111">
        <v>25</v>
      </c>
      <c r="E6" s="172">
        <f t="shared" si="0"/>
        <v>168</v>
      </c>
      <c r="F6" s="173">
        <f t="shared" si="1"/>
        <v>107</v>
      </c>
      <c r="G6" s="173">
        <f t="shared" si="2"/>
        <v>61</v>
      </c>
      <c r="H6" s="173">
        <f t="shared" si="23"/>
        <v>9</v>
      </c>
      <c r="I6" s="126">
        <f t="shared" si="24"/>
        <v>177</v>
      </c>
      <c r="J6" s="488">
        <f t="shared" si="25"/>
        <v>70</v>
      </c>
      <c r="K6" s="13">
        <v>39</v>
      </c>
      <c r="L6" s="266">
        <v>6</v>
      </c>
      <c r="M6" s="102">
        <f t="shared" si="26"/>
        <v>33</v>
      </c>
      <c r="N6" s="101">
        <v>0</v>
      </c>
      <c r="O6" s="126">
        <f t="shared" si="27"/>
        <v>39</v>
      </c>
      <c r="P6" s="13">
        <v>5</v>
      </c>
      <c r="Q6" s="466">
        <v>1</v>
      </c>
      <c r="R6" s="102">
        <f t="shared" si="3"/>
        <v>4</v>
      </c>
      <c r="S6" s="607">
        <v>4</v>
      </c>
      <c r="T6" s="55">
        <f t="shared" si="4"/>
        <v>9</v>
      </c>
      <c r="U6" s="266">
        <v>8</v>
      </c>
      <c r="V6" s="15">
        <v>6</v>
      </c>
      <c r="W6" s="102">
        <f t="shared" si="5"/>
        <v>2</v>
      </c>
      <c r="X6" s="608">
        <v>0</v>
      </c>
      <c r="Y6" s="398">
        <f t="shared" si="6"/>
        <v>8</v>
      </c>
      <c r="Z6" s="13">
        <v>78</v>
      </c>
      <c r="AA6" s="266">
        <v>64</v>
      </c>
      <c r="AB6" s="102">
        <f t="shared" si="7"/>
        <v>14</v>
      </c>
      <c r="AC6" s="608">
        <v>0</v>
      </c>
      <c r="AD6" s="398">
        <f t="shared" si="8"/>
        <v>78</v>
      </c>
      <c r="AE6" s="13">
        <v>0</v>
      </c>
      <c r="AF6" s="266">
        <v>2</v>
      </c>
      <c r="AG6" s="102">
        <f t="shared" si="9"/>
        <v>-2</v>
      </c>
      <c r="AH6" s="608">
        <v>0</v>
      </c>
      <c r="AI6" s="398">
        <f t="shared" si="10"/>
        <v>0</v>
      </c>
      <c r="AJ6" s="13">
        <v>12</v>
      </c>
      <c r="AK6" s="266">
        <v>9</v>
      </c>
      <c r="AL6" s="102">
        <f t="shared" si="11"/>
        <v>3</v>
      </c>
      <c r="AM6" s="608">
        <v>0</v>
      </c>
      <c r="AN6" s="398">
        <f t="shared" si="12"/>
        <v>12</v>
      </c>
      <c r="AO6" s="13">
        <v>11</v>
      </c>
      <c r="AP6" s="266">
        <v>5</v>
      </c>
      <c r="AQ6" s="102">
        <f t="shared" si="13"/>
        <v>6</v>
      </c>
      <c r="AR6" s="608">
        <v>0</v>
      </c>
      <c r="AS6" s="398">
        <f t="shared" si="14"/>
        <v>11</v>
      </c>
      <c r="AT6" s="13">
        <v>0</v>
      </c>
      <c r="AU6" s="266">
        <v>2</v>
      </c>
      <c r="AV6" s="102">
        <f t="shared" si="15"/>
        <v>-2</v>
      </c>
      <c r="AW6" s="608">
        <v>0</v>
      </c>
      <c r="AX6" s="398">
        <f t="shared" si="16"/>
        <v>0</v>
      </c>
      <c r="AY6" s="13">
        <v>10</v>
      </c>
      <c r="AZ6" s="266">
        <v>4</v>
      </c>
      <c r="BA6" s="102">
        <f t="shared" si="17"/>
        <v>6</v>
      </c>
      <c r="BB6" s="608">
        <v>0</v>
      </c>
      <c r="BC6" s="398">
        <f t="shared" si="18"/>
        <v>10</v>
      </c>
      <c r="BD6" s="24">
        <v>0</v>
      </c>
      <c r="BE6" s="24">
        <v>5</v>
      </c>
      <c r="BF6" s="57">
        <f t="shared" si="19"/>
        <v>-5</v>
      </c>
      <c r="BG6" s="57">
        <v>0</v>
      </c>
      <c r="BH6" s="505">
        <f t="shared" si="20"/>
        <v>0</v>
      </c>
      <c r="BI6" s="26">
        <v>5</v>
      </c>
      <c r="BJ6" s="24">
        <v>3</v>
      </c>
      <c r="BK6" s="57">
        <f t="shared" si="21"/>
        <v>2</v>
      </c>
      <c r="BL6" s="57">
        <v>5</v>
      </c>
      <c r="BM6" s="126">
        <f t="shared" si="22"/>
        <v>10</v>
      </c>
    </row>
    <row r="7" spans="1:65">
      <c r="A7" s="26">
        <v>5</v>
      </c>
      <c r="B7" s="21" t="s">
        <v>8</v>
      </c>
      <c r="C7" s="24">
        <v>20</v>
      </c>
      <c r="D7" s="111">
        <v>50</v>
      </c>
      <c r="E7" s="172">
        <f t="shared" si="0"/>
        <v>244</v>
      </c>
      <c r="F7" s="173">
        <f t="shared" si="1"/>
        <v>214</v>
      </c>
      <c r="G7" s="173">
        <f t="shared" si="2"/>
        <v>30</v>
      </c>
      <c r="H7" s="173">
        <f t="shared" si="23"/>
        <v>34</v>
      </c>
      <c r="I7" s="126">
        <f t="shared" si="24"/>
        <v>278</v>
      </c>
      <c r="J7" s="488">
        <f t="shared" si="25"/>
        <v>64</v>
      </c>
      <c r="K7" s="66">
        <v>38</v>
      </c>
      <c r="L7" s="209">
        <v>10</v>
      </c>
      <c r="M7" s="102">
        <f t="shared" si="26"/>
        <v>28</v>
      </c>
      <c r="N7" s="105">
        <v>5</v>
      </c>
      <c r="O7" s="126">
        <f t="shared" si="27"/>
        <v>43</v>
      </c>
      <c r="P7" s="66">
        <v>5</v>
      </c>
      <c r="Q7" s="209">
        <v>3</v>
      </c>
      <c r="R7" s="102">
        <f t="shared" si="3"/>
        <v>2</v>
      </c>
      <c r="S7" s="607">
        <v>0</v>
      </c>
      <c r="T7" s="55">
        <f t="shared" si="4"/>
        <v>5</v>
      </c>
      <c r="U7" s="297">
        <v>11</v>
      </c>
      <c r="V7" s="209">
        <v>11</v>
      </c>
      <c r="W7" s="102">
        <f t="shared" si="5"/>
        <v>0</v>
      </c>
      <c r="X7" s="607">
        <v>9</v>
      </c>
      <c r="Y7" s="398">
        <f t="shared" si="6"/>
        <v>20</v>
      </c>
      <c r="Z7" s="66">
        <v>141</v>
      </c>
      <c r="AA7" s="209">
        <v>131</v>
      </c>
      <c r="AB7" s="102">
        <f t="shared" si="7"/>
        <v>10</v>
      </c>
      <c r="AC7" s="607">
        <v>0</v>
      </c>
      <c r="AD7" s="398">
        <f t="shared" si="8"/>
        <v>141</v>
      </c>
      <c r="AE7" s="66">
        <v>0</v>
      </c>
      <c r="AF7" s="209">
        <v>5</v>
      </c>
      <c r="AG7" s="102">
        <f t="shared" si="9"/>
        <v>-5</v>
      </c>
      <c r="AH7" s="607">
        <v>0</v>
      </c>
      <c r="AI7" s="398">
        <f t="shared" si="10"/>
        <v>0</v>
      </c>
      <c r="AJ7" s="66">
        <v>21</v>
      </c>
      <c r="AK7" s="209">
        <v>21</v>
      </c>
      <c r="AL7" s="102">
        <f t="shared" si="11"/>
        <v>0</v>
      </c>
      <c r="AM7" s="607">
        <v>10</v>
      </c>
      <c r="AN7" s="398">
        <f t="shared" si="12"/>
        <v>31</v>
      </c>
      <c r="AO7" s="66">
        <v>17</v>
      </c>
      <c r="AP7" s="209">
        <v>9</v>
      </c>
      <c r="AQ7" s="102">
        <f t="shared" si="13"/>
        <v>8</v>
      </c>
      <c r="AR7" s="607">
        <v>10</v>
      </c>
      <c r="AS7" s="398">
        <f t="shared" si="14"/>
        <v>27</v>
      </c>
      <c r="AT7" s="66">
        <v>0</v>
      </c>
      <c r="AU7" s="209">
        <v>3</v>
      </c>
      <c r="AV7" s="102">
        <f t="shared" si="15"/>
        <v>-3</v>
      </c>
      <c r="AW7" s="607">
        <v>0</v>
      </c>
      <c r="AX7" s="398">
        <f t="shared" si="16"/>
        <v>0</v>
      </c>
      <c r="AY7" s="66">
        <v>6</v>
      </c>
      <c r="AZ7" s="209">
        <v>6</v>
      </c>
      <c r="BA7" s="102">
        <f t="shared" si="17"/>
        <v>0</v>
      </c>
      <c r="BB7" s="607">
        <v>0</v>
      </c>
      <c r="BC7" s="398">
        <f t="shared" si="18"/>
        <v>6</v>
      </c>
      <c r="BD7" s="209">
        <v>0</v>
      </c>
      <c r="BE7" s="209">
        <v>10</v>
      </c>
      <c r="BF7" s="57">
        <f t="shared" si="19"/>
        <v>-10</v>
      </c>
      <c r="BG7" s="57">
        <v>0</v>
      </c>
      <c r="BH7" s="505">
        <f t="shared" si="20"/>
        <v>0</v>
      </c>
      <c r="BI7" s="66">
        <v>5</v>
      </c>
      <c r="BJ7" s="209">
        <v>5</v>
      </c>
      <c r="BK7" s="57">
        <f t="shared" si="21"/>
        <v>0</v>
      </c>
      <c r="BL7" s="57">
        <v>0</v>
      </c>
      <c r="BM7" s="126">
        <f t="shared" si="22"/>
        <v>5</v>
      </c>
    </row>
    <row r="8" ht="30" spans="1:65">
      <c r="A8" s="26">
        <v>6</v>
      </c>
      <c r="B8" s="21" t="s">
        <v>9</v>
      </c>
      <c r="C8" s="24">
        <v>8</v>
      </c>
      <c r="D8" s="111">
        <v>35</v>
      </c>
      <c r="E8" s="172">
        <f t="shared" si="0"/>
        <v>257</v>
      </c>
      <c r="F8" s="173">
        <f t="shared" si="1"/>
        <v>129</v>
      </c>
      <c r="G8" s="173">
        <f t="shared" si="2"/>
        <v>128</v>
      </c>
      <c r="H8" s="173">
        <f t="shared" si="23"/>
        <v>11</v>
      </c>
      <c r="I8" s="126">
        <f t="shared" si="24"/>
        <v>268</v>
      </c>
      <c r="J8" s="488">
        <f t="shared" si="25"/>
        <v>139</v>
      </c>
      <c r="K8" s="66">
        <v>49</v>
      </c>
      <c r="L8" s="209">
        <v>7</v>
      </c>
      <c r="M8" s="102">
        <f t="shared" si="26"/>
        <v>42</v>
      </c>
      <c r="N8" s="105">
        <v>0</v>
      </c>
      <c r="O8" s="126">
        <f t="shared" si="27"/>
        <v>49</v>
      </c>
      <c r="P8" s="66">
        <v>14</v>
      </c>
      <c r="Q8" s="209">
        <v>2</v>
      </c>
      <c r="R8" s="102">
        <f t="shared" si="3"/>
        <v>12</v>
      </c>
      <c r="S8" s="607">
        <v>0</v>
      </c>
      <c r="T8" s="55">
        <f t="shared" si="4"/>
        <v>14</v>
      </c>
      <c r="U8" s="297">
        <v>22</v>
      </c>
      <c r="V8" s="209">
        <v>7</v>
      </c>
      <c r="W8" s="102">
        <f t="shared" si="5"/>
        <v>15</v>
      </c>
      <c r="X8" s="607">
        <v>0</v>
      </c>
      <c r="Y8" s="398">
        <f t="shared" si="6"/>
        <v>22</v>
      </c>
      <c r="Z8" s="66">
        <v>101</v>
      </c>
      <c r="AA8" s="209">
        <v>78</v>
      </c>
      <c r="AB8" s="102">
        <f t="shared" si="7"/>
        <v>23</v>
      </c>
      <c r="AC8" s="607">
        <v>0</v>
      </c>
      <c r="AD8" s="398">
        <f t="shared" si="8"/>
        <v>101</v>
      </c>
      <c r="AE8" s="66">
        <v>0</v>
      </c>
      <c r="AF8" s="209">
        <v>3</v>
      </c>
      <c r="AG8" s="102">
        <f t="shared" si="9"/>
        <v>-3</v>
      </c>
      <c r="AH8" s="607">
        <v>0</v>
      </c>
      <c r="AI8" s="398">
        <f t="shared" si="10"/>
        <v>0</v>
      </c>
      <c r="AJ8" s="66">
        <v>25</v>
      </c>
      <c r="AK8" s="209">
        <v>11</v>
      </c>
      <c r="AL8" s="102">
        <f t="shared" si="11"/>
        <v>14</v>
      </c>
      <c r="AM8" s="607">
        <v>2</v>
      </c>
      <c r="AN8" s="398">
        <f t="shared" si="12"/>
        <v>27</v>
      </c>
      <c r="AO8" s="66">
        <v>20</v>
      </c>
      <c r="AP8" s="209">
        <v>6</v>
      </c>
      <c r="AQ8" s="102">
        <f t="shared" si="13"/>
        <v>14</v>
      </c>
      <c r="AR8" s="607">
        <v>3</v>
      </c>
      <c r="AS8" s="398">
        <f t="shared" si="14"/>
        <v>23</v>
      </c>
      <c r="AT8" s="66">
        <v>0</v>
      </c>
      <c r="AU8" s="209">
        <v>2</v>
      </c>
      <c r="AV8" s="102">
        <f t="shared" si="15"/>
        <v>-2</v>
      </c>
      <c r="AW8" s="607">
        <v>0</v>
      </c>
      <c r="AX8" s="398">
        <f t="shared" si="16"/>
        <v>0</v>
      </c>
      <c r="AY8" s="66">
        <v>16</v>
      </c>
      <c r="AZ8" s="209">
        <v>4</v>
      </c>
      <c r="BA8" s="102">
        <f t="shared" si="17"/>
        <v>12</v>
      </c>
      <c r="BB8" s="607">
        <v>0</v>
      </c>
      <c r="BC8" s="398">
        <f t="shared" si="18"/>
        <v>16</v>
      </c>
      <c r="BD8" s="209">
        <v>0</v>
      </c>
      <c r="BE8" s="209">
        <v>6</v>
      </c>
      <c r="BF8" s="57">
        <f t="shared" si="19"/>
        <v>-6</v>
      </c>
      <c r="BG8" s="57">
        <v>0</v>
      </c>
      <c r="BH8" s="505">
        <f t="shared" si="20"/>
        <v>0</v>
      </c>
      <c r="BI8" s="625">
        <v>10</v>
      </c>
      <c r="BJ8" s="626">
        <v>3</v>
      </c>
      <c r="BK8" s="57">
        <f t="shared" si="21"/>
        <v>7</v>
      </c>
      <c r="BL8" s="57">
        <v>6</v>
      </c>
      <c r="BM8" s="126">
        <f t="shared" si="22"/>
        <v>16</v>
      </c>
    </row>
    <row r="9" ht="30" spans="1:65">
      <c r="A9" s="31">
        <v>7</v>
      </c>
      <c r="B9" s="21" t="s">
        <v>10</v>
      </c>
      <c r="C9" s="24">
        <v>8</v>
      </c>
      <c r="D9" s="111">
        <v>30</v>
      </c>
      <c r="E9" s="172">
        <f t="shared" si="0"/>
        <v>65</v>
      </c>
      <c r="F9" s="173">
        <f t="shared" si="1"/>
        <v>60</v>
      </c>
      <c r="G9" s="173">
        <f t="shared" si="2"/>
        <v>5</v>
      </c>
      <c r="H9" s="173">
        <f t="shared" si="23"/>
        <v>14</v>
      </c>
      <c r="I9" s="126">
        <f t="shared" si="24"/>
        <v>79</v>
      </c>
      <c r="J9" s="488">
        <f t="shared" si="25"/>
        <v>19</v>
      </c>
      <c r="K9" s="31">
        <v>6</v>
      </c>
      <c r="L9" s="39">
        <v>3</v>
      </c>
      <c r="M9" s="102">
        <f t="shared" si="26"/>
        <v>3</v>
      </c>
      <c r="N9" s="105">
        <v>5</v>
      </c>
      <c r="O9" s="126">
        <f t="shared" si="27"/>
        <v>11</v>
      </c>
      <c r="P9" s="31">
        <v>0</v>
      </c>
      <c r="Q9" s="39">
        <v>1</v>
      </c>
      <c r="R9" s="102">
        <f t="shared" si="3"/>
        <v>-1</v>
      </c>
      <c r="S9" s="607">
        <v>0</v>
      </c>
      <c r="T9" s="55">
        <f t="shared" si="4"/>
        <v>0</v>
      </c>
      <c r="U9" s="380">
        <v>0</v>
      </c>
      <c r="V9" s="39">
        <v>4</v>
      </c>
      <c r="W9" s="102">
        <f t="shared" si="5"/>
        <v>-4</v>
      </c>
      <c r="X9" s="607">
        <v>0</v>
      </c>
      <c r="Y9" s="398">
        <f t="shared" si="6"/>
        <v>0</v>
      </c>
      <c r="Z9" s="31">
        <v>37</v>
      </c>
      <c r="AA9" s="39">
        <v>35</v>
      </c>
      <c r="AB9" s="102">
        <f t="shared" si="7"/>
        <v>2</v>
      </c>
      <c r="AC9" s="607">
        <v>6</v>
      </c>
      <c r="AD9" s="398">
        <f t="shared" si="8"/>
        <v>43</v>
      </c>
      <c r="AE9" s="31">
        <v>0</v>
      </c>
      <c r="AF9" s="39">
        <v>1</v>
      </c>
      <c r="AG9" s="102">
        <f t="shared" si="9"/>
        <v>-1</v>
      </c>
      <c r="AH9" s="607">
        <v>0</v>
      </c>
      <c r="AI9" s="398">
        <f t="shared" si="10"/>
        <v>0</v>
      </c>
      <c r="AJ9" s="31">
        <v>12</v>
      </c>
      <c r="AK9" s="39">
        <v>5</v>
      </c>
      <c r="AL9" s="102">
        <f t="shared" si="11"/>
        <v>7</v>
      </c>
      <c r="AM9" s="607">
        <v>1</v>
      </c>
      <c r="AN9" s="398">
        <f t="shared" si="12"/>
        <v>13</v>
      </c>
      <c r="AO9" s="31">
        <v>10</v>
      </c>
      <c r="AP9" s="39">
        <v>3</v>
      </c>
      <c r="AQ9" s="102">
        <f t="shared" si="13"/>
        <v>7</v>
      </c>
      <c r="AR9" s="607">
        <v>2</v>
      </c>
      <c r="AS9" s="398">
        <f t="shared" si="14"/>
        <v>12</v>
      </c>
      <c r="AT9" s="31">
        <v>0</v>
      </c>
      <c r="AU9" s="39">
        <v>1</v>
      </c>
      <c r="AV9" s="102">
        <f t="shared" si="15"/>
        <v>-1</v>
      </c>
      <c r="AW9" s="607">
        <v>0</v>
      </c>
      <c r="AX9" s="398">
        <f t="shared" si="16"/>
        <v>0</v>
      </c>
      <c r="AY9" s="31">
        <v>0</v>
      </c>
      <c r="AZ9" s="39">
        <v>2</v>
      </c>
      <c r="BA9" s="102">
        <f t="shared" si="17"/>
        <v>-2</v>
      </c>
      <c r="BB9" s="607">
        <v>0</v>
      </c>
      <c r="BC9" s="398">
        <f t="shared" si="18"/>
        <v>0</v>
      </c>
      <c r="BD9" s="39">
        <v>0</v>
      </c>
      <c r="BE9" s="39">
        <v>3</v>
      </c>
      <c r="BF9" s="57">
        <f t="shared" si="19"/>
        <v>-3</v>
      </c>
      <c r="BG9" s="57">
        <v>0</v>
      </c>
      <c r="BH9" s="505">
        <f t="shared" si="20"/>
        <v>0</v>
      </c>
      <c r="BI9" s="31">
        <v>0</v>
      </c>
      <c r="BJ9" s="39">
        <v>2</v>
      </c>
      <c r="BK9" s="57">
        <f t="shared" si="21"/>
        <v>-2</v>
      </c>
      <c r="BL9" s="57">
        <v>0</v>
      </c>
      <c r="BM9" s="126">
        <f t="shared" si="22"/>
        <v>0</v>
      </c>
    </row>
    <row r="10" ht="30" spans="1:65">
      <c r="A10" s="31">
        <v>8</v>
      </c>
      <c r="B10" s="28" t="s">
        <v>11</v>
      </c>
      <c r="C10" s="29">
        <v>20</v>
      </c>
      <c r="D10" s="114">
        <v>30</v>
      </c>
      <c r="E10" s="172">
        <f t="shared" si="0"/>
        <v>85</v>
      </c>
      <c r="F10" s="173">
        <f t="shared" si="1"/>
        <v>81</v>
      </c>
      <c r="G10" s="173">
        <f t="shared" si="2"/>
        <v>4</v>
      </c>
      <c r="H10" s="173">
        <f t="shared" si="23"/>
        <v>30</v>
      </c>
      <c r="I10" s="126">
        <f t="shared" si="24"/>
        <v>115</v>
      </c>
      <c r="J10" s="488">
        <f t="shared" si="25"/>
        <v>34</v>
      </c>
      <c r="K10" s="31">
        <v>30</v>
      </c>
      <c r="L10" s="39">
        <v>4</v>
      </c>
      <c r="M10" s="102">
        <f t="shared" si="26"/>
        <v>26</v>
      </c>
      <c r="N10" s="105">
        <v>30</v>
      </c>
      <c r="O10" s="126">
        <f t="shared" si="27"/>
        <v>60</v>
      </c>
      <c r="P10" s="31">
        <v>0</v>
      </c>
      <c r="Q10" s="39">
        <v>1</v>
      </c>
      <c r="R10" s="102">
        <f t="shared" si="3"/>
        <v>-1</v>
      </c>
      <c r="S10" s="607">
        <v>0</v>
      </c>
      <c r="T10" s="55">
        <f t="shared" si="4"/>
        <v>0</v>
      </c>
      <c r="U10" s="380">
        <v>0</v>
      </c>
      <c r="V10" s="39">
        <v>3</v>
      </c>
      <c r="W10" s="102">
        <f t="shared" si="5"/>
        <v>-3</v>
      </c>
      <c r="X10" s="607">
        <v>0</v>
      </c>
      <c r="Y10" s="398">
        <f t="shared" si="6"/>
        <v>0</v>
      </c>
      <c r="Z10" s="31">
        <v>55</v>
      </c>
      <c r="AA10" s="39">
        <v>47</v>
      </c>
      <c r="AB10" s="102">
        <f t="shared" si="7"/>
        <v>8</v>
      </c>
      <c r="AC10" s="607">
        <v>0</v>
      </c>
      <c r="AD10" s="398">
        <f t="shared" si="8"/>
        <v>55</v>
      </c>
      <c r="AE10" s="31">
        <v>0</v>
      </c>
      <c r="AF10" s="39">
        <v>3</v>
      </c>
      <c r="AG10" s="102">
        <f t="shared" si="9"/>
        <v>-3</v>
      </c>
      <c r="AH10" s="607">
        <v>0</v>
      </c>
      <c r="AI10" s="398">
        <f t="shared" si="10"/>
        <v>0</v>
      </c>
      <c r="AJ10" s="31">
        <v>0</v>
      </c>
      <c r="AK10" s="39">
        <v>9</v>
      </c>
      <c r="AL10" s="102">
        <f t="shared" si="11"/>
        <v>-9</v>
      </c>
      <c r="AM10" s="607">
        <v>0</v>
      </c>
      <c r="AN10" s="398">
        <f t="shared" si="12"/>
        <v>0</v>
      </c>
      <c r="AO10" s="31">
        <v>0</v>
      </c>
      <c r="AP10" s="39">
        <v>4</v>
      </c>
      <c r="AQ10" s="102">
        <f t="shared" si="13"/>
        <v>-4</v>
      </c>
      <c r="AR10" s="607">
        <v>0</v>
      </c>
      <c r="AS10" s="398">
        <f t="shared" si="14"/>
        <v>0</v>
      </c>
      <c r="AT10" s="31">
        <v>0</v>
      </c>
      <c r="AU10" s="39">
        <v>1</v>
      </c>
      <c r="AV10" s="102">
        <f t="shared" si="15"/>
        <v>-1</v>
      </c>
      <c r="AW10" s="607">
        <v>0</v>
      </c>
      <c r="AX10" s="398">
        <f t="shared" si="16"/>
        <v>0</v>
      </c>
      <c r="AY10" s="31">
        <v>0</v>
      </c>
      <c r="AZ10" s="39">
        <v>2</v>
      </c>
      <c r="BA10" s="102">
        <f t="shared" si="17"/>
        <v>-2</v>
      </c>
      <c r="BB10" s="607">
        <v>0</v>
      </c>
      <c r="BC10" s="398">
        <f t="shared" si="18"/>
        <v>0</v>
      </c>
      <c r="BD10" s="39">
        <v>0</v>
      </c>
      <c r="BE10" s="39">
        <v>5</v>
      </c>
      <c r="BF10" s="57">
        <f t="shared" si="19"/>
        <v>-5</v>
      </c>
      <c r="BG10" s="57">
        <v>0</v>
      </c>
      <c r="BH10" s="505">
        <f t="shared" si="20"/>
        <v>0</v>
      </c>
      <c r="BI10" s="31">
        <v>0</v>
      </c>
      <c r="BJ10" s="39">
        <v>2</v>
      </c>
      <c r="BK10" s="57">
        <f t="shared" si="21"/>
        <v>-2</v>
      </c>
      <c r="BL10" s="57">
        <v>0</v>
      </c>
      <c r="BM10" s="126">
        <f t="shared" si="22"/>
        <v>0</v>
      </c>
    </row>
    <row r="11" ht="45" spans="1:65">
      <c r="A11" s="31">
        <v>9</v>
      </c>
      <c r="B11" s="21" t="s">
        <v>12</v>
      </c>
      <c r="C11" s="24">
        <v>20</v>
      </c>
      <c r="D11" s="111">
        <v>30</v>
      </c>
      <c r="E11" s="172">
        <f t="shared" si="0"/>
        <v>30</v>
      </c>
      <c r="F11" s="173">
        <f t="shared" si="1"/>
        <v>220</v>
      </c>
      <c r="G11" s="173">
        <f t="shared" si="2"/>
        <v>-190</v>
      </c>
      <c r="H11" s="173">
        <f t="shared" si="23"/>
        <v>190</v>
      </c>
      <c r="I11" s="126">
        <f t="shared" si="24"/>
        <v>220</v>
      </c>
      <c r="J11" s="488">
        <f t="shared" si="25"/>
        <v>0</v>
      </c>
      <c r="K11" s="31">
        <v>0</v>
      </c>
      <c r="L11" s="39">
        <v>11</v>
      </c>
      <c r="M11" s="102">
        <f t="shared" si="26"/>
        <v>-11</v>
      </c>
      <c r="N11" s="105">
        <v>25</v>
      </c>
      <c r="O11" s="126">
        <f t="shared" si="27"/>
        <v>25</v>
      </c>
      <c r="P11" s="31">
        <v>0</v>
      </c>
      <c r="Q11" s="39">
        <v>4</v>
      </c>
      <c r="R11" s="102">
        <f t="shared" si="3"/>
        <v>-4</v>
      </c>
      <c r="S11" s="607">
        <v>0</v>
      </c>
      <c r="T11" s="55">
        <f t="shared" si="4"/>
        <v>0</v>
      </c>
      <c r="U11" s="380">
        <v>0</v>
      </c>
      <c r="V11" s="39">
        <v>23</v>
      </c>
      <c r="W11" s="102">
        <f t="shared" si="5"/>
        <v>-23</v>
      </c>
      <c r="X11" s="607">
        <v>30</v>
      </c>
      <c r="Y11" s="398">
        <f t="shared" si="6"/>
        <v>30</v>
      </c>
      <c r="Z11" s="31">
        <v>30</v>
      </c>
      <c r="AA11" s="39">
        <v>125</v>
      </c>
      <c r="AB11" s="102">
        <f t="shared" si="7"/>
        <v>-95</v>
      </c>
      <c r="AC11" s="607">
        <v>90</v>
      </c>
      <c r="AD11" s="398">
        <f t="shared" si="8"/>
        <v>120</v>
      </c>
      <c r="AE11" s="31">
        <v>0</v>
      </c>
      <c r="AF11" s="39">
        <v>4</v>
      </c>
      <c r="AG11" s="102">
        <f t="shared" si="9"/>
        <v>-4</v>
      </c>
      <c r="AH11" s="607">
        <v>0</v>
      </c>
      <c r="AI11" s="398">
        <f t="shared" si="10"/>
        <v>0</v>
      </c>
      <c r="AJ11" s="31">
        <v>0</v>
      </c>
      <c r="AK11" s="39">
        <v>19</v>
      </c>
      <c r="AL11" s="102">
        <f t="shared" si="11"/>
        <v>-19</v>
      </c>
      <c r="AM11" s="607">
        <v>23</v>
      </c>
      <c r="AN11" s="398">
        <f t="shared" si="12"/>
        <v>23</v>
      </c>
      <c r="AO11" s="31">
        <v>0</v>
      </c>
      <c r="AP11" s="39">
        <v>9</v>
      </c>
      <c r="AQ11" s="102">
        <f t="shared" si="13"/>
        <v>-9</v>
      </c>
      <c r="AR11" s="607">
        <v>22</v>
      </c>
      <c r="AS11" s="398">
        <f t="shared" si="14"/>
        <v>22</v>
      </c>
      <c r="AT11" s="31">
        <v>0</v>
      </c>
      <c r="AU11" s="39">
        <v>4</v>
      </c>
      <c r="AV11" s="102">
        <f t="shared" si="15"/>
        <v>-4</v>
      </c>
      <c r="AW11" s="607">
        <v>0</v>
      </c>
      <c r="AX11" s="398">
        <f t="shared" si="16"/>
        <v>0</v>
      </c>
      <c r="AY11" s="31">
        <v>0</v>
      </c>
      <c r="AZ11" s="39">
        <v>7</v>
      </c>
      <c r="BA11" s="102">
        <f t="shared" si="17"/>
        <v>-7</v>
      </c>
      <c r="BB11" s="607">
        <v>0</v>
      </c>
      <c r="BC11" s="398">
        <f t="shared" si="18"/>
        <v>0</v>
      </c>
      <c r="BD11" s="39">
        <v>0</v>
      </c>
      <c r="BE11" s="39">
        <v>10</v>
      </c>
      <c r="BF11" s="57">
        <f t="shared" si="19"/>
        <v>-10</v>
      </c>
      <c r="BG11" s="57">
        <v>0</v>
      </c>
      <c r="BH11" s="505">
        <f t="shared" si="20"/>
        <v>0</v>
      </c>
      <c r="BI11" s="31">
        <v>0</v>
      </c>
      <c r="BJ11" s="39">
        <v>4</v>
      </c>
      <c r="BK11" s="57">
        <f t="shared" si="21"/>
        <v>-4</v>
      </c>
      <c r="BL11" s="57">
        <v>0</v>
      </c>
      <c r="BM11" s="126">
        <f t="shared" si="22"/>
        <v>0</v>
      </c>
    </row>
    <row r="12" ht="30" spans="1:65">
      <c r="A12" s="26">
        <v>10</v>
      </c>
      <c r="B12" s="21" t="s">
        <v>13</v>
      </c>
      <c r="C12" s="15">
        <v>10</v>
      </c>
      <c r="D12" s="109">
        <v>50</v>
      </c>
      <c r="E12" s="172">
        <f t="shared" si="0"/>
        <v>10</v>
      </c>
      <c r="F12" s="173">
        <f t="shared" si="1"/>
        <v>13</v>
      </c>
      <c r="G12" s="173">
        <f t="shared" si="2"/>
        <v>-3</v>
      </c>
      <c r="H12" s="173">
        <f t="shared" si="23"/>
        <v>3</v>
      </c>
      <c r="I12" s="126">
        <f t="shared" si="24"/>
        <v>13</v>
      </c>
      <c r="J12" s="488">
        <f t="shared" si="25"/>
        <v>0</v>
      </c>
      <c r="K12" s="13">
        <v>0</v>
      </c>
      <c r="L12" s="266">
        <v>1</v>
      </c>
      <c r="M12" s="102">
        <f t="shared" si="26"/>
        <v>-1</v>
      </c>
      <c r="N12" s="105">
        <v>0</v>
      </c>
      <c r="O12" s="126">
        <f t="shared" si="27"/>
        <v>0</v>
      </c>
      <c r="P12" s="13">
        <v>0</v>
      </c>
      <c r="Q12" s="266">
        <v>1</v>
      </c>
      <c r="R12" s="102">
        <f t="shared" si="3"/>
        <v>-1</v>
      </c>
      <c r="S12" s="607">
        <v>0</v>
      </c>
      <c r="T12" s="55">
        <f t="shared" si="4"/>
        <v>0</v>
      </c>
      <c r="U12" s="266">
        <v>0</v>
      </c>
      <c r="V12" s="266">
        <v>1</v>
      </c>
      <c r="W12" s="102">
        <f t="shared" si="5"/>
        <v>-1</v>
      </c>
      <c r="X12" s="607">
        <v>0</v>
      </c>
      <c r="Y12" s="398">
        <f t="shared" si="6"/>
        <v>0</v>
      </c>
      <c r="Z12" s="13">
        <v>10</v>
      </c>
      <c r="AA12" s="266">
        <v>3</v>
      </c>
      <c r="AB12" s="102">
        <f t="shared" si="7"/>
        <v>7</v>
      </c>
      <c r="AC12" s="617">
        <v>3</v>
      </c>
      <c r="AD12" s="398">
        <f t="shared" si="8"/>
        <v>13</v>
      </c>
      <c r="AE12" s="13">
        <v>0</v>
      </c>
      <c r="AF12" s="266">
        <v>1</v>
      </c>
      <c r="AG12" s="102">
        <f t="shared" si="9"/>
        <v>-1</v>
      </c>
      <c r="AH12" s="607">
        <v>0</v>
      </c>
      <c r="AI12" s="398">
        <f t="shared" si="10"/>
        <v>0</v>
      </c>
      <c r="AJ12" s="13">
        <v>0</v>
      </c>
      <c r="AK12" s="266">
        <v>1</v>
      </c>
      <c r="AL12" s="102">
        <f t="shared" si="11"/>
        <v>-1</v>
      </c>
      <c r="AM12" s="607">
        <v>0</v>
      </c>
      <c r="AN12" s="398">
        <f t="shared" si="12"/>
        <v>0</v>
      </c>
      <c r="AO12" s="13">
        <v>0</v>
      </c>
      <c r="AP12" s="266">
        <v>1</v>
      </c>
      <c r="AQ12" s="102">
        <f t="shared" si="13"/>
        <v>-1</v>
      </c>
      <c r="AR12" s="607">
        <v>0</v>
      </c>
      <c r="AS12" s="398">
        <f t="shared" si="14"/>
        <v>0</v>
      </c>
      <c r="AT12" s="13">
        <v>0</v>
      </c>
      <c r="AU12" s="266">
        <v>1</v>
      </c>
      <c r="AV12" s="102">
        <f t="shared" si="15"/>
        <v>-1</v>
      </c>
      <c r="AW12" s="607">
        <v>0</v>
      </c>
      <c r="AX12" s="398">
        <f t="shared" si="16"/>
        <v>0</v>
      </c>
      <c r="AY12" s="13">
        <v>0</v>
      </c>
      <c r="AZ12" s="266">
        <v>1</v>
      </c>
      <c r="BA12" s="102">
        <f t="shared" si="17"/>
        <v>-1</v>
      </c>
      <c r="BB12" s="607">
        <v>0</v>
      </c>
      <c r="BC12" s="398">
        <f t="shared" si="18"/>
        <v>0</v>
      </c>
      <c r="BD12" s="24">
        <v>0</v>
      </c>
      <c r="BE12" s="24">
        <v>1</v>
      </c>
      <c r="BF12" s="57">
        <f t="shared" si="19"/>
        <v>-1</v>
      </c>
      <c r="BG12" s="57">
        <v>0</v>
      </c>
      <c r="BH12" s="505">
        <f t="shared" si="20"/>
        <v>0</v>
      </c>
      <c r="BI12" s="26">
        <v>0</v>
      </c>
      <c r="BJ12" s="24">
        <v>1</v>
      </c>
      <c r="BK12" s="57">
        <f t="shared" si="21"/>
        <v>-1</v>
      </c>
      <c r="BL12" s="57">
        <v>0</v>
      </c>
      <c r="BM12" s="126">
        <f t="shared" si="22"/>
        <v>0</v>
      </c>
    </row>
    <row r="13" ht="15.75" spans="1:65">
      <c r="A13" s="77">
        <v>11</v>
      </c>
      <c r="B13" s="33" t="s">
        <v>131</v>
      </c>
      <c r="C13" s="712" t="s">
        <v>42</v>
      </c>
      <c r="D13" s="713" t="s">
        <v>42</v>
      </c>
      <c r="E13" s="172">
        <f t="shared" si="0"/>
        <v>382</v>
      </c>
      <c r="F13" s="173">
        <f t="shared" si="1"/>
        <v>0</v>
      </c>
      <c r="G13" s="173">
        <f t="shared" si="2"/>
        <v>382</v>
      </c>
      <c r="H13" s="173">
        <f t="shared" si="23"/>
        <v>0</v>
      </c>
      <c r="I13" s="126">
        <f t="shared" si="24"/>
        <v>382</v>
      </c>
      <c r="J13" s="488">
        <f t="shared" si="25"/>
        <v>382</v>
      </c>
      <c r="K13" s="77">
        <v>23</v>
      </c>
      <c r="L13" s="597">
        <v>0</v>
      </c>
      <c r="M13" s="75">
        <f t="shared" si="26"/>
        <v>23</v>
      </c>
      <c r="N13" s="600">
        <v>0</v>
      </c>
      <c r="O13" s="601">
        <f t="shared" si="27"/>
        <v>23</v>
      </c>
      <c r="P13" s="77">
        <v>8</v>
      </c>
      <c r="Q13" s="597">
        <v>0</v>
      </c>
      <c r="R13" s="102">
        <f t="shared" si="3"/>
        <v>8</v>
      </c>
      <c r="S13" s="609">
        <v>0</v>
      </c>
      <c r="T13" s="610">
        <f t="shared" si="4"/>
        <v>8</v>
      </c>
      <c r="U13" s="611">
        <v>25</v>
      </c>
      <c r="V13" s="597">
        <v>0</v>
      </c>
      <c r="W13" s="102">
        <f t="shared" si="5"/>
        <v>25</v>
      </c>
      <c r="X13" s="609">
        <v>0</v>
      </c>
      <c r="Y13" s="618">
        <f t="shared" si="6"/>
        <v>25</v>
      </c>
      <c r="Z13" s="77">
        <v>186</v>
      </c>
      <c r="AA13" s="597">
        <v>0</v>
      </c>
      <c r="AB13" s="102">
        <f t="shared" si="7"/>
        <v>186</v>
      </c>
      <c r="AC13" s="609">
        <v>0</v>
      </c>
      <c r="AD13" s="618">
        <f t="shared" si="8"/>
        <v>186</v>
      </c>
      <c r="AE13" s="77">
        <v>10</v>
      </c>
      <c r="AF13" s="597">
        <v>0</v>
      </c>
      <c r="AG13" s="102">
        <f t="shared" si="9"/>
        <v>10</v>
      </c>
      <c r="AH13" s="609">
        <v>0</v>
      </c>
      <c r="AI13" s="618">
        <f t="shared" si="10"/>
        <v>10</v>
      </c>
      <c r="AJ13" s="77">
        <v>57</v>
      </c>
      <c r="AK13" s="597">
        <v>0</v>
      </c>
      <c r="AL13" s="102">
        <f t="shared" si="11"/>
        <v>57</v>
      </c>
      <c r="AM13" s="609">
        <v>0</v>
      </c>
      <c r="AN13" s="618">
        <f t="shared" si="12"/>
        <v>57</v>
      </c>
      <c r="AO13" s="77">
        <v>19</v>
      </c>
      <c r="AP13" s="597">
        <v>0</v>
      </c>
      <c r="AQ13" s="102">
        <f t="shared" si="13"/>
        <v>19</v>
      </c>
      <c r="AR13" s="609">
        <v>0</v>
      </c>
      <c r="AS13" s="618">
        <f t="shared" si="14"/>
        <v>19</v>
      </c>
      <c r="AT13" s="77">
        <v>9</v>
      </c>
      <c r="AU13" s="597">
        <v>0</v>
      </c>
      <c r="AV13" s="102">
        <f t="shared" si="15"/>
        <v>9</v>
      </c>
      <c r="AW13" s="609">
        <v>0</v>
      </c>
      <c r="AX13" s="618">
        <f t="shared" si="16"/>
        <v>9</v>
      </c>
      <c r="AY13" s="77">
        <v>14</v>
      </c>
      <c r="AZ13" s="597">
        <v>0</v>
      </c>
      <c r="BA13" s="102">
        <f t="shared" si="17"/>
        <v>14</v>
      </c>
      <c r="BB13" s="609">
        <v>0</v>
      </c>
      <c r="BC13" s="618">
        <f t="shared" si="18"/>
        <v>14</v>
      </c>
      <c r="BD13" s="39">
        <v>20</v>
      </c>
      <c r="BE13" s="39">
        <v>0</v>
      </c>
      <c r="BF13" s="57">
        <f t="shared" si="19"/>
        <v>20</v>
      </c>
      <c r="BG13" s="57">
        <v>0</v>
      </c>
      <c r="BH13" s="505">
        <f t="shared" si="20"/>
        <v>20</v>
      </c>
      <c r="BI13" s="31">
        <v>11</v>
      </c>
      <c r="BJ13" s="39">
        <v>0</v>
      </c>
      <c r="BK13" s="57">
        <f t="shared" si="21"/>
        <v>11</v>
      </c>
      <c r="BL13" s="57">
        <v>0</v>
      </c>
      <c r="BM13" s="126">
        <f t="shared" si="22"/>
        <v>11</v>
      </c>
    </row>
    <row r="14" ht="30" spans="1:65">
      <c r="A14" s="26">
        <v>12</v>
      </c>
      <c r="B14" s="34" t="s">
        <v>15</v>
      </c>
      <c r="C14" s="15">
        <v>8</v>
      </c>
      <c r="D14" s="109">
        <v>12</v>
      </c>
      <c r="E14" s="172">
        <f t="shared" si="0"/>
        <v>61</v>
      </c>
      <c r="F14" s="173">
        <f t="shared" si="1"/>
        <v>19</v>
      </c>
      <c r="G14" s="173">
        <f t="shared" si="2"/>
        <v>42</v>
      </c>
      <c r="H14" s="173">
        <f t="shared" si="23"/>
        <v>0</v>
      </c>
      <c r="I14" s="126">
        <f t="shared" si="24"/>
        <v>61</v>
      </c>
      <c r="J14" s="488">
        <f t="shared" si="25"/>
        <v>42</v>
      </c>
      <c r="K14" s="13">
        <v>20</v>
      </c>
      <c r="L14" s="266">
        <v>1</v>
      </c>
      <c r="M14" s="102">
        <f t="shared" si="26"/>
        <v>19</v>
      </c>
      <c r="N14" s="602">
        <v>0</v>
      </c>
      <c r="O14" s="126">
        <f t="shared" si="27"/>
        <v>20</v>
      </c>
      <c r="P14" s="13">
        <v>0</v>
      </c>
      <c r="Q14" s="466">
        <v>1</v>
      </c>
      <c r="R14" s="102">
        <f t="shared" ref="R14:R30" si="28">P14-Q14</f>
        <v>-1</v>
      </c>
      <c r="S14" s="612">
        <v>0</v>
      </c>
      <c r="T14" s="55">
        <f t="shared" si="4"/>
        <v>0</v>
      </c>
      <c r="U14" s="266">
        <v>0</v>
      </c>
      <c r="V14" s="15">
        <v>1</v>
      </c>
      <c r="W14" s="102">
        <f t="shared" ref="W14:W30" si="29">U14-V14</f>
        <v>-1</v>
      </c>
      <c r="X14" s="613">
        <v>0</v>
      </c>
      <c r="Y14" s="398">
        <f t="shared" si="6"/>
        <v>0</v>
      </c>
      <c r="Z14" s="13">
        <v>0</v>
      </c>
      <c r="AA14" s="266">
        <v>8</v>
      </c>
      <c r="AB14" s="102">
        <f t="shared" ref="AB14:AB30" si="30">Z14-AA14</f>
        <v>-8</v>
      </c>
      <c r="AC14" s="613">
        <v>0</v>
      </c>
      <c r="AD14" s="398">
        <f t="shared" si="8"/>
        <v>0</v>
      </c>
      <c r="AE14" s="13">
        <v>0</v>
      </c>
      <c r="AF14" s="266">
        <v>1</v>
      </c>
      <c r="AG14" s="102">
        <f t="shared" ref="AG14:AG30" si="31">AE14-AF14</f>
        <v>-1</v>
      </c>
      <c r="AH14" s="613">
        <v>0</v>
      </c>
      <c r="AI14" s="398">
        <f t="shared" si="10"/>
        <v>0</v>
      </c>
      <c r="AJ14" s="13">
        <v>0</v>
      </c>
      <c r="AK14" s="266">
        <v>2</v>
      </c>
      <c r="AL14" s="102">
        <f t="shared" ref="AL14:AL30" si="32">AJ14-AK14</f>
        <v>-2</v>
      </c>
      <c r="AM14" s="613">
        <v>0</v>
      </c>
      <c r="AN14" s="398">
        <f t="shared" si="12"/>
        <v>0</v>
      </c>
      <c r="AO14" s="13">
        <v>0</v>
      </c>
      <c r="AP14" s="266">
        <v>1</v>
      </c>
      <c r="AQ14" s="102">
        <f t="shared" ref="AQ14:AQ30" si="33">AO14-AP14</f>
        <v>-1</v>
      </c>
      <c r="AR14" s="613">
        <v>0</v>
      </c>
      <c r="AS14" s="398">
        <f t="shared" si="14"/>
        <v>0</v>
      </c>
      <c r="AT14" s="13">
        <v>0</v>
      </c>
      <c r="AU14" s="266">
        <v>1</v>
      </c>
      <c r="AV14" s="102">
        <f t="shared" ref="AV14:AV30" si="34">AT14-AU14</f>
        <v>-1</v>
      </c>
      <c r="AW14" s="613">
        <v>0</v>
      </c>
      <c r="AX14" s="398">
        <f t="shared" si="16"/>
        <v>0</v>
      </c>
      <c r="AY14" s="13">
        <v>41</v>
      </c>
      <c r="AZ14" s="266">
        <v>1</v>
      </c>
      <c r="BA14" s="102">
        <f t="shared" ref="BA14:BA30" si="35">AY14-AZ14</f>
        <v>40</v>
      </c>
      <c r="BB14" s="613">
        <v>0</v>
      </c>
      <c r="BC14" s="398">
        <f t="shared" si="18"/>
        <v>41</v>
      </c>
      <c r="BD14" s="24">
        <v>0</v>
      </c>
      <c r="BE14" s="24">
        <v>1</v>
      </c>
      <c r="BF14" s="57">
        <f t="shared" ref="BF14:BF30" si="36">BD14-BE14</f>
        <v>-1</v>
      </c>
      <c r="BG14" s="57">
        <v>0</v>
      </c>
      <c r="BH14" s="505">
        <f t="shared" si="20"/>
        <v>0</v>
      </c>
      <c r="BI14" s="26">
        <v>0</v>
      </c>
      <c r="BJ14" s="24">
        <v>1</v>
      </c>
      <c r="BK14" s="57">
        <f t="shared" ref="BK14:BK30" si="37">BI14-BJ14</f>
        <v>-1</v>
      </c>
      <c r="BL14" s="128">
        <v>0</v>
      </c>
      <c r="BM14" s="126">
        <f t="shared" si="22"/>
        <v>0</v>
      </c>
    </row>
    <row r="15" ht="30.75" spans="1:65">
      <c r="A15" s="77">
        <v>13</v>
      </c>
      <c r="B15" s="34" t="s">
        <v>16</v>
      </c>
      <c r="C15" s="710" t="s">
        <v>83</v>
      </c>
      <c r="D15" s="711" t="s">
        <v>84</v>
      </c>
      <c r="E15" s="172">
        <f t="shared" si="0"/>
        <v>4</v>
      </c>
      <c r="F15" s="173">
        <f t="shared" si="1"/>
        <v>0</v>
      </c>
      <c r="G15" s="173">
        <f t="shared" si="2"/>
        <v>4</v>
      </c>
      <c r="H15" s="173">
        <f t="shared" si="23"/>
        <v>0</v>
      </c>
      <c r="I15" s="126">
        <f t="shared" si="24"/>
        <v>4</v>
      </c>
      <c r="J15" s="488">
        <f t="shared" si="25"/>
        <v>4</v>
      </c>
      <c r="K15" s="26">
        <v>0</v>
      </c>
      <c r="L15" s="24">
        <v>0</v>
      </c>
      <c r="M15" s="102">
        <f t="shared" ref="M15:M30" si="38">K15-L15</f>
        <v>0</v>
      </c>
      <c r="N15" s="602">
        <v>0</v>
      </c>
      <c r="O15" s="126">
        <f t="shared" si="27"/>
        <v>0</v>
      </c>
      <c r="P15" s="13">
        <v>0</v>
      </c>
      <c r="Q15" s="466">
        <v>0</v>
      </c>
      <c r="R15" s="102">
        <f t="shared" si="28"/>
        <v>0</v>
      </c>
      <c r="S15" s="612">
        <v>0</v>
      </c>
      <c r="T15" s="55">
        <f t="shared" si="4"/>
        <v>0</v>
      </c>
      <c r="U15" s="266">
        <v>0</v>
      </c>
      <c r="V15" s="15">
        <v>0</v>
      </c>
      <c r="W15" s="102">
        <f t="shared" si="29"/>
        <v>0</v>
      </c>
      <c r="X15" s="613">
        <v>0</v>
      </c>
      <c r="Y15" s="398">
        <f t="shared" si="6"/>
        <v>0</v>
      </c>
      <c r="Z15" s="13">
        <v>4</v>
      </c>
      <c r="AA15" s="266">
        <v>0</v>
      </c>
      <c r="AB15" s="102">
        <f t="shared" si="30"/>
        <v>4</v>
      </c>
      <c r="AC15" s="613">
        <v>0</v>
      </c>
      <c r="AD15" s="398">
        <f t="shared" si="8"/>
        <v>4</v>
      </c>
      <c r="AE15" s="13">
        <v>0</v>
      </c>
      <c r="AF15" s="266">
        <v>0</v>
      </c>
      <c r="AG15" s="102">
        <f t="shared" si="31"/>
        <v>0</v>
      </c>
      <c r="AH15" s="613">
        <v>0</v>
      </c>
      <c r="AI15" s="398">
        <f t="shared" si="10"/>
        <v>0</v>
      </c>
      <c r="AJ15" s="13">
        <v>0</v>
      </c>
      <c r="AK15" s="266">
        <v>0</v>
      </c>
      <c r="AL15" s="102">
        <f t="shared" si="32"/>
        <v>0</v>
      </c>
      <c r="AM15" s="613">
        <v>0</v>
      </c>
      <c r="AN15" s="398">
        <f t="shared" si="12"/>
        <v>0</v>
      </c>
      <c r="AO15" s="13">
        <v>0</v>
      </c>
      <c r="AP15" s="266">
        <v>0</v>
      </c>
      <c r="AQ15" s="102">
        <f t="shared" si="33"/>
        <v>0</v>
      </c>
      <c r="AR15" s="613">
        <v>0</v>
      </c>
      <c r="AS15" s="398">
        <f t="shared" si="14"/>
        <v>0</v>
      </c>
      <c r="AT15" s="13">
        <v>0</v>
      </c>
      <c r="AU15" s="266">
        <v>0</v>
      </c>
      <c r="AV15" s="102">
        <f t="shared" si="34"/>
        <v>0</v>
      </c>
      <c r="AW15" s="613">
        <v>0</v>
      </c>
      <c r="AX15" s="398">
        <f t="shared" si="16"/>
        <v>0</v>
      </c>
      <c r="AY15" s="13">
        <v>0</v>
      </c>
      <c r="AZ15" s="266">
        <v>0</v>
      </c>
      <c r="BA15" s="102">
        <f t="shared" si="35"/>
        <v>0</v>
      </c>
      <c r="BB15" s="613">
        <v>0</v>
      </c>
      <c r="BC15" s="398">
        <f t="shared" si="18"/>
        <v>0</v>
      </c>
      <c r="BD15" s="24">
        <v>0</v>
      </c>
      <c r="BE15" s="24">
        <v>0</v>
      </c>
      <c r="BF15" s="57">
        <f t="shared" si="36"/>
        <v>0</v>
      </c>
      <c r="BG15" s="57">
        <v>0</v>
      </c>
      <c r="BH15" s="505">
        <f t="shared" si="20"/>
        <v>0</v>
      </c>
      <c r="BI15" s="26">
        <v>0</v>
      </c>
      <c r="BJ15" s="24">
        <v>0</v>
      </c>
      <c r="BK15" s="57">
        <f t="shared" si="37"/>
        <v>0</v>
      </c>
      <c r="BL15" s="128">
        <v>0</v>
      </c>
      <c r="BM15" s="126">
        <f t="shared" si="22"/>
        <v>0</v>
      </c>
    </row>
    <row r="16" ht="30" spans="1:65">
      <c r="A16" s="26">
        <v>14</v>
      </c>
      <c r="B16" s="34" t="s">
        <v>17</v>
      </c>
      <c r="C16" s="24">
        <v>8</v>
      </c>
      <c r="D16" s="111">
        <v>12</v>
      </c>
      <c r="E16" s="172">
        <f t="shared" si="0"/>
        <v>42</v>
      </c>
      <c r="F16" s="173">
        <f t="shared" si="1"/>
        <v>26</v>
      </c>
      <c r="G16" s="173">
        <f t="shared" si="2"/>
        <v>16</v>
      </c>
      <c r="H16" s="173">
        <f t="shared" si="23"/>
        <v>0</v>
      </c>
      <c r="I16" s="126">
        <f t="shared" si="24"/>
        <v>42</v>
      </c>
      <c r="J16" s="488">
        <f t="shared" si="25"/>
        <v>16</v>
      </c>
      <c r="K16" s="13">
        <v>14</v>
      </c>
      <c r="L16" s="266">
        <v>1</v>
      </c>
      <c r="M16" s="102">
        <f t="shared" si="38"/>
        <v>13</v>
      </c>
      <c r="N16" s="602">
        <v>0</v>
      </c>
      <c r="O16" s="126">
        <f t="shared" si="27"/>
        <v>14</v>
      </c>
      <c r="P16" s="13">
        <v>0</v>
      </c>
      <c r="Q16" s="466">
        <v>1</v>
      </c>
      <c r="R16" s="102">
        <f t="shared" si="28"/>
        <v>-1</v>
      </c>
      <c r="S16" s="612">
        <v>0</v>
      </c>
      <c r="T16" s="55">
        <f t="shared" si="4"/>
        <v>0</v>
      </c>
      <c r="U16" s="266">
        <v>0</v>
      </c>
      <c r="V16" s="15">
        <v>1</v>
      </c>
      <c r="W16" s="102">
        <f t="shared" si="29"/>
        <v>-1</v>
      </c>
      <c r="X16" s="613">
        <v>0</v>
      </c>
      <c r="Y16" s="398">
        <f t="shared" si="6"/>
        <v>0</v>
      </c>
      <c r="Z16" s="13">
        <v>28</v>
      </c>
      <c r="AA16" s="266">
        <v>13</v>
      </c>
      <c r="AB16" s="102">
        <f t="shared" si="30"/>
        <v>15</v>
      </c>
      <c r="AC16" s="613">
        <v>0</v>
      </c>
      <c r="AD16" s="398">
        <f t="shared" si="8"/>
        <v>28</v>
      </c>
      <c r="AE16" s="13">
        <v>0</v>
      </c>
      <c r="AF16" s="266">
        <v>1</v>
      </c>
      <c r="AG16" s="102">
        <f t="shared" si="31"/>
        <v>-1</v>
      </c>
      <c r="AH16" s="613">
        <v>0</v>
      </c>
      <c r="AI16" s="398">
        <f t="shared" si="10"/>
        <v>0</v>
      </c>
      <c r="AJ16" s="13">
        <v>0</v>
      </c>
      <c r="AK16" s="266">
        <v>3</v>
      </c>
      <c r="AL16" s="102">
        <f t="shared" si="32"/>
        <v>-3</v>
      </c>
      <c r="AM16" s="613">
        <v>0</v>
      </c>
      <c r="AN16" s="398">
        <f t="shared" si="12"/>
        <v>0</v>
      </c>
      <c r="AO16" s="13">
        <v>0</v>
      </c>
      <c r="AP16" s="266">
        <v>1</v>
      </c>
      <c r="AQ16" s="102">
        <f t="shared" si="33"/>
        <v>-1</v>
      </c>
      <c r="AR16" s="613">
        <v>0</v>
      </c>
      <c r="AS16" s="398">
        <f t="shared" si="14"/>
        <v>0</v>
      </c>
      <c r="AT16" s="13">
        <v>0</v>
      </c>
      <c r="AU16" s="266">
        <v>1</v>
      </c>
      <c r="AV16" s="102">
        <f t="shared" si="34"/>
        <v>-1</v>
      </c>
      <c r="AW16" s="613">
        <v>0</v>
      </c>
      <c r="AX16" s="398">
        <f t="shared" si="16"/>
        <v>0</v>
      </c>
      <c r="AY16" s="13">
        <v>0</v>
      </c>
      <c r="AZ16" s="266">
        <v>1</v>
      </c>
      <c r="BA16" s="102">
        <f t="shared" si="35"/>
        <v>-1</v>
      </c>
      <c r="BB16" s="613">
        <v>0</v>
      </c>
      <c r="BC16" s="398">
        <f t="shared" si="18"/>
        <v>0</v>
      </c>
      <c r="BD16" s="24">
        <v>0</v>
      </c>
      <c r="BE16" s="24">
        <v>2</v>
      </c>
      <c r="BF16" s="57">
        <f t="shared" si="36"/>
        <v>-2</v>
      </c>
      <c r="BG16" s="57">
        <v>0</v>
      </c>
      <c r="BH16" s="505">
        <f t="shared" si="20"/>
        <v>0</v>
      </c>
      <c r="BI16" s="26">
        <v>0</v>
      </c>
      <c r="BJ16" s="24">
        <v>1</v>
      </c>
      <c r="BK16" s="57">
        <f t="shared" si="37"/>
        <v>-1</v>
      </c>
      <c r="BL16" s="128">
        <v>0</v>
      </c>
      <c r="BM16" s="126">
        <f t="shared" si="22"/>
        <v>0</v>
      </c>
    </row>
    <row r="17" ht="45.75" spans="1:65">
      <c r="A17" s="77">
        <v>15</v>
      </c>
      <c r="B17" s="34" t="s">
        <v>18</v>
      </c>
      <c r="C17" s="24">
        <v>8</v>
      </c>
      <c r="D17" s="111">
        <v>20</v>
      </c>
      <c r="E17" s="172">
        <f t="shared" si="0"/>
        <v>148</v>
      </c>
      <c r="F17" s="173">
        <f t="shared" si="1"/>
        <v>106</v>
      </c>
      <c r="G17" s="173">
        <f t="shared" si="2"/>
        <v>42</v>
      </c>
      <c r="H17" s="173">
        <f t="shared" si="23"/>
        <v>0</v>
      </c>
      <c r="I17" s="126">
        <f t="shared" si="24"/>
        <v>148</v>
      </c>
      <c r="J17" s="488">
        <f t="shared" si="25"/>
        <v>42</v>
      </c>
      <c r="K17" s="26">
        <v>0</v>
      </c>
      <c r="L17" s="266">
        <v>5</v>
      </c>
      <c r="M17" s="102">
        <f t="shared" si="38"/>
        <v>-5</v>
      </c>
      <c r="N17" s="602">
        <v>0</v>
      </c>
      <c r="O17" s="126">
        <f t="shared" si="27"/>
        <v>0</v>
      </c>
      <c r="P17" s="13">
        <v>70</v>
      </c>
      <c r="Q17" s="466">
        <v>4</v>
      </c>
      <c r="R17" s="102">
        <f t="shared" si="28"/>
        <v>66</v>
      </c>
      <c r="S17" s="612">
        <v>0</v>
      </c>
      <c r="T17" s="55">
        <f t="shared" si="4"/>
        <v>70</v>
      </c>
      <c r="U17" s="266">
        <v>15</v>
      </c>
      <c r="V17" s="15">
        <v>8</v>
      </c>
      <c r="W17" s="102">
        <f t="shared" si="29"/>
        <v>7</v>
      </c>
      <c r="X17" s="613">
        <v>0</v>
      </c>
      <c r="Y17" s="398">
        <f t="shared" si="6"/>
        <v>15</v>
      </c>
      <c r="Z17" s="13">
        <v>0</v>
      </c>
      <c r="AA17" s="266">
        <v>62</v>
      </c>
      <c r="AB17" s="102">
        <f t="shared" si="30"/>
        <v>-62</v>
      </c>
      <c r="AC17" s="613">
        <v>0</v>
      </c>
      <c r="AD17" s="398">
        <f t="shared" si="8"/>
        <v>0</v>
      </c>
      <c r="AE17" s="13">
        <v>0</v>
      </c>
      <c r="AF17" s="266">
        <v>2</v>
      </c>
      <c r="AG17" s="102">
        <f t="shared" si="31"/>
        <v>-2</v>
      </c>
      <c r="AH17" s="613">
        <v>0</v>
      </c>
      <c r="AI17" s="398">
        <f t="shared" si="10"/>
        <v>0</v>
      </c>
      <c r="AJ17" s="13">
        <v>10</v>
      </c>
      <c r="AK17" s="266">
        <v>7</v>
      </c>
      <c r="AL17" s="102">
        <f t="shared" si="32"/>
        <v>3</v>
      </c>
      <c r="AM17" s="613">
        <v>0</v>
      </c>
      <c r="AN17" s="398">
        <f t="shared" si="12"/>
        <v>10</v>
      </c>
      <c r="AO17" s="13">
        <v>20</v>
      </c>
      <c r="AP17" s="266">
        <v>4</v>
      </c>
      <c r="AQ17" s="102">
        <f t="shared" si="33"/>
        <v>16</v>
      </c>
      <c r="AR17" s="613">
        <v>0</v>
      </c>
      <c r="AS17" s="398">
        <f t="shared" si="14"/>
        <v>20</v>
      </c>
      <c r="AT17" s="13">
        <v>0</v>
      </c>
      <c r="AU17" s="266">
        <v>2</v>
      </c>
      <c r="AV17" s="102">
        <f t="shared" si="34"/>
        <v>-2</v>
      </c>
      <c r="AW17" s="613">
        <v>0</v>
      </c>
      <c r="AX17" s="398">
        <f t="shared" si="16"/>
        <v>0</v>
      </c>
      <c r="AY17" s="13">
        <v>0</v>
      </c>
      <c r="AZ17" s="266">
        <v>3</v>
      </c>
      <c r="BA17" s="102">
        <f t="shared" si="35"/>
        <v>-3</v>
      </c>
      <c r="BB17" s="613">
        <v>0</v>
      </c>
      <c r="BC17" s="398">
        <f t="shared" si="18"/>
        <v>0</v>
      </c>
      <c r="BD17" s="24">
        <v>0</v>
      </c>
      <c r="BE17" s="24">
        <v>5</v>
      </c>
      <c r="BF17" s="57">
        <f t="shared" si="36"/>
        <v>-5</v>
      </c>
      <c r="BG17" s="57">
        <v>0</v>
      </c>
      <c r="BH17" s="505">
        <f t="shared" si="20"/>
        <v>0</v>
      </c>
      <c r="BI17" s="26">
        <v>33</v>
      </c>
      <c r="BJ17" s="24">
        <v>4</v>
      </c>
      <c r="BK17" s="57">
        <f t="shared" si="37"/>
        <v>29</v>
      </c>
      <c r="BL17" s="128">
        <v>0</v>
      </c>
      <c r="BM17" s="126">
        <f t="shared" si="22"/>
        <v>33</v>
      </c>
    </row>
    <row r="18" ht="60" spans="1:65">
      <c r="A18" s="26">
        <v>16</v>
      </c>
      <c r="B18" s="34" t="s">
        <v>19</v>
      </c>
      <c r="C18" s="24">
        <v>8</v>
      </c>
      <c r="D18" s="111">
        <v>30</v>
      </c>
      <c r="E18" s="172">
        <f t="shared" si="0"/>
        <v>133</v>
      </c>
      <c r="F18" s="173">
        <f t="shared" si="1"/>
        <v>78</v>
      </c>
      <c r="G18" s="173">
        <f t="shared" si="2"/>
        <v>55</v>
      </c>
      <c r="H18" s="173">
        <f t="shared" si="23"/>
        <v>0</v>
      </c>
      <c r="I18" s="126">
        <f t="shared" si="24"/>
        <v>133</v>
      </c>
      <c r="J18" s="488">
        <f t="shared" si="25"/>
        <v>55</v>
      </c>
      <c r="K18" s="66">
        <v>0</v>
      </c>
      <c r="L18" s="209">
        <v>4</v>
      </c>
      <c r="M18" s="102">
        <f t="shared" si="38"/>
        <v>-4</v>
      </c>
      <c r="N18" s="602">
        <v>0</v>
      </c>
      <c r="O18" s="126">
        <f t="shared" si="27"/>
        <v>0</v>
      </c>
      <c r="P18" s="66">
        <v>0</v>
      </c>
      <c r="Q18" s="209">
        <v>1</v>
      </c>
      <c r="R18" s="102">
        <f t="shared" si="28"/>
        <v>-1</v>
      </c>
      <c r="S18" s="612">
        <v>0</v>
      </c>
      <c r="T18" s="55">
        <f t="shared" si="4"/>
        <v>0</v>
      </c>
      <c r="U18" s="297">
        <v>52</v>
      </c>
      <c r="V18" s="209">
        <v>10</v>
      </c>
      <c r="W18" s="102">
        <f t="shared" si="29"/>
        <v>42</v>
      </c>
      <c r="X18" s="612">
        <v>0</v>
      </c>
      <c r="Y18" s="398">
        <f t="shared" si="6"/>
        <v>52</v>
      </c>
      <c r="Z18" s="66">
        <v>46</v>
      </c>
      <c r="AA18" s="209">
        <v>39</v>
      </c>
      <c r="AB18" s="102">
        <f t="shared" si="30"/>
        <v>7</v>
      </c>
      <c r="AC18" s="612">
        <v>0</v>
      </c>
      <c r="AD18" s="398">
        <f t="shared" si="8"/>
        <v>46</v>
      </c>
      <c r="AE18" s="66">
        <v>0</v>
      </c>
      <c r="AF18" s="209">
        <v>2</v>
      </c>
      <c r="AG18" s="102">
        <f t="shared" si="31"/>
        <v>-2</v>
      </c>
      <c r="AH18" s="613">
        <v>0</v>
      </c>
      <c r="AI18" s="398">
        <f t="shared" si="10"/>
        <v>0</v>
      </c>
      <c r="AJ18" s="66">
        <v>0</v>
      </c>
      <c r="AK18" s="209">
        <v>7</v>
      </c>
      <c r="AL18" s="102">
        <f t="shared" si="32"/>
        <v>-7</v>
      </c>
      <c r="AM18" s="613">
        <v>0</v>
      </c>
      <c r="AN18" s="398">
        <f t="shared" si="12"/>
        <v>0</v>
      </c>
      <c r="AO18" s="66">
        <v>21</v>
      </c>
      <c r="AP18" s="209">
        <v>4</v>
      </c>
      <c r="AQ18" s="102">
        <f t="shared" si="33"/>
        <v>17</v>
      </c>
      <c r="AR18" s="613">
        <v>0</v>
      </c>
      <c r="AS18" s="398">
        <f t="shared" si="14"/>
        <v>21</v>
      </c>
      <c r="AT18" s="66">
        <v>0</v>
      </c>
      <c r="AU18" s="209">
        <v>2</v>
      </c>
      <c r="AV18" s="102">
        <f t="shared" si="34"/>
        <v>-2</v>
      </c>
      <c r="AW18" s="613">
        <v>0</v>
      </c>
      <c r="AX18" s="398">
        <f t="shared" si="16"/>
        <v>0</v>
      </c>
      <c r="AY18" s="66">
        <v>0</v>
      </c>
      <c r="AZ18" s="209">
        <v>2</v>
      </c>
      <c r="BA18" s="102">
        <f t="shared" si="35"/>
        <v>-2</v>
      </c>
      <c r="BB18" s="613">
        <v>0</v>
      </c>
      <c r="BC18" s="398">
        <f t="shared" si="18"/>
        <v>0</v>
      </c>
      <c r="BD18" s="209">
        <v>0</v>
      </c>
      <c r="BE18" s="209">
        <v>4</v>
      </c>
      <c r="BF18" s="57">
        <f t="shared" si="36"/>
        <v>-4</v>
      </c>
      <c r="BG18" s="57">
        <v>0</v>
      </c>
      <c r="BH18" s="505">
        <f t="shared" si="20"/>
        <v>0</v>
      </c>
      <c r="BI18" s="66">
        <v>14</v>
      </c>
      <c r="BJ18" s="209">
        <v>3</v>
      </c>
      <c r="BK18" s="57">
        <f t="shared" si="37"/>
        <v>11</v>
      </c>
      <c r="BL18" s="128">
        <v>0</v>
      </c>
      <c r="BM18" s="126">
        <f t="shared" si="22"/>
        <v>14</v>
      </c>
    </row>
    <row r="19" ht="45.75" spans="1:65">
      <c r="A19" s="77">
        <v>17</v>
      </c>
      <c r="B19" s="34" t="s">
        <v>20</v>
      </c>
      <c r="C19" s="24">
        <v>8</v>
      </c>
      <c r="D19" s="111">
        <v>30</v>
      </c>
      <c r="E19" s="172">
        <f t="shared" si="0"/>
        <v>51</v>
      </c>
      <c r="F19" s="173">
        <f t="shared" si="1"/>
        <v>252</v>
      </c>
      <c r="G19" s="173">
        <f t="shared" si="2"/>
        <v>-201</v>
      </c>
      <c r="H19" s="173">
        <f t="shared" si="23"/>
        <v>201</v>
      </c>
      <c r="I19" s="126">
        <f t="shared" si="24"/>
        <v>252</v>
      </c>
      <c r="J19" s="488">
        <f t="shared" si="25"/>
        <v>0</v>
      </c>
      <c r="K19" s="66">
        <v>0</v>
      </c>
      <c r="L19" s="209">
        <v>8</v>
      </c>
      <c r="M19" s="102">
        <f t="shared" si="38"/>
        <v>-8</v>
      </c>
      <c r="N19" s="602">
        <v>18</v>
      </c>
      <c r="O19" s="126">
        <f t="shared" si="27"/>
        <v>18</v>
      </c>
      <c r="P19" s="66">
        <v>0</v>
      </c>
      <c r="Q19" s="209">
        <v>3</v>
      </c>
      <c r="R19" s="102">
        <f t="shared" si="28"/>
        <v>-3</v>
      </c>
      <c r="S19" s="612">
        <v>0</v>
      </c>
      <c r="T19" s="55">
        <f t="shared" si="4"/>
        <v>0</v>
      </c>
      <c r="U19" s="297">
        <v>36</v>
      </c>
      <c r="V19" s="209">
        <v>31</v>
      </c>
      <c r="W19" s="102">
        <f t="shared" si="29"/>
        <v>5</v>
      </c>
      <c r="X19" s="612">
        <v>2</v>
      </c>
      <c r="Y19" s="398">
        <f t="shared" si="6"/>
        <v>38</v>
      </c>
      <c r="Z19" s="66">
        <v>0</v>
      </c>
      <c r="AA19" s="209">
        <v>158</v>
      </c>
      <c r="AB19" s="102">
        <f t="shared" si="30"/>
        <v>-158</v>
      </c>
      <c r="AC19" s="612">
        <v>60</v>
      </c>
      <c r="AD19" s="398">
        <f t="shared" si="8"/>
        <v>60</v>
      </c>
      <c r="AE19" s="66">
        <v>0</v>
      </c>
      <c r="AF19" s="209">
        <v>5</v>
      </c>
      <c r="AG19" s="102">
        <f t="shared" si="31"/>
        <v>-5</v>
      </c>
      <c r="AH19" s="613">
        <v>0</v>
      </c>
      <c r="AI19" s="398">
        <f t="shared" si="10"/>
        <v>0</v>
      </c>
      <c r="AJ19" s="66">
        <v>15</v>
      </c>
      <c r="AK19" s="209">
        <v>7</v>
      </c>
      <c r="AL19" s="102">
        <f t="shared" si="32"/>
        <v>8</v>
      </c>
      <c r="AM19" s="613">
        <v>0</v>
      </c>
      <c r="AN19" s="398">
        <f t="shared" si="12"/>
        <v>15</v>
      </c>
      <c r="AO19" s="66">
        <v>0</v>
      </c>
      <c r="AP19" s="209">
        <v>11</v>
      </c>
      <c r="AQ19" s="102">
        <f t="shared" si="33"/>
        <v>-11</v>
      </c>
      <c r="AR19" s="613">
        <v>20</v>
      </c>
      <c r="AS19" s="398">
        <f t="shared" si="14"/>
        <v>20</v>
      </c>
      <c r="AT19" s="66">
        <v>0</v>
      </c>
      <c r="AU19" s="209">
        <v>6</v>
      </c>
      <c r="AV19" s="102">
        <f t="shared" si="34"/>
        <v>-6</v>
      </c>
      <c r="AW19" s="613">
        <v>0</v>
      </c>
      <c r="AX19" s="398">
        <f t="shared" si="16"/>
        <v>0</v>
      </c>
      <c r="AY19" s="66">
        <v>0</v>
      </c>
      <c r="AZ19" s="209">
        <v>9</v>
      </c>
      <c r="BA19" s="102">
        <f t="shared" si="35"/>
        <v>-9</v>
      </c>
      <c r="BB19" s="613">
        <v>50</v>
      </c>
      <c r="BC19" s="398">
        <f t="shared" si="18"/>
        <v>50</v>
      </c>
      <c r="BD19" s="209">
        <v>0</v>
      </c>
      <c r="BE19" s="209">
        <v>12</v>
      </c>
      <c r="BF19" s="57">
        <f t="shared" si="36"/>
        <v>-12</v>
      </c>
      <c r="BG19" s="57">
        <v>51</v>
      </c>
      <c r="BH19" s="505">
        <f t="shared" si="20"/>
        <v>51</v>
      </c>
      <c r="BI19" s="66">
        <v>0</v>
      </c>
      <c r="BJ19" s="209">
        <v>2</v>
      </c>
      <c r="BK19" s="57">
        <f t="shared" si="37"/>
        <v>-2</v>
      </c>
      <c r="BL19" s="128">
        <v>0</v>
      </c>
      <c r="BM19" s="126">
        <f t="shared" si="22"/>
        <v>0</v>
      </c>
    </row>
    <row r="20" ht="45" spans="1:65">
      <c r="A20" s="26">
        <v>18</v>
      </c>
      <c r="B20" s="34" t="s">
        <v>21</v>
      </c>
      <c r="C20" s="24">
        <v>8</v>
      </c>
      <c r="D20" s="111">
        <v>20</v>
      </c>
      <c r="E20" s="172">
        <f t="shared" si="0"/>
        <v>59</v>
      </c>
      <c r="F20" s="173">
        <f t="shared" si="1"/>
        <v>32</v>
      </c>
      <c r="G20" s="173">
        <f t="shared" si="2"/>
        <v>27</v>
      </c>
      <c r="H20" s="173">
        <f t="shared" si="23"/>
        <v>0</v>
      </c>
      <c r="I20" s="126">
        <f t="shared" si="24"/>
        <v>59</v>
      </c>
      <c r="J20" s="488">
        <f t="shared" si="25"/>
        <v>27</v>
      </c>
      <c r="K20" s="31">
        <v>44</v>
      </c>
      <c r="L20" s="463">
        <v>2</v>
      </c>
      <c r="M20" s="102">
        <f t="shared" si="38"/>
        <v>42</v>
      </c>
      <c r="N20" s="603">
        <v>0</v>
      </c>
      <c r="O20" s="126">
        <f t="shared" si="27"/>
        <v>44</v>
      </c>
      <c r="P20" s="31">
        <v>0</v>
      </c>
      <c r="Q20" s="39">
        <v>1</v>
      </c>
      <c r="R20" s="102">
        <f t="shared" si="28"/>
        <v>-1</v>
      </c>
      <c r="S20" s="612">
        <v>0</v>
      </c>
      <c r="T20" s="55">
        <f t="shared" si="4"/>
        <v>0</v>
      </c>
      <c r="U20" s="380">
        <v>0</v>
      </c>
      <c r="V20" s="39">
        <v>2</v>
      </c>
      <c r="W20" s="102">
        <f t="shared" si="29"/>
        <v>-2</v>
      </c>
      <c r="X20" s="612">
        <v>0</v>
      </c>
      <c r="Y20" s="398">
        <f t="shared" si="6"/>
        <v>0</v>
      </c>
      <c r="Z20" s="31">
        <v>0</v>
      </c>
      <c r="AA20" s="39">
        <v>17</v>
      </c>
      <c r="AB20" s="102">
        <f t="shared" si="30"/>
        <v>-17</v>
      </c>
      <c r="AC20" s="612">
        <v>0</v>
      </c>
      <c r="AD20" s="398">
        <f t="shared" si="8"/>
        <v>0</v>
      </c>
      <c r="AE20" s="31">
        <v>0</v>
      </c>
      <c r="AF20" s="39">
        <v>1</v>
      </c>
      <c r="AG20" s="102">
        <f t="shared" si="31"/>
        <v>-1</v>
      </c>
      <c r="AH20" s="613">
        <v>0</v>
      </c>
      <c r="AI20" s="398">
        <f t="shared" si="10"/>
        <v>0</v>
      </c>
      <c r="AJ20" s="31">
        <v>0</v>
      </c>
      <c r="AK20" s="39">
        <v>3</v>
      </c>
      <c r="AL20" s="102">
        <f t="shared" si="32"/>
        <v>-3</v>
      </c>
      <c r="AM20" s="613">
        <v>0</v>
      </c>
      <c r="AN20" s="398">
        <f t="shared" si="12"/>
        <v>0</v>
      </c>
      <c r="AO20" s="31">
        <v>0</v>
      </c>
      <c r="AP20" s="39">
        <v>2</v>
      </c>
      <c r="AQ20" s="102">
        <f t="shared" si="33"/>
        <v>-2</v>
      </c>
      <c r="AR20" s="612">
        <v>0</v>
      </c>
      <c r="AS20" s="398">
        <f t="shared" si="14"/>
        <v>0</v>
      </c>
      <c r="AT20" s="31">
        <v>0</v>
      </c>
      <c r="AU20" s="39">
        <v>1</v>
      </c>
      <c r="AV20" s="102">
        <f t="shared" si="34"/>
        <v>-1</v>
      </c>
      <c r="AW20" s="613">
        <v>0</v>
      </c>
      <c r="AX20" s="398">
        <f t="shared" si="16"/>
        <v>0</v>
      </c>
      <c r="AY20" s="31">
        <v>15</v>
      </c>
      <c r="AZ20" s="39">
        <v>1</v>
      </c>
      <c r="BA20" s="102">
        <f t="shared" si="35"/>
        <v>14</v>
      </c>
      <c r="BB20" s="612">
        <v>0</v>
      </c>
      <c r="BC20" s="398">
        <f t="shared" si="18"/>
        <v>15</v>
      </c>
      <c r="BD20" s="39">
        <v>0</v>
      </c>
      <c r="BE20" s="39">
        <v>1</v>
      </c>
      <c r="BF20" s="57">
        <f t="shared" si="36"/>
        <v>-1</v>
      </c>
      <c r="BG20" s="57">
        <v>0</v>
      </c>
      <c r="BH20" s="505">
        <f t="shared" si="20"/>
        <v>0</v>
      </c>
      <c r="BI20" s="31">
        <v>0</v>
      </c>
      <c r="BJ20" s="39">
        <v>1</v>
      </c>
      <c r="BK20" s="57">
        <f t="shared" si="37"/>
        <v>-1</v>
      </c>
      <c r="BL20" s="128">
        <v>0</v>
      </c>
      <c r="BM20" s="126">
        <f t="shared" si="22"/>
        <v>0</v>
      </c>
    </row>
    <row r="21" ht="45.75" spans="1:65">
      <c r="A21" s="77">
        <v>19</v>
      </c>
      <c r="B21" s="34" t="s">
        <v>22</v>
      </c>
      <c r="C21" s="29">
        <v>8</v>
      </c>
      <c r="D21" s="114">
        <v>30</v>
      </c>
      <c r="E21" s="172">
        <f t="shared" si="0"/>
        <v>0</v>
      </c>
      <c r="F21" s="173">
        <f t="shared" si="1"/>
        <v>23</v>
      </c>
      <c r="G21" s="173">
        <f t="shared" si="2"/>
        <v>-23</v>
      </c>
      <c r="H21" s="173">
        <f t="shared" si="23"/>
        <v>23</v>
      </c>
      <c r="I21" s="126">
        <f t="shared" si="24"/>
        <v>23</v>
      </c>
      <c r="J21" s="488">
        <f t="shared" si="25"/>
        <v>0</v>
      </c>
      <c r="K21" s="31">
        <v>0</v>
      </c>
      <c r="L21" s="39">
        <v>1</v>
      </c>
      <c r="M21" s="57">
        <f t="shared" si="38"/>
        <v>-1</v>
      </c>
      <c r="N21" s="244">
        <v>0</v>
      </c>
      <c r="O21" s="126">
        <f t="shared" si="27"/>
        <v>0</v>
      </c>
      <c r="P21" s="31">
        <v>0</v>
      </c>
      <c r="Q21" s="39">
        <v>1</v>
      </c>
      <c r="R21" s="57">
        <f t="shared" si="28"/>
        <v>-1</v>
      </c>
      <c r="S21" s="612">
        <v>0</v>
      </c>
      <c r="T21" s="55">
        <f t="shared" si="4"/>
        <v>0</v>
      </c>
      <c r="U21" s="380">
        <v>0</v>
      </c>
      <c r="V21" s="39">
        <v>2</v>
      </c>
      <c r="W21" s="57">
        <f t="shared" si="29"/>
        <v>-2</v>
      </c>
      <c r="X21" s="614">
        <v>0</v>
      </c>
      <c r="Y21" s="619">
        <f t="shared" si="6"/>
        <v>0</v>
      </c>
      <c r="Z21" s="31">
        <v>0</v>
      </c>
      <c r="AA21" s="39">
        <v>11</v>
      </c>
      <c r="AB21" s="57">
        <f t="shared" si="30"/>
        <v>-11</v>
      </c>
      <c r="AC21" s="614">
        <v>23</v>
      </c>
      <c r="AD21" s="619">
        <f t="shared" si="8"/>
        <v>23</v>
      </c>
      <c r="AE21" s="31">
        <v>0</v>
      </c>
      <c r="AF21" s="39">
        <v>1</v>
      </c>
      <c r="AG21" s="57">
        <f t="shared" si="31"/>
        <v>-1</v>
      </c>
      <c r="AH21" s="613">
        <v>0</v>
      </c>
      <c r="AI21" s="398">
        <f t="shared" si="10"/>
        <v>0</v>
      </c>
      <c r="AJ21" s="31">
        <v>0</v>
      </c>
      <c r="AK21" s="39">
        <v>2</v>
      </c>
      <c r="AL21" s="57">
        <f t="shared" si="32"/>
        <v>-2</v>
      </c>
      <c r="AM21" s="613">
        <v>0</v>
      </c>
      <c r="AN21" s="398">
        <f t="shared" si="12"/>
        <v>0</v>
      </c>
      <c r="AO21" s="31">
        <v>0</v>
      </c>
      <c r="AP21" s="39">
        <v>1</v>
      </c>
      <c r="AQ21" s="57">
        <f t="shared" si="33"/>
        <v>-1</v>
      </c>
      <c r="AR21" s="612">
        <v>0</v>
      </c>
      <c r="AS21" s="398">
        <f t="shared" si="14"/>
        <v>0</v>
      </c>
      <c r="AT21" s="31">
        <v>0</v>
      </c>
      <c r="AU21" s="39">
        <v>1</v>
      </c>
      <c r="AV21" s="57">
        <f t="shared" si="34"/>
        <v>-1</v>
      </c>
      <c r="AW21" s="613">
        <v>0</v>
      </c>
      <c r="AX21" s="398">
        <f t="shared" si="16"/>
        <v>0</v>
      </c>
      <c r="AY21" s="31">
        <v>0</v>
      </c>
      <c r="AZ21" s="39">
        <v>1</v>
      </c>
      <c r="BA21" s="57">
        <f t="shared" si="35"/>
        <v>-1</v>
      </c>
      <c r="BB21" s="612">
        <v>0</v>
      </c>
      <c r="BC21" s="398">
        <f t="shared" si="18"/>
        <v>0</v>
      </c>
      <c r="BD21" s="39">
        <v>0</v>
      </c>
      <c r="BE21" s="39">
        <v>1</v>
      </c>
      <c r="BF21" s="57">
        <f t="shared" si="36"/>
        <v>-1</v>
      </c>
      <c r="BG21" s="57">
        <v>0</v>
      </c>
      <c r="BH21" s="505">
        <f t="shared" si="20"/>
        <v>0</v>
      </c>
      <c r="BI21" s="31">
        <v>0</v>
      </c>
      <c r="BJ21" s="39">
        <v>1</v>
      </c>
      <c r="BK21" s="57">
        <f t="shared" si="37"/>
        <v>-1</v>
      </c>
      <c r="BL21" s="128">
        <v>0</v>
      </c>
      <c r="BM21" s="126">
        <f t="shared" si="22"/>
        <v>0</v>
      </c>
    </row>
    <row r="22" ht="45" spans="1:65">
      <c r="A22" s="26">
        <v>20</v>
      </c>
      <c r="B22" s="38" t="s">
        <v>23</v>
      </c>
      <c r="C22" s="39">
        <v>15</v>
      </c>
      <c r="D22" s="121">
        <v>120</v>
      </c>
      <c r="E22" s="172">
        <f t="shared" si="0"/>
        <v>123</v>
      </c>
      <c r="F22" s="173">
        <f t="shared" si="1"/>
        <v>204</v>
      </c>
      <c r="G22" s="173">
        <f t="shared" si="2"/>
        <v>-81</v>
      </c>
      <c r="H22" s="173">
        <f t="shared" si="23"/>
        <v>81</v>
      </c>
      <c r="I22" s="126">
        <f t="shared" si="24"/>
        <v>204</v>
      </c>
      <c r="J22" s="488">
        <f t="shared" si="25"/>
        <v>0</v>
      </c>
      <c r="K22" s="444">
        <v>0</v>
      </c>
      <c r="L22" s="464">
        <v>8</v>
      </c>
      <c r="M22" s="57">
        <f t="shared" si="38"/>
        <v>-8</v>
      </c>
      <c r="N22" s="244">
        <v>0</v>
      </c>
      <c r="O22" s="126">
        <f t="shared" si="27"/>
        <v>0</v>
      </c>
      <c r="P22" s="31">
        <v>0</v>
      </c>
      <c r="Q22" s="39">
        <v>3</v>
      </c>
      <c r="R22" s="57">
        <f t="shared" si="28"/>
        <v>-3</v>
      </c>
      <c r="S22" s="612">
        <v>0</v>
      </c>
      <c r="T22" s="55">
        <f t="shared" si="4"/>
        <v>0</v>
      </c>
      <c r="U22" s="380">
        <v>0</v>
      </c>
      <c r="V22" s="39">
        <v>7</v>
      </c>
      <c r="W22" s="57">
        <f t="shared" si="29"/>
        <v>-7</v>
      </c>
      <c r="X22" s="614">
        <v>21</v>
      </c>
      <c r="Y22" s="619">
        <f t="shared" si="6"/>
        <v>21</v>
      </c>
      <c r="Z22" s="31">
        <v>20</v>
      </c>
      <c r="AA22" s="39">
        <v>144</v>
      </c>
      <c r="AB22" s="57">
        <f t="shared" si="30"/>
        <v>-124</v>
      </c>
      <c r="AC22" s="614">
        <v>60</v>
      </c>
      <c r="AD22" s="619">
        <f t="shared" si="8"/>
        <v>80</v>
      </c>
      <c r="AE22" s="31">
        <v>0</v>
      </c>
      <c r="AF22" s="39">
        <v>4</v>
      </c>
      <c r="AG22" s="57">
        <f t="shared" si="31"/>
        <v>-4</v>
      </c>
      <c r="AH22" s="613">
        <v>0</v>
      </c>
      <c r="AI22" s="398">
        <f t="shared" si="10"/>
        <v>0</v>
      </c>
      <c r="AJ22" s="31">
        <v>30</v>
      </c>
      <c r="AK22" s="39">
        <v>11</v>
      </c>
      <c r="AL22" s="57">
        <f t="shared" si="32"/>
        <v>19</v>
      </c>
      <c r="AM22" s="613">
        <v>0</v>
      </c>
      <c r="AN22" s="398">
        <f t="shared" si="12"/>
        <v>30</v>
      </c>
      <c r="AO22" s="31">
        <v>50</v>
      </c>
      <c r="AP22" s="39">
        <v>7</v>
      </c>
      <c r="AQ22" s="57">
        <f t="shared" si="33"/>
        <v>43</v>
      </c>
      <c r="AR22" s="612">
        <v>0</v>
      </c>
      <c r="AS22" s="398">
        <f t="shared" si="14"/>
        <v>50</v>
      </c>
      <c r="AT22" s="31">
        <v>0</v>
      </c>
      <c r="AU22" s="39">
        <v>6</v>
      </c>
      <c r="AV22" s="57">
        <f t="shared" si="34"/>
        <v>-6</v>
      </c>
      <c r="AW22" s="613">
        <v>0</v>
      </c>
      <c r="AX22" s="398">
        <f t="shared" si="16"/>
        <v>0</v>
      </c>
      <c r="AY22" s="31">
        <v>0</v>
      </c>
      <c r="AZ22" s="39">
        <v>5</v>
      </c>
      <c r="BA22" s="57">
        <f t="shared" si="35"/>
        <v>-5</v>
      </c>
      <c r="BB22" s="612">
        <v>0</v>
      </c>
      <c r="BC22" s="398">
        <f t="shared" si="18"/>
        <v>0</v>
      </c>
      <c r="BD22" s="39">
        <v>23</v>
      </c>
      <c r="BE22" s="39">
        <v>6</v>
      </c>
      <c r="BF22" s="57">
        <f t="shared" si="36"/>
        <v>17</v>
      </c>
      <c r="BG22" s="57">
        <v>0</v>
      </c>
      <c r="BH22" s="505">
        <f t="shared" si="20"/>
        <v>23</v>
      </c>
      <c r="BI22" s="31">
        <v>0</v>
      </c>
      <c r="BJ22" s="39">
        <v>3</v>
      </c>
      <c r="BK22" s="57">
        <f t="shared" si="37"/>
        <v>-3</v>
      </c>
      <c r="BL22" s="128">
        <v>0</v>
      </c>
      <c r="BM22" s="126">
        <f t="shared" si="22"/>
        <v>0</v>
      </c>
    </row>
    <row r="23" ht="120" customHeight="1" spans="1:65">
      <c r="A23" s="77">
        <v>21</v>
      </c>
      <c r="B23" s="34" t="s">
        <v>24</v>
      </c>
      <c r="C23" s="39">
        <v>6</v>
      </c>
      <c r="D23" s="121">
        <v>9</v>
      </c>
      <c r="E23" s="172">
        <f t="shared" si="0"/>
        <v>0</v>
      </c>
      <c r="F23" s="173">
        <f t="shared" si="1"/>
        <v>14</v>
      </c>
      <c r="G23" s="173">
        <f t="shared" si="2"/>
        <v>-14</v>
      </c>
      <c r="H23" s="173">
        <f t="shared" si="23"/>
        <v>14</v>
      </c>
      <c r="I23" s="126">
        <f t="shared" si="24"/>
        <v>14</v>
      </c>
      <c r="J23" s="488">
        <f t="shared" si="25"/>
        <v>0</v>
      </c>
      <c r="K23" s="31">
        <v>0</v>
      </c>
      <c r="L23" s="39">
        <v>1</v>
      </c>
      <c r="M23" s="57">
        <f t="shared" si="38"/>
        <v>-1</v>
      </c>
      <c r="N23" s="244">
        <v>6</v>
      </c>
      <c r="O23" s="126">
        <f t="shared" si="27"/>
        <v>6</v>
      </c>
      <c r="P23" s="31">
        <v>0</v>
      </c>
      <c r="Q23" s="39">
        <v>1</v>
      </c>
      <c r="R23" s="57">
        <f t="shared" si="28"/>
        <v>-1</v>
      </c>
      <c r="S23" s="612">
        <v>0</v>
      </c>
      <c r="T23" s="55">
        <f t="shared" si="4"/>
        <v>0</v>
      </c>
      <c r="U23" s="380">
        <v>0</v>
      </c>
      <c r="V23" s="39">
        <v>1</v>
      </c>
      <c r="W23" s="57">
        <f t="shared" si="29"/>
        <v>-1</v>
      </c>
      <c r="X23" s="614">
        <v>0</v>
      </c>
      <c r="Y23" s="619">
        <f t="shared" si="6"/>
        <v>0</v>
      </c>
      <c r="Z23" s="31">
        <v>0</v>
      </c>
      <c r="AA23" s="39">
        <v>4</v>
      </c>
      <c r="AB23" s="57">
        <f t="shared" si="30"/>
        <v>-4</v>
      </c>
      <c r="AC23" s="614">
        <v>8</v>
      </c>
      <c r="AD23" s="619">
        <f t="shared" si="8"/>
        <v>8</v>
      </c>
      <c r="AE23" s="31">
        <v>0</v>
      </c>
      <c r="AF23" s="39">
        <v>1</v>
      </c>
      <c r="AG23" s="57">
        <f t="shared" si="31"/>
        <v>-1</v>
      </c>
      <c r="AH23" s="613">
        <v>0</v>
      </c>
      <c r="AI23" s="398">
        <f t="shared" si="10"/>
        <v>0</v>
      </c>
      <c r="AJ23" s="31">
        <v>0</v>
      </c>
      <c r="AK23" s="39">
        <v>1</v>
      </c>
      <c r="AL23" s="57">
        <f t="shared" si="32"/>
        <v>-1</v>
      </c>
      <c r="AM23" s="613">
        <v>0</v>
      </c>
      <c r="AN23" s="398">
        <f t="shared" si="12"/>
        <v>0</v>
      </c>
      <c r="AO23" s="31">
        <v>0</v>
      </c>
      <c r="AP23" s="39">
        <v>1</v>
      </c>
      <c r="AQ23" s="57">
        <f t="shared" si="33"/>
        <v>-1</v>
      </c>
      <c r="AR23" s="612">
        <v>0</v>
      </c>
      <c r="AS23" s="398">
        <f t="shared" si="14"/>
        <v>0</v>
      </c>
      <c r="AT23" s="31">
        <v>0</v>
      </c>
      <c r="AU23" s="39">
        <v>1</v>
      </c>
      <c r="AV23" s="57">
        <f t="shared" si="34"/>
        <v>-1</v>
      </c>
      <c r="AW23" s="613">
        <v>0</v>
      </c>
      <c r="AX23" s="398">
        <f t="shared" si="16"/>
        <v>0</v>
      </c>
      <c r="AY23" s="31">
        <v>0</v>
      </c>
      <c r="AZ23" s="39">
        <v>1</v>
      </c>
      <c r="BA23" s="57">
        <f t="shared" si="35"/>
        <v>-1</v>
      </c>
      <c r="BB23" s="612">
        <v>0</v>
      </c>
      <c r="BC23" s="398">
        <f t="shared" si="18"/>
        <v>0</v>
      </c>
      <c r="BD23" s="39">
        <v>0</v>
      </c>
      <c r="BE23" s="39">
        <v>1</v>
      </c>
      <c r="BF23" s="57">
        <f t="shared" si="36"/>
        <v>-1</v>
      </c>
      <c r="BG23" s="57">
        <v>0</v>
      </c>
      <c r="BH23" s="505">
        <f t="shared" si="20"/>
        <v>0</v>
      </c>
      <c r="BI23" s="31">
        <v>0</v>
      </c>
      <c r="BJ23" s="39">
        <v>1</v>
      </c>
      <c r="BK23" s="57">
        <f t="shared" si="37"/>
        <v>-1</v>
      </c>
      <c r="BL23" s="128">
        <v>0</v>
      </c>
      <c r="BM23" s="126">
        <f t="shared" si="22"/>
        <v>0</v>
      </c>
    </row>
    <row r="24" ht="120" customHeight="1" spans="1:65">
      <c r="A24" s="26">
        <v>22</v>
      </c>
      <c r="B24" s="34" t="s">
        <v>25</v>
      </c>
      <c r="C24" s="39">
        <v>8</v>
      </c>
      <c r="D24" s="121">
        <v>15</v>
      </c>
      <c r="E24" s="172">
        <f t="shared" si="0"/>
        <v>0</v>
      </c>
      <c r="F24" s="173">
        <f t="shared" si="1"/>
        <v>37</v>
      </c>
      <c r="G24" s="173">
        <f t="shared" si="2"/>
        <v>-37</v>
      </c>
      <c r="H24" s="173">
        <f t="shared" si="23"/>
        <v>37</v>
      </c>
      <c r="I24" s="126">
        <f t="shared" si="24"/>
        <v>37</v>
      </c>
      <c r="J24" s="488">
        <f t="shared" si="25"/>
        <v>0</v>
      </c>
      <c r="K24" s="31">
        <v>0</v>
      </c>
      <c r="L24" s="39">
        <v>2</v>
      </c>
      <c r="M24" s="57">
        <f t="shared" si="38"/>
        <v>-2</v>
      </c>
      <c r="N24" s="244">
        <v>15</v>
      </c>
      <c r="O24" s="126">
        <f t="shared" si="27"/>
        <v>15</v>
      </c>
      <c r="P24" s="31">
        <v>0</v>
      </c>
      <c r="Q24" s="39">
        <v>1</v>
      </c>
      <c r="R24" s="57">
        <f t="shared" si="28"/>
        <v>-1</v>
      </c>
      <c r="S24" s="612">
        <v>0</v>
      </c>
      <c r="T24" s="55">
        <f t="shared" si="4"/>
        <v>0</v>
      </c>
      <c r="U24" s="380">
        <v>0</v>
      </c>
      <c r="V24" s="39">
        <v>2</v>
      </c>
      <c r="W24" s="57">
        <f t="shared" si="29"/>
        <v>-2</v>
      </c>
      <c r="X24" s="614">
        <v>0</v>
      </c>
      <c r="Y24" s="619">
        <f t="shared" si="6"/>
        <v>0</v>
      </c>
      <c r="Z24" s="31">
        <v>0</v>
      </c>
      <c r="AA24" s="39">
        <v>20</v>
      </c>
      <c r="AB24" s="57">
        <f t="shared" si="30"/>
        <v>-20</v>
      </c>
      <c r="AC24" s="614">
        <v>22</v>
      </c>
      <c r="AD24" s="619">
        <f t="shared" si="8"/>
        <v>22</v>
      </c>
      <c r="AE24" s="31">
        <v>0</v>
      </c>
      <c r="AF24" s="39">
        <v>1</v>
      </c>
      <c r="AG24" s="57">
        <f t="shared" si="31"/>
        <v>-1</v>
      </c>
      <c r="AH24" s="613">
        <v>0</v>
      </c>
      <c r="AI24" s="398">
        <f t="shared" si="10"/>
        <v>0</v>
      </c>
      <c r="AJ24" s="31">
        <v>0</v>
      </c>
      <c r="AK24" s="39">
        <v>3</v>
      </c>
      <c r="AL24" s="57">
        <f t="shared" si="32"/>
        <v>-3</v>
      </c>
      <c r="AM24" s="613">
        <v>0</v>
      </c>
      <c r="AN24" s="398">
        <f t="shared" si="12"/>
        <v>0</v>
      </c>
      <c r="AO24" s="31">
        <v>0</v>
      </c>
      <c r="AP24" s="39">
        <v>2</v>
      </c>
      <c r="AQ24" s="57">
        <f t="shared" si="33"/>
        <v>-2</v>
      </c>
      <c r="AR24" s="612">
        <v>0</v>
      </c>
      <c r="AS24" s="398">
        <f t="shared" si="14"/>
        <v>0</v>
      </c>
      <c r="AT24" s="31">
        <v>0</v>
      </c>
      <c r="AU24" s="39">
        <v>1</v>
      </c>
      <c r="AV24" s="57">
        <f t="shared" si="34"/>
        <v>-1</v>
      </c>
      <c r="AW24" s="613">
        <v>0</v>
      </c>
      <c r="AX24" s="398">
        <f t="shared" si="16"/>
        <v>0</v>
      </c>
      <c r="AY24" s="31">
        <v>0</v>
      </c>
      <c r="AZ24" s="39">
        <v>2</v>
      </c>
      <c r="BA24" s="57">
        <f t="shared" si="35"/>
        <v>-2</v>
      </c>
      <c r="BB24" s="612">
        <v>0</v>
      </c>
      <c r="BC24" s="398">
        <f t="shared" si="18"/>
        <v>0</v>
      </c>
      <c r="BD24" s="39">
        <v>0</v>
      </c>
      <c r="BE24" s="39">
        <v>2</v>
      </c>
      <c r="BF24" s="57">
        <f t="shared" si="36"/>
        <v>-2</v>
      </c>
      <c r="BG24" s="57">
        <v>0</v>
      </c>
      <c r="BH24" s="505">
        <f t="shared" si="20"/>
        <v>0</v>
      </c>
      <c r="BI24" s="31">
        <v>0</v>
      </c>
      <c r="BJ24" s="39">
        <v>1</v>
      </c>
      <c r="BK24" s="57">
        <f t="shared" si="37"/>
        <v>-1</v>
      </c>
      <c r="BL24" s="128">
        <v>0</v>
      </c>
      <c r="BM24" s="126">
        <f t="shared" si="22"/>
        <v>0</v>
      </c>
    </row>
    <row r="25" ht="120" customHeight="1" spans="1:65">
      <c r="A25" s="77">
        <v>23</v>
      </c>
      <c r="B25" s="596" t="s">
        <v>26</v>
      </c>
      <c r="C25" s="597">
        <v>8</v>
      </c>
      <c r="D25" s="598">
        <v>15</v>
      </c>
      <c r="E25" s="172">
        <f t="shared" si="0"/>
        <v>0</v>
      </c>
      <c r="F25" s="173">
        <f t="shared" si="1"/>
        <v>57</v>
      </c>
      <c r="G25" s="173">
        <f t="shared" si="2"/>
        <v>-57</v>
      </c>
      <c r="H25" s="173">
        <f t="shared" si="23"/>
        <v>57</v>
      </c>
      <c r="I25" s="126">
        <f t="shared" si="24"/>
        <v>57</v>
      </c>
      <c r="J25" s="488">
        <f t="shared" si="25"/>
        <v>0</v>
      </c>
      <c r="K25" s="77">
        <v>0</v>
      </c>
      <c r="L25" s="597">
        <v>1</v>
      </c>
      <c r="M25" s="75">
        <f t="shared" si="38"/>
        <v>-1</v>
      </c>
      <c r="N25" s="244">
        <v>0</v>
      </c>
      <c r="O25" s="126">
        <f t="shared" si="27"/>
        <v>0</v>
      </c>
      <c r="P25" s="77">
        <v>0</v>
      </c>
      <c r="Q25" s="597">
        <v>1</v>
      </c>
      <c r="R25" s="75">
        <f t="shared" si="28"/>
        <v>-1</v>
      </c>
      <c r="S25" s="615">
        <v>0</v>
      </c>
      <c r="T25" s="154">
        <f t="shared" si="4"/>
        <v>0</v>
      </c>
      <c r="U25" s="611">
        <v>0</v>
      </c>
      <c r="V25" s="597">
        <v>4</v>
      </c>
      <c r="W25" s="75">
        <f t="shared" si="29"/>
        <v>-4</v>
      </c>
      <c r="X25" s="616">
        <v>0</v>
      </c>
      <c r="Y25" s="618">
        <f t="shared" si="6"/>
        <v>0</v>
      </c>
      <c r="Z25" s="77">
        <v>0</v>
      </c>
      <c r="AA25" s="597">
        <v>36</v>
      </c>
      <c r="AB25" s="75">
        <f t="shared" si="30"/>
        <v>-36</v>
      </c>
      <c r="AC25" s="614">
        <v>30</v>
      </c>
      <c r="AD25" s="620">
        <f t="shared" si="8"/>
        <v>30</v>
      </c>
      <c r="AE25" s="77">
        <v>0</v>
      </c>
      <c r="AF25" s="597">
        <v>2</v>
      </c>
      <c r="AG25" s="75">
        <f t="shared" si="31"/>
        <v>-2</v>
      </c>
      <c r="AH25" s="621">
        <v>0</v>
      </c>
      <c r="AI25" s="622">
        <f t="shared" si="10"/>
        <v>0</v>
      </c>
      <c r="AJ25" s="77">
        <v>0</v>
      </c>
      <c r="AK25" s="597">
        <v>3</v>
      </c>
      <c r="AL25" s="75">
        <f t="shared" si="32"/>
        <v>-3</v>
      </c>
      <c r="AM25" s="621">
        <v>0</v>
      </c>
      <c r="AN25" s="622">
        <f t="shared" si="12"/>
        <v>0</v>
      </c>
      <c r="AO25" s="77">
        <v>0</v>
      </c>
      <c r="AP25" s="597">
        <v>1</v>
      </c>
      <c r="AQ25" s="75">
        <f t="shared" si="33"/>
        <v>-1</v>
      </c>
      <c r="AR25" s="615">
        <v>0</v>
      </c>
      <c r="AS25" s="622">
        <f t="shared" si="14"/>
        <v>0</v>
      </c>
      <c r="AT25" s="77">
        <v>0</v>
      </c>
      <c r="AU25" s="597">
        <v>5</v>
      </c>
      <c r="AV25" s="75">
        <f t="shared" si="34"/>
        <v>-5</v>
      </c>
      <c r="AW25" s="621">
        <v>0</v>
      </c>
      <c r="AX25" s="622">
        <f t="shared" si="16"/>
        <v>0</v>
      </c>
      <c r="AY25" s="77">
        <v>0</v>
      </c>
      <c r="AZ25" s="597">
        <v>2</v>
      </c>
      <c r="BA25" s="75">
        <f t="shared" si="35"/>
        <v>-2</v>
      </c>
      <c r="BB25" s="615">
        <v>0</v>
      </c>
      <c r="BC25" s="622">
        <f t="shared" si="18"/>
        <v>0</v>
      </c>
      <c r="BD25" s="39">
        <v>0</v>
      </c>
      <c r="BE25" s="39">
        <v>1</v>
      </c>
      <c r="BF25" s="57">
        <f t="shared" si="36"/>
        <v>-1</v>
      </c>
      <c r="BG25" s="57">
        <v>27</v>
      </c>
      <c r="BH25" s="505">
        <f t="shared" si="20"/>
        <v>27</v>
      </c>
      <c r="BI25" s="31">
        <v>0</v>
      </c>
      <c r="BJ25" s="39">
        <v>1</v>
      </c>
      <c r="BK25" s="57">
        <f t="shared" si="37"/>
        <v>-1</v>
      </c>
      <c r="BL25" s="128">
        <v>0</v>
      </c>
      <c r="BM25" s="126">
        <f t="shared" si="22"/>
        <v>0</v>
      </c>
    </row>
    <row r="26" ht="45" spans="1:65">
      <c r="A26" s="26">
        <v>24</v>
      </c>
      <c r="B26" s="123" t="s">
        <v>132</v>
      </c>
      <c r="C26" s="710" t="s">
        <v>116</v>
      </c>
      <c r="D26" s="711" t="s">
        <v>85</v>
      </c>
      <c r="E26" s="172">
        <f t="shared" ref="E26:E30" si="39">K26+P26+U26+Z26+AE26+AJ26+AO26+AT26+AY26+BD26+BI26</f>
        <v>20</v>
      </c>
      <c r="F26" s="173">
        <f t="shared" ref="F26:F30" si="40">L26+Q26+V26+AA26+AF26+AK26+AP26+AU26+AZ26+BE26+BJ26</f>
        <v>0</v>
      </c>
      <c r="G26" s="173">
        <f t="shared" ref="G26:G30" si="41">M26+R26+W26+AB26+AG26+AL26+AQ26+AV26+BA26+BF26+BK26</f>
        <v>20</v>
      </c>
      <c r="H26" s="173">
        <f t="shared" ref="H26:H30" si="42">N26+S26+X26+AC26+AH26+AM26+AR26+AW26+BB26+BG26+BL26</f>
        <v>0</v>
      </c>
      <c r="I26" s="126">
        <f t="shared" si="24"/>
        <v>20</v>
      </c>
      <c r="J26" s="488">
        <f t="shared" si="25"/>
        <v>20</v>
      </c>
      <c r="K26" s="13">
        <v>0</v>
      </c>
      <c r="L26" s="266">
        <v>0</v>
      </c>
      <c r="M26" s="102">
        <f t="shared" si="38"/>
        <v>0</v>
      </c>
      <c r="N26" s="603">
        <v>0</v>
      </c>
      <c r="O26" s="126">
        <f t="shared" si="27"/>
        <v>0</v>
      </c>
      <c r="P26" s="13">
        <v>0</v>
      </c>
      <c r="Q26" s="466">
        <v>0</v>
      </c>
      <c r="R26" s="102">
        <f t="shared" si="28"/>
        <v>0</v>
      </c>
      <c r="S26" s="15">
        <v>0</v>
      </c>
      <c r="T26" s="151">
        <f t="shared" si="4"/>
        <v>0</v>
      </c>
      <c r="U26" s="266">
        <v>0</v>
      </c>
      <c r="V26" s="15">
        <v>0</v>
      </c>
      <c r="W26" s="102">
        <f t="shared" si="29"/>
        <v>0</v>
      </c>
      <c r="X26" s="15">
        <v>0</v>
      </c>
      <c r="Y26" s="450">
        <f t="shared" si="6"/>
        <v>0</v>
      </c>
      <c r="Z26" s="266">
        <v>20</v>
      </c>
      <c r="AA26" s="266">
        <v>0</v>
      </c>
      <c r="AB26" s="102">
        <f t="shared" si="30"/>
        <v>20</v>
      </c>
      <c r="AC26" s="15">
        <v>0</v>
      </c>
      <c r="AD26" s="450">
        <f t="shared" si="8"/>
        <v>20</v>
      </c>
      <c r="AE26" s="266">
        <v>0</v>
      </c>
      <c r="AF26" s="266">
        <v>0</v>
      </c>
      <c r="AG26" s="102">
        <f t="shared" si="31"/>
        <v>0</v>
      </c>
      <c r="AH26" s="15">
        <v>0</v>
      </c>
      <c r="AI26" s="450">
        <f t="shared" si="10"/>
        <v>0</v>
      </c>
      <c r="AJ26" s="266">
        <v>0</v>
      </c>
      <c r="AK26" s="266">
        <v>0</v>
      </c>
      <c r="AL26" s="102">
        <f t="shared" si="32"/>
        <v>0</v>
      </c>
      <c r="AM26" s="15">
        <v>0</v>
      </c>
      <c r="AN26" s="450">
        <f t="shared" si="12"/>
        <v>0</v>
      </c>
      <c r="AO26" s="266">
        <v>0</v>
      </c>
      <c r="AP26" s="266">
        <v>0</v>
      </c>
      <c r="AQ26" s="102">
        <f t="shared" si="33"/>
        <v>0</v>
      </c>
      <c r="AR26" s="15">
        <v>0</v>
      </c>
      <c r="AS26" s="450">
        <f t="shared" si="14"/>
        <v>0</v>
      </c>
      <c r="AT26" s="266">
        <v>0</v>
      </c>
      <c r="AU26" s="266">
        <v>0</v>
      </c>
      <c r="AV26" s="102">
        <f t="shared" si="34"/>
        <v>0</v>
      </c>
      <c r="AW26" s="15">
        <v>0</v>
      </c>
      <c r="AX26" s="450">
        <f t="shared" si="16"/>
        <v>0</v>
      </c>
      <c r="AY26" s="266">
        <v>0</v>
      </c>
      <c r="AZ26" s="266">
        <v>0</v>
      </c>
      <c r="BA26" s="102">
        <f t="shared" si="35"/>
        <v>0</v>
      </c>
      <c r="BB26" s="266">
        <v>0</v>
      </c>
      <c r="BC26" s="398">
        <f t="shared" si="18"/>
        <v>0</v>
      </c>
      <c r="BD26" s="24">
        <v>0</v>
      </c>
      <c r="BE26" s="24">
        <v>0</v>
      </c>
      <c r="BF26" s="57">
        <f t="shared" si="36"/>
        <v>0</v>
      </c>
      <c r="BG26" s="57">
        <v>0</v>
      </c>
      <c r="BH26" s="505">
        <f t="shared" si="20"/>
        <v>0</v>
      </c>
      <c r="BI26" s="26">
        <v>0</v>
      </c>
      <c r="BJ26" s="24">
        <v>0</v>
      </c>
      <c r="BK26" s="57">
        <f t="shared" si="37"/>
        <v>0</v>
      </c>
      <c r="BL26" s="24">
        <v>0</v>
      </c>
      <c r="BM26" s="126">
        <f t="shared" si="22"/>
        <v>0</v>
      </c>
    </row>
    <row r="27" ht="30.75" spans="1:65">
      <c r="A27" s="77">
        <v>25</v>
      </c>
      <c r="B27" s="21" t="s">
        <v>28</v>
      </c>
      <c r="C27" s="24">
        <v>10</v>
      </c>
      <c r="D27" s="111">
        <v>15</v>
      </c>
      <c r="E27" s="172">
        <f t="shared" si="39"/>
        <v>0</v>
      </c>
      <c r="F27" s="173">
        <f t="shared" si="40"/>
        <v>15</v>
      </c>
      <c r="G27" s="173">
        <f t="shared" si="41"/>
        <v>-15</v>
      </c>
      <c r="H27" s="173">
        <f t="shared" si="42"/>
        <v>15</v>
      </c>
      <c r="I27" s="126">
        <f t="shared" si="24"/>
        <v>15</v>
      </c>
      <c r="J27" s="488">
        <f t="shared" si="25"/>
        <v>0</v>
      </c>
      <c r="K27" s="13">
        <v>0</v>
      </c>
      <c r="L27" s="266">
        <v>1</v>
      </c>
      <c r="M27" s="102">
        <f t="shared" si="38"/>
        <v>-1</v>
      </c>
      <c r="N27" s="603">
        <v>0</v>
      </c>
      <c r="O27" s="126">
        <f t="shared" si="27"/>
        <v>0</v>
      </c>
      <c r="P27" s="13">
        <v>0</v>
      </c>
      <c r="Q27" s="266">
        <v>1</v>
      </c>
      <c r="R27" s="102">
        <f t="shared" si="28"/>
        <v>-1</v>
      </c>
      <c r="S27" s="15">
        <v>0</v>
      </c>
      <c r="T27" s="55">
        <f t="shared" si="4"/>
        <v>0</v>
      </c>
      <c r="U27" s="266">
        <v>0</v>
      </c>
      <c r="V27" s="266">
        <v>1</v>
      </c>
      <c r="W27" s="102">
        <f t="shared" si="29"/>
        <v>-1</v>
      </c>
      <c r="X27" s="15">
        <v>0</v>
      </c>
      <c r="Y27" s="450">
        <f t="shared" si="6"/>
        <v>0</v>
      </c>
      <c r="Z27" s="266">
        <v>0</v>
      </c>
      <c r="AA27" s="266">
        <v>5</v>
      </c>
      <c r="AB27" s="102">
        <f t="shared" si="30"/>
        <v>-5</v>
      </c>
      <c r="AC27" s="15">
        <v>0</v>
      </c>
      <c r="AD27" s="450">
        <f t="shared" si="8"/>
        <v>0</v>
      </c>
      <c r="AE27" s="266">
        <v>0</v>
      </c>
      <c r="AF27" s="266">
        <v>1</v>
      </c>
      <c r="AG27" s="102">
        <f t="shared" si="31"/>
        <v>-1</v>
      </c>
      <c r="AH27" s="15">
        <v>0</v>
      </c>
      <c r="AI27" s="450">
        <f t="shared" si="10"/>
        <v>0</v>
      </c>
      <c r="AJ27" s="266">
        <v>0</v>
      </c>
      <c r="AK27" s="266">
        <v>1</v>
      </c>
      <c r="AL27" s="102">
        <f t="shared" si="32"/>
        <v>-1</v>
      </c>
      <c r="AM27" s="15">
        <v>0</v>
      </c>
      <c r="AN27" s="450">
        <f t="shared" si="12"/>
        <v>0</v>
      </c>
      <c r="AO27" s="266">
        <v>0</v>
      </c>
      <c r="AP27" s="266">
        <v>1</v>
      </c>
      <c r="AQ27" s="102">
        <f t="shared" si="33"/>
        <v>-1</v>
      </c>
      <c r="AR27" s="15">
        <v>0</v>
      </c>
      <c r="AS27" s="450">
        <f t="shared" si="14"/>
        <v>0</v>
      </c>
      <c r="AT27" s="266">
        <v>0</v>
      </c>
      <c r="AU27" s="266">
        <v>1</v>
      </c>
      <c r="AV27" s="102">
        <f t="shared" si="34"/>
        <v>-1</v>
      </c>
      <c r="AW27" s="15">
        <v>0</v>
      </c>
      <c r="AX27" s="450">
        <f t="shared" si="16"/>
        <v>0</v>
      </c>
      <c r="AY27" s="266">
        <v>0</v>
      </c>
      <c r="AZ27" s="266">
        <v>1</v>
      </c>
      <c r="BA27" s="102">
        <f t="shared" si="35"/>
        <v>-1</v>
      </c>
      <c r="BB27" s="266">
        <v>0</v>
      </c>
      <c r="BC27" s="398">
        <f t="shared" si="18"/>
        <v>0</v>
      </c>
      <c r="BD27" s="24">
        <v>0</v>
      </c>
      <c r="BE27" s="24">
        <v>1</v>
      </c>
      <c r="BF27" s="57">
        <f t="shared" si="36"/>
        <v>-1</v>
      </c>
      <c r="BG27" s="57">
        <v>15</v>
      </c>
      <c r="BH27" s="505">
        <f t="shared" si="20"/>
        <v>15</v>
      </c>
      <c r="BI27" s="26">
        <v>0</v>
      </c>
      <c r="BJ27" s="24">
        <v>1</v>
      </c>
      <c r="BK27" s="57">
        <f t="shared" si="37"/>
        <v>-1</v>
      </c>
      <c r="BL27" s="24">
        <v>0</v>
      </c>
      <c r="BM27" s="126">
        <f t="shared" si="22"/>
        <v>0</v>
      </c>
    </row>
    <row r="28" ht="60" spans="1:65">
      <c r="A28" s="26">
        <v>26</v>
      </c>
      <c r="B28" s="21" t="s">
        <v>133</v>
      </c>
      <c r="C28" s="24">
        <v>4</v>
      </c>
      <c r="D28" s="111">
        <v>6</v>
      </c>
      <c r="E28" s="172">
        <f t="shared" si="39"/>
        <v>0</v>
      </c>
      <c r="F28" s="173">
        <f t="shared" si="40"/>
        <v>0</v>
      </c>
      <c r="G28" s="173">
        <f t="shared" si="41"/>
        <v>0</v>
      </c>
      <c r="H28" s="173">
        <f t="shared" si="42"/>
        <v>0</v>
      </c>
      <c r="I28" s="126">
        <f t="shared" si="24"/>
        <v>0</v>
      </c>
      <c r="J28" s="488">
        <f t="shared" si="25"/>
        <v>0</v>
      </c>
      <c r="K28" s="13">
        <v>0</v>
      </c>
      <c r="L28" s="266">
        <v>0</v>
      </c>
      <c r="M28" s="102">
        <f t="shared" si="38"/>
        <v>0</v>
      </c>
      <c r="N28" s="603">
        <v>0</v>
      </c>
      <c r="O28" s="126">
        <f t="shared" si="27"/>
        <v>0</v>
      </c>
      <c r="P28" s="13">
        <v>0</v>
      </c>
      <c r="Q28" s="466">
        <v>0</v>
      </c>
      <c r="R28" s="102">
        <f t="shared" si="28"/>
        <v>0</v>
      </c>
      <c r="S28" s="15">
        <v>0</v>
      </c>
      <c r="T28" s="151">
        <f t="shared" si="4"/>
        <v>0</v>
      </c>
      <c r="U28" s="266">
        <v>0</v>
      </c>
      <c r="V28" s="15">
        <v>0</v>
      </c>
      <c r="W28" s="102">
        <f t="shared" si="29"/>
        <v>0</v>
      </c>
      <c r="X28" s="15">
        <v>0</v>
      </c>
      <c r="Y28" s="450">
        <f t="shared" si="6"/>
        <v>0</v>
      </c>
      <c r="Z28" s="266">
        <v>0</v>
      </c>
      <c r="AA28" s="266">
        <v>0</v>
      </c>
      <c r="AB28" s="102">
        <f t="shared" si="30"/>
        <v>0</v>
      </c>
      <c r="AC28" s="15">
        <v>0</v>
      </c>
      <c r="AD28" s="450">
        <f t="shared" si="8"/>
        <v>0</v>
      </c>
      <c r="AE28" s="266">
        <v>0</v>
      </c>
      <c r="AF28" s="266">
        <v>0</v>
      </c>
      <c r="AG28" s="102">
        <f t="shared" si="31"/>
        <v>0</v>
      </c>
      <c r="AH28" s="15">
        <v>0</v>
      </c>
      <c r="AI28" s="450">
        <f t="shared" si="10"/>
        <v>0</v>
      </c>
      <c r="AJ28" s="266">
        <v>0</v>
      </c>
      <c r="AK28" s="266">
        <v>0</v>
      </c>
      <c r="AL28" s="102">
        <f t="shared" si="32"/>
        <v>0</v>
      </c>
      <c r="AM28" s="15">
        <v>0</v>
      </c>
      <c r="AN28" s="450">
        <f t="shared" si="12"/>
        <v>0</v>
      </c>
      <c r="AO28" s="266">
        <v>0</v>
      </c>
      <c r="AP28" s="266">
        <v>0</v>
      </c>
      <c r="AQ28" s="102">
        <f t="shared" si="33"/>
        <v>0</v>
      </c>
      <c r="AR28" s="15">
        <v>0</v>
      </c>
      <c r="AS28" s="450">
        <f t="shared" si="14"/>
        <v>0</v>
      </c>
      <c r="AT28" s="266">
        <v>0</v>
      </c>
      <c r="AU28" s="266">
        <v>0</v>
      </c>
      <c r="AV28" s="102">
        <f t="shared" si="34"/>
        <v>0</v>
      </c>
      <c r="AW28" s="15">
        <v>0</v>
      </c>
      <c r="AX28" s="450">
        <f t="shared" si="16"/>
        <v>0</v>
      </c>
      <c r="AY28" s="266">
        <v>0</v>
      </c>
      <c r="AZ28" s="266">
        <v>0</v>
      </c>
      <c r="BA28" s="102">
        <f t="shared" si="35"/>
        <v>0</v>
      </c>
      <c r="BB28" s="266">
        <v>0</v>
      </c>
      <c r="BC28" s="398">
        <f t="shared" si="18"/>
        <v>0</v>
      </c>
      <c r="BD28" s="24">
        <v>0</v>
      </c>
      <c r="BE28" s="24">
        <v>0</v>
      </c>
      <c r="BF28" s="57">
        <f t="shared" si="36"/>
        <v>0</v>
      </c>
      <c r="BG28" s="57">
        <v>0</v>
      </c>
      <c r="BH28" s="505">
        <f t="shared" si="20"/>
        <v>0</v>
      </c>
      <c r="BI28" s="26">
        <v>0</v>
      </c>
      <c r="BJ28" s="24">
        <v>0</v>
      </c>
      <c r="BK28" s="57">
        <f t="shared" si="37"/>
        <v>0</v>
      </c>
      <c r="BL28" s="24">
        <v>0</v>
      </c>
      <c r="BM28" s="126">
        <f t="shared" si="22"/>
        <v>0</v>
      </c>
    </row>
    <row r="29" ht="60.75" spans="1:65">
      <c r="A29" s="77">
        <v>27</v>
      </c>
      <c r="B29" s="21" t="s">
        <v>30</v>
      </c>
      <c r="C29" s="24">
        <v>6</v>
      </c>
      <c r="D29" s="111">
        <v>10</v>
      </c>
      <c r="E29" s="172">
        <f t="shared" si="39"/>
        <v>10</v>
      </c>
      <c r="F29" s="173">
        <f t="shared" si="40"/>
        <v>14</v>
      </c>
      <c r="G29" s="173">
        <f t="shared" si="41"/>
        <v>-4</v>
      </c>
      <c r="H29" s="173">
        <f t="shared" si="42"/>
        <v>4</v>
      </c>
      <c r="I29" s="126">
        <f t="shared" si="24"/>
        <v>14</v>
      </c>
      <c r="J29" s="488">
        <f t="shared" si="25"/>
        <v>0</v>
      </c>
      <c r="K29" s="66">
        <v>4</v>
      </c>
      <c r="L29" s="209">
        <v>1</v>
      </c>
      <c r="M29" s="102">
        <f t="shared" si="38"/>
        <v>3</v>
      </c>
      <c r="N29" s="603">
        <v>0</v>
      </c>
      <c r="O29" s="126">
        <f t="shared" si="27"/>
        <v>4</v>
      </c>
      <c r="P29" s="66">
        <v>0</v>
      </c>
      <c r="Q29" s="209">
        <v>1</v>
      </c>
      <c r="R29" s="102">
        <f t="shared" si="28"/>
        <v>-1</v>
      </c>
      <c r="S29" s="15">
        <v>0</v>
      </c>
      <c r="T29" s="151">
        <f t="shared" si="4"/>
        <v>0</v>
      </c>
      <c r="U29" s="297">
        <v>0</v>
      </c>
      <c r="V29" s="209">
        <v>1</v>
      </c>
      <c r="W29" s="102">
        <f t="shared" si="29"/>
        <v>-1</v>
      </c>
      <c r="X29" s="15">
        <v>0</v>
      </c>
      <c r="Y29" s="363">
        <f t="shared" si="6"/>
        <v>0</v>
      </c>
      <c r="Z29" s="209">
        <v>6</v>
      </c>
      <c r="AA29" s="209">
        <v>4</v>
      </c>
      <c r="AB29" s="102">
        <f t="shared" si="30"/>
        <v>2</v>
      </c>
      <c r="AC29" s="15">
        <v>4</v>
      </c>
      <c r="AD29" s="363">
        <f t="shared" si="8"/>
        <v>10</v>
      </c>
      <c r="AE29" s="209">
        <v>0</v>
      </c>
      <c r="AF29" s="209">
        <v>1</v>
      </c>
      <c r="AG29" s="102">
        <f t="shared" si="31"/>
        <v>-1</v>
      </c>
      <c r="AH29" s="15">
        <v>0</v>
      </c>
      <c r="AI29" s="363">
        <f t="shared" si="10"/>
        <v>0</v>
      </c>
      <c r="AJ29" s="209">
        <v>0</v>
      </c>
      <c r="AK29" s="209">
        <v>1</v>
      </c>
      <c r="AL29" s="102">
        <f t="shared" si="32"/>
        <v>-1</v>
      </c>
      <c r="AM29" s="15">
        <v>0</v>
      </c>
      <c r="AN29" s="363">
        <f t="shared" si="12"/>
        <v>0</v>
      </c>
      <c r="AO29" s="209">
        <v>0</v>
      </c>
      <c r="AP29" s="209">
        <v>1</v>
      </c>
      <c r="AQ29" s="102">
        <f t="shared" si="33"/>
        <v>-1</v>
      </c>
      <c r="AR29" s="15">
        <v>0</v>
      </c>
      <c r="AS29" s="363">
        <f t="shared" si="14"/>
        <v>0</v>
      </c>
      <c r="AT29" s="209">
        <v>0</v>
      </c>
      <c r="AU29" s="209">
        <v>1</v>
      </c>
      <c r="AV29" s="102">
        <f t="shared" si="34"/>
        <v>-1</v>
      </c>
      <c r="AW29" s="15">
        <v>0</v>
      </c>
      <c r="AX29" s="363">
        <f t="shared" si="16"/>
        <v>0</v>
      </c>
      <c r="AY29" s="209">
        <v>0</v>
      </c>
      <c r="AZ29" s="209">
        <v>1</v>
      </c>
      <c r="BA29" s="102">
        <f t="shared" si="35"/>
        <v>-1</v>
      </c>
      <c r="BB29" s="15">
        <v>0</v>
      </c>
      <c r="BC29" s="503">
        <f t="shared" si="18"/>
        <v>0</v>
      </c>
      <c r="BD29" s="209">
        <v>0</v>
      </c>
      <c r="BE29" s="209">
        <v>1</v>
      </c>
      <c r="BF29" s="57">
        <f t="shared" si="36"/>
        <v>-1</v>
      </c>
      <c r="BG29" s="57">
        <v>0</v>
      </c>
      <c r="BH29" s="505">
        <f t="shared" si="20"/>
        <v>0</v>
      </c>
      <c r="BI29" s="66">
        <v>0</v>
      </c>
      <c r="BJ29" s="209">
        <v>1</v>
      </c>
      <c r="BK29" s="57">
        <f t="shared" si="37"/>
        <v>-1</v>
      </c>
      <c r="BL29" s="24">
        <v>0</v>
      </c>
      <c r="BM29" s="126">
        <f t="shared" si="22"/>
        <v>0</v>
      </c>
    </row>
    <row r="30" ht="75.75" spans="1:65">
      <c r="A30" s="26">
        <v>28</v>
      </c>
      <c r="B30" s="21" t="s">
        <v>31</v>
      </c>
      <c r="C30" s="24">
        <v>6</v>
      </c>
      <c r="D30" s="111">
        <v>10</v>
      </c>
      <c r="E30" s="180">
        <f t="shared" si="39"/>
        <v>0</v>
      </c>
      <c r="F30" s="181">
        <f t="shared" si="40"/>
        <v>16</v>
      </c>
      <c r="G30" s="181">
        <f t="shared" si="41"/>
        <v>-16</v>
      </c>
      <c r="H30" s="181">
        <f t="shared" si="42"/>
        <v>16</v>
      </c>
      <c r="I30" s="231">
        <f t="shared" si="24"/>
        <v>16</v>
      </c>
      <c r="J30" s="492">
        <f t="shared" si="25"/>
        <v>0</v>
      </c>
      <c r="K30" s="604">
        <v>0</v>
      </c>
      <c r="L30" s="605">
        <v>1</v>
      </c>
      <c r="M30" s="421">
        <f t="shared" si="38"/>
        <v>-1</v>
      </c>
      <c r="N30" s="606">
        <v>0</v>
      </c>
      <c r="O30" s="231">
        <f t="shared" si="27"/>
        <v>0</v>
      </c>
      <c r="P30" s="604">
        <v>0</v>
      </c>
      <c r="Q30" s="605">
        <v>1</v>
      </c>
      <c r="R30" s="421">
        <f t="shared" si="28"/>
        <v>-1</v>
      </c>
      <c r="S30" s="449">
        <v>0</v>
      </c>
      <c r="T30" s="156">
        <f t="shared" si="4"/>
        <v>0</v>
      </c>
      <c r="U30" s="297">
        <v>0</v>
      </c>
      <c r="V30" s="209">
        <v>1</v>
      </c>
      <c r="W30" s="102">
        <f t="shared" si="29"/>
        <v>-1</v>
      </c>
      <c r="X30" s="15">
        <v>0</v>
      </c>
      <c r="Y30" s="363">
        <f t="shared" si="6"/>
        <v>0</v>
      </c>
      <c r="Z30" s="176">
        <v>0</v>
      </c>
      <c r="AA30" s="176">
        <v>6</v>
      </c>
      <c r="AB30" s="102">
        <f t="shared" si="30"/>
        <v>-6</v>
      </c>
      <c r="AC30" s="15">
        <v>6</v>
      </c>
      <c r="AD30" s="363">
        <f t="shared" si="8"/>
        <v>6</v>
      </c>
      <c r="AE30" s="209">
        <v>0</v>
      </c>
      <c r="AF30" s="209">
        <v>1</v>
      </c>
      <c r="AG30" s="102">
        <f t="shared" si="31"/>
        <v>-1</v>
      </c>
      <c r="AH30" s="15">
        <v>0</v>
      </c>
      <c r="AI30" s="363">
        <f t="shared" si="10"/>
        <v>0</v>
      </c>
      <c r="AJ30" s="209">
        <v>0</v>
      </c>
      <c r="AK30" s="209">
        <v>1</v>
      </c>
      <c r="AL30" s="102">
        <f t="shared" si="32"/>
        <v>-1</v>
      </c>
      <c r="AM30" s="15">
        <v>0</v>
      </c>
      <c r="AN30" s="363">
        <f t="shared" si="12"/>
        <v>0</v>
      </c>
      <c r="AO30" s="209">
        <v>0</v>
      </c>
      <c r="AP30" s="209">
        <v>1</v>
      </c>
      <c r="AQ30" s="102">
        <f t="shared" si="33"/>
        <v>-1</v>
      </c>
      <c r="AR30" s="15">
        <v>0</v>
      </c>
      <c r="AS30" s="363">
        <f t="shared" si="14"/>
        <v>0</v>
      </c>
      <c r="AT30" s="209">
        <v>0</v>
      </c>
      <c r="AU30" s="209">
        <v>1</v>
      </c>
      <c r="AV30" s="102">
        <f t="shared" si="34"/>
        <v>-1</v>
      </c>
      <c r="AW30" s="15">
        <v>0</v>
      </c>
      <c r="AX30" s="363">
        <f t="shared" si="16"/>
        <v>0</v>
      </c>
      <c r="AY30" s="209">
        <v>0</v>
      </c>
      <c r="AZ30" s="209">
        <v>1</v>
      </c>
      <c r="BA30" s="102">
        <f t="shared" si="35"/>
        <v>-1</v>
      </c>
      <c r="BB30" s="15">
        <v>0</v>
      </c>
      <c r="BC30" s="503">
        <f t="shared" si="18"/>
        <v>0</v>
      </c>
      <c r="BD30" s="209">
        <v>0</v>
      </c>
      <c r="BE30" s="209">
        <v>1</v>
      </c>
      <c r="BF30" s="57">
        <f t="shared" si="36"/>
        <v>-1</v>
      </c>
      <c r="BG30" s="57">
        <v>10</v>
      </c>
      <c r="BH30" s="505">
        <f t="shared" si="20"/>
        <v>10</v>
      </c>
      <c r="BI30" s="604">
        <v>0</v>
      </c>
      <c r="BJ30" s="605">
        <v>1</v>
      </c>
      <c r="BK30" s="75">
        <f t="shared" si="37"/>
        <v>-1</v>
      </c>
      <c r="BL30" s="43">
        <v>0</v>
      </c>
      <c r="BM30" s="231">
        <f t="shared" si="22"/>
        <v>0</v>
      </c>
    </row>
  </sheetData>
  <sheetProtection password="C611" sheet="1" selectLockedCells="1" selectUnlockedCells="1" objects="1" scenarios="1"/>
  <customSheetViews>
    <customSheetView guid="{9CEE0026-06FE-43C5-B7E2-4C27C1B1B851}" scale="80">
      <pane xSplit="9" ySplit="2" topLeftCell="J24" activePane="bottomRight" state="frozen"/>
      <selection activeCell="E26" sqref="E26"/>
      <pageMargins left="0.7" right="0.7" top="0.75" bottom="0.75" header="0.3" footer="0.3"/>
      <headerFooter/>
    </customSheetView>
    <customSheetView guid="{DDA466F2-DEC4-4899-BCA4-70679764665E}" scale="80">
      <pane xSplit="9" ySplit="2" topLeftCell="J9" activePane="bottomRight" state="frozen"/>
      <selection activeCell="A20" sqref="$A20:$XFD20"/>
      <pageMargins left="0.7" right="0.7" top="0.75" bottom="0.75" header="0.3" footer="0.3"/>
      <headerFooter/>
    </customSheetView>
    <customSheetView guid="{136E5025-050C-49A9-AAF7-FBD1E192C728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1F1E3F11-2EEF-4BC4-A39B-8CB5D2CF0C2F}" scale="80">
      <selection activeCell="A1" sqref="A1:D1"/>
      <pageMargins left="0.7" right="0.7" top="0.75" bottom="0.75" header="0.3" footer="0.3"/>
      <headerFooter/>
    </customSheetView>
    <customSheetView guid="{FE079330-EA52-4CE0-9E5A-80865C54CE2C}" scale="80">
      <pane xSplit="9" ySplit="2" topLeftCell="J3" activePane="bottomRight" state="frozen"/>
      <selection activeCell="A1" sqref="A1:D1"/>
      <pageMargins left="0.7" right="0.7" top="0.75" bottom="0.75" header="0.3" footer="0.3"/>
      <headerFooter/>
    </customSheetView>
    <customSheetView guid="{F2E46030-49F3-46E6-9036-40A255D924CC}" scale="80">
      <pane xSplit="9" ySplit="2" topLeftCell="J12" activePane="bottomRight" state="frozen"/>
      <selection activeCell="A15" sqref="$A15:$XFD15"/>
      <pageMargins left="0.7" right="0.7" top="0.75" bottom="0.75" header="0.3" footer="0.3"/>
      <headerFooter/>
    </customSheetView>
  </customSheetViews>
  <mergeCells count="14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J1:J2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B153"/>
  <sheetViews>
    <sheetView zoomScale="80" zoomScaleNormal="80" workbookViewId="0">
      <pane xSplit="10" ySplit="2" topLeftCell="AM3" activePane="bottomRight" state="frozen"/>
      <selection/>
      <selection pane="topRight"/>
      <selection pane="bottomLeft"/>
      <selection pane="bottomRight" activeCell="B28" sqref="B28"/>
    </sheetView>
  </sheetViews>
  <sheetFormatPr defaultColWidth="9" defaultRowHeight="15"/>
  <cols>
    <col min="1" max="1" width="4.43809523809524" customWidth="1"/>
    <col min="2" max="2" width="25.7809523809524" style="4" customWidth="1"/>
    <col min="3" max="4" width="7.78095238095238" customWidth="1"/>
    <col min="5" max="9" width="7.78095238095238" style="392" customWidth="1"/>
    <col min="10" max="10" width="17.1047619047619" customWidth="1"/>
    <col min="11" max="35" width="7.78095238095238" customWidth="1"/>
    <col min="36" max="36" width="7.78095238095238" style="145" customWidth="1"/>
    <col min="37" max="40" width="7.78095238095238" style="542" customWidth="1"/>
    <col min="41" max="60" width="7.78095238095238" customWidth="1"/>
    <col min="61" max="62" width="5.43809523809524" customWidth="1"/>
    <col min="63" max="64" width="5.55238095238095" customWidth="1"/>
    <col min="65" max="69" width="5.43809523809524" customWidth="1"/>
    <col min="70" max="70" width="6.66666666666667" customWidth="1"/>
    <col min="71" max="72" width="5.88571428571429" customWidth="1"/>
    <col min="73" max="74" width="5.43809523809524" customWidth="1"/>
    <col min="75" max="76" width="6.1047619047619" customWidth="1"/>
    <col min="77" max="78" width="5.43809523809524" customWidth="1"/>
    <col min="79" max="80" width="5.88571428571429" customWidth="1"/>
    <col min="81" max="81" width="11.3333333333333" customWidth="1"/>
    <col min="82" max="82" width="6.33333333333333" customWidth="1"/>
  </cols>
  <sheetData>
    <row r="1" s="539" customFormat="1" ht="46.8" customHeight="1" spans="1:80">
      <c r="A1" s="107" t="s">
        <v>44</v>
      </c>
      <c r="B1" s="481"/>
      <c r="C1" s="481"/>
      <c r="D1" s="481"/>
      <c r="E1" s="458" t="s">
        <v>134</v>
      </c>
      <c r="F1" s="459"/>
      <c r="G1" s="459"/>
      <c r="H1" s="459"/>
      <c r="I1" s="461"/>
      <c r="J1" s="551" t="s">
        <v>46</v>
      </c>
      <c r="K1" s="146" t="s">
        <v>135</v>
      </c>
      <c r="L1" s="147"/>
      <c r="M1" s="147"/>
      <c r="N1" s="147"/>
      <c r="O1" s="131"/>
      <c r="P1" s="146" t="s">
        <v>136</v>
      </c>
      <c r="Q1" s="147"/>
      <c r="R1" s="147"/>
      <c r="S1" s="147"/>
      <c r="T1" s="131"/>
      <c r="U1" s="232" t="s">
        <v>137</v>
      </c>
      <c r="V1" s="233"/>
      <c r="W1" s="233"/>
      <c r="X1" s="233"/>
      <c r="Y1" s="211"/>
      <c r="Z1" s="232" t="s">
        <v>138</v>
      </c>
      <c r="AA1" s="233"/>
      <c r="AB1" s="233"/>
      <c r="AC1" s="553"/>
      <c r="AD1" s="554"/>
      <c r="AE1" s="232" t="s">
        <v>139</v>
      </c>
      <c r="AF1" s="233"/>
      <c r="AG1" s="233"/>
      <c r="AH1" s="233"/>
      <c r="AI1" s="211"/>
      <c r="AJ1" s="557" t="s">
        <v>140</v>
      </c>
      <c r="AK1" s="558"/>
      <c r="AL1" s="558"/>
      <c r="AM1" s="558"/>
      <c r="AN1" s="162"/>
      <c r="AO1" s="146" t="s">
        <v>141</v>
      </c>
      <c r="AP1" s="147"/>
      <c r="AQ1" s="147"/>
      <c r="AR1" s="147"/>
      <c r="AS1" s="131"/>
      <c r="AT1" s="147" t="s">
        <v>142</v>
      </c>
      <c r="AU1" s="147"/>
      <c r="AV1" s="147"/>
      <c r="AW1" s="147"/>
      <c r="AX1" s="131"/>
      <c r="AY1" s="486" t="s">
        <v>143</v>
      </c>
      <c r="AZ1" s="487"/>
      <c r="BA1" s="487"/>
      <c r="BB1" s="487"/>
      <c r="BC1" s="374"/>
      <c r="BD1" s="232" t="s">
        <v>144</v>
      </c>
      <c r="BE1" s="233"/>
      <c r="BF1" s="233"/>
      <c r="BG1" s="233"/>
      <c r="BH1" s="211"/>
      <c r="BI1" s="560" t="s">
        <v>113</v>
      </c>
      <c r="BJ1" s="561"/>
      <c r="BK1" s="561"/>
      <c r="BL1" s="562"/>
      <c r="BM1" s="578" t="s">
        <v>114</v>
      </c>
      <c r="BN1" s="579"/>
      <c r="BO1" s="579"/>
      <c r="BP1" s="580"/>
      <c r="BQ1" s="578" t="s">
        <v>99</v>
      </c>
      <c r="BR1" s="579"/>
      <c r="BS1" s="579"/>
      <c r="BT1" s="580"/>
      <c r="BU1" s="560" t="s">
        <v>82</v>
      </c>
      <c r="BV1" s="561"/>
      <c r="BW1" s="561"/>
      <c r="BX1" s="562"/>
      <c r="BY1" s="560" t="s">
        <v>61</v>
      </c>
      <c r="BZ1" s="561"/>
      <c r="CA1" s="561"/>
      <c r="CB1" s="562"/>
    </row>
    <row r="2" ht="33.6" customHeight="1" spans="1:80">
      <c r="A2" s="239" t="s">
        <v>1</v>
      </c>
      <c r="B2" s="543" t="s">
        <v>62</v>
      </c>
      <c r="C2" s="12" t="s">
        <v>63</v>
      </c>
      <c r="D2" s="149" t="s">
        <v>64</v>
      </c>
      <c r="E2" s="544" t="s">
        <v>35</v>
      </c>
      <c r="F2" s="544" t="s">
        <v>36</v>
      </c>
      <c r="G2" s="545" t="s">
        <v>37</v>
      </c>
      <c r="H2" s="545" t="s">
        <v>38</v>
      </c>
      <c r="I2" s="545" t="s">
        <v>65</v>
      </c>
      <c r="J2" s="552"/>
      <c r="K2" s="544" t="s">
        <v>35</v>
      </c>
      <c r="L2" s="544" t="s">
        <v>36</v>
      </c>
      <c r="M2" s="545" t="s">
        <v>37</v>
      </c>
      <c r="N2" s="544" t="s">
        <v>38</v>
      </c>
      <c r="O2" s="545" t="s">
        <v>65</v>
      </c>
      <c r="P2" s="544" t="s">
        <v>35</v>
      </c>
      <c r="Q2" s="544" t="s">
        <v>36</v>
      </c>
      <c r="R2" s="544" t="s">
        <v>37</v>
      </c>
      <c r="S2" s="544" t="s">
        <v>38</v>
      </c>
      <c r="T2" s="545" t="s">
        <v>65</v>
      </c>
      <c r="U2" s="545" t="s">
        <v>35</v>
      </c>
      <c r="V2" s="544" t="s">
        <v>36</v>
      </c>
      <c r="W2" s="544" t="s">
        <v>37</v>
      </c>
      <c r="X2" s="544" t="s">
        <v>38</v>
      </c>
      <c r="Y2" s="545" t="s">
        <v>65</v>
      </c>
      <c r="Z2" s="545" t="s">
        <v>35</v>
      </c>
      <c r="AA2" s="555" t="s">
        <v>36</v>
      </c>
      <c r="AB2" s="556" t="s">
        <v>37</v>
      </c>
      <c r="AC2" s="545" t="s">
        <v>38</v>
      </c>
      <c r="AD2" s="545" t="s">
        <v>65</v>
      </c>
      <c r="AE2" s="556" t="s">
        <v>35</v>
      </c>
      <c r="AF2" s="544" t="s">
        <v>36</v>
      </c>
      <c r="AG2" s="545" t="s">
        <v>37</v>
      </c>
      <c r="AH2" s="544" t="s">
        <v>38</v>
      </c>
      <c r="AI2" s="544" t="s">
        <v>65</v>
      </c>
      <c r="AJ2" s="544" t="s">
        <v>35</v>
      </c>
      <c r="AK2" s="545" t="s">
        <v>36</v>
      </c>
      <c r="AL2" s="545" t="s">
        <v>37</v>
      </c>
      <c r="AM2" s="545" t="s">
        <v>38</v>
      </c>
      <c r="AN2" s="545" t="s">
        <v>65</v>
      </c>
      <c r="AO2" s="544" t="s">
        <v>35</v>
      </c>
      <c r="AP2" s="544" t="s">
        <v>36</v>
      </c>
      <c r="AQ2" s="545" t="s">
        <v>37</v>
      </c>
      <c r="AR2" s="545" t="s">
        <v>38</v>
      </c>
      <c r="AS2" s="545" t="s">
        <v>65</v>
      </c>
      <c r="AT2" s="556" t="s">
        <v>35</v>
      </c>
      <c r="AU2" s="544" t="s">
        <v>36</v>
      </c>
      <c r="AV2" s="545" t="s">
        <v>37</v>
      </c>
      <c r="AW2" s="544" t="s">
        <v>38</v>
      </c>
      <c r="AX2" s="544" t="s">
        <v>65</v>
      </c>
      <c r="AY2" s="544" t="s">
        <v>35</v>
      </c>
      <c r="AZ2" s="544" t="s">
        <v>36</v>
      </c>
      <c r="BA2" s="545" t="s">
        <v>37</v>
      </c>
      <c r="BB2" s="544" t="s">
        <v>38</v>
      </c>
      <c r="BC2" s="544" t="s">
        <v>65</v>
      </c>
      <c r="BD2" s="544" t="s">
        <v>35</v>
      </c>
      <c r="BE2" s="544" t="s">
        <v>36</v>
      </c>
      <c r="BF2" s="544" t="s">
        <v>37</v>
      </c>
      <c r="BG2" s="545" t="s">
        <v>38</v>
      </c>
      <c r="BH2" s="545" t="s">
        <v>65</v>
      </c>
      <c r="BI2" s="148" t="s">
        <v>35</v>
      </c>
      <c r="BJ2" s="10" t="s">
        <v>36</v>
      </c>
      <c r="BK2" s="149" t="s">
        <v>37</v>
      </c>
      <c r="BL2" s="149" t="s">
        <v>38</v>
      </c>
      <c r="BM2" s="10" t="s">
        <v>35</v>
      </c>
      <c r="BN2" s="10" t="s">
        <v>36</v>
      </c>
      <c r="BO2" s="241" t="s">
        <v>37</v>
      </c>
      <c r="BP2" s="148" t="s">
        <v>38</v>
      </c>
      <c r="BQ2" s="240" t="s">
        <v>35</v>
      </c>
      <c r="BR2" s="10" t="s">
        <v>36</v>
      </c>
      <c r="BS2" s="10" t="s">
        <v>37</v>
      </c>
      <c r="BT2" s="10" t="s">
        <v>38</v>
      </c>
      <c r="BU2" s="148" t="s">
        <v>35</v>
      </c>
      <c r="BV2" s="10" t="s">
        <v>36</v>
      </c>
      <c r="BW2" s="149" t="s">
        <v>37</v>
      </c>
      <c r="BX2" s="149" t="s">
        <v>38</v>
      </c>
      <c r="BY2" s="10" t="s">
        <v>35</v>
      </c>
      <c r="BZ2" s="10" t="s">
        <v>36</v>
      </c>
      <c r="CA2" s="149" t="s">
        <v>37</v>
      </c>
      <c r="CB2" s="10" t="s">
        <v>38</v>
      </c>
    </row>
    <row r="3" s="539" customFormat="1" ht="120" customHeight="1" spans="1:80">
      <c r="A3" s="13">
        <v>1</v>
      </c>
      <c r="B3" s="14" t="s">
        <v>66</v>
      </c>
      <c r="C3" s="15">
        <v>10</v>
      </c>
      <c r="D3" s="109">
        <v>40</v>
      </c>
      <c r="E3" s="17">
        <f t="shared" ref="E3:E25" si="0">K3+P3+U3+Z3+AE3+AJ3+AO3+AT3+AY3+BD3+BI3+BM3+BQ3+BU3+BY3</f>
        <v>0</v>
      </c>
      <c r="F3" s="18">
        <f t="shared" ref="F3:F25" si="1">L3+Q3+V3+AA3+AF3+AK3+AP3+AU3+AZ3+BE3+BJ3+BN3+BR3+BV3+BZ3</f>
        <v>58</v>
      </c>
      <c r="G3" s="19">
        <f t="shared" ref="G3:G25" si="2">M3+R3+W3+AB3+AG3+AL3+AQ3+AV3+BA3+BF3+BK3+BO3+BS3+BW3+CA3</f>
        <v>-58</v>
      </c>
      <c r="H3" s="20">
        <f t="shared" ref="H3:H25" si="3">N3+S3+X3+AC3+AH3+AM3+AR3+AW3+BB3+BG3+BL3+BP3+BT3+BX3+CB3</f>
        <v>58</v>
      </c>
      <c r="I3" s="55">
        <f>SUM(O3+T3+Y3+AD3+AI3+AN3+AS3+AX3+BC3+BH3)</f>
        <v>58</v>
      </c>
      <c r="J3" s="56">
        <f t="shared" ref="J3:J30" si="4">E3+H3-F3</f>
        <v>0</v>
      </c>
      <c r="K3" s="13">
        <v>0</v>
      </c>
      <c r="L3" s="266">
        <v>2</v>
      </c>
      <c r="M3" s="102">
        <f>K3-L3</f>
        <v>-2</v>
      </c>
      <c r="N3" s="102">
        <v>20</v>
      </c>
      <c r="O3" s="55">
        <f>SUM(K3+N3)</f>
        <v>20</v>
      </c>
      <c r="P3" s="13">
        <v>0</v>
      </c>
      <c r="Q3" s="466">
        <v>7</v>
      </c>
      <c r="R3" s="102">
        <f t="shared" ref="R3:R30" si="5">P3-Q3</f>
        <v>-7</v>
      </c>
      <c r="S3" s="102">
        <v>0</v>
      </c>
      <c r="T3" s="151">
        <f t="shared" ref="T3:T30" si="6">SUM(P3+S3)</f>
        <v>0</v>
      </c>
      <c r="U3" s="13">
        <v>0</v>
      </c>
      <c r="V3" s="15">
        <v>21</v>
      </c>
      <c r="W3" s="102">
        <f t="shared" ref="W3:W30" si="7">U3-V3</f>
        <v>-21</v>
      </c>
      <c r="X3" s="100">
        <v>15</v>
      </c>
      <c r="Y3" s="55">
        <f t="shared" ref="Y3:Y30" si="8">SUM(U3+X3)</f>
        <v>15</v>
      </c>
      <c r="Z3" s="13">
        <v>0</v>
      </c>
      <c r="AA3" s="266">
        <v>6</v>
      </c>
      <c r="AB3" s="102">
        <f t="shared" ref="AB3:AB30" si="9">Z3-AA3</f>
        <v>-6</v>
      </c>
      <c r="AC3" s="100">
        <v>0</v>
      </c>
      <c r="AD3" s="55">
        <f t="shared" ref="AD3:AD30" si="10">SUM(Z3+AC3)</f>
        <v>0</v>
      </c>
      <c r="AE3" s="530">
        <v>0</v>
      </c>
      <c r="AF3" s="531">
        <v>4</v>
      </c>
      <c r="AG3" s="532">
        <f t="shared" ref="AG3:AG30" si="11">AE3-AF3</f>
        <v>-4</v>
      </c>
      <c r="AH3" s="559">
        <v>0</v>
      </c>
      <c r="AI3" s="534">
        <f t="shared" ref="AI3:AI30" si="12">SUM(AE3+AH3)</f>
        <v>0</v>
      </c>
      <c r="AJ3" s="257">
        <v>0</v>
      </c>
      <c r="AK3" s="275">
        <v>7</v>
      </c>
      <c r="AL3" s="102">
        <f t="shared" ref="AL3:AL30" si="13">AJ3-AK3</f>
        <v>-7</v>
      </c>
      <c r="AM3" s="150">
        <v>23</v>
      </c>
      <c r="AN3" s="55">
        <f t="shared" ref="AN3:AN30" si="14">SUM(AJ3+AM3)</f>
        <v>23</v>
      </c>
      <c r="AO3" s="13">
        <v>0</v>
      </c>
      <c r="AP3" s="266">
        <v>3</v>
      </c>
      <c r="AQ3" s="102">
        <f t="shared" ref="AQ3:AQ30" si="15">AO3-AP3</f>
        <v>-3</v>
      </c>
      <c r="AR3" s="102">
        <v>0</v>
      </c>
      <c r="AS3" s="55">
        <f t="shared" ref="AS3:AS30" si="16">SUM(AO3+AR3)</f>
        <v>0</v>
      </c>
      <c r="AT3" s="266">
        <v>0</v>
      </c>
      <c r="AU3" s="266">
        <v>4</v>
      </c>
      <c r="AV3" s="102">
        <f t="shared" ref="AV3:AV24" si="17">AT3-AU3</f>
        <v>-4</v>
      </c>
      <c r="AW3" s="100">
        <v>0</v>
      </c>
      <c r="AX3" s="450">
        <f t="shared" ref="AX3:AX30" si="18">SUM(AT3+AW3)</f>
        <v>0</v>
      </c>
      <c r="AY3" s="266">
        <v>0</v>
      </c>
      <c r="AZ3" s="266">
        <v>2</v>
      </c>
      <c r="BA3" s="102">
        <f t="shared" ref="BA3:BA30" si="19">AY3-AZ3</f>
        <v>-2</v>
      </c>
      <c r="BB3" s="100">
        <v>0</v>
      </c>
      <c r="BC3" s="450">
        <f t="shared" ref="BC3:BC30" si="20">SUM(AY3+BB3)</f>
        <v>0</v>
      </c>
      <c r="BD3" s="266">
        <v>0</v>
      </c>
      <c r="BE3" s="466">
        <v>2</v>
      </c>
      <c r="BF3" s="102">
        <f t="shared" ref="BF3:BF30" si="21">BD3-BE3</f>
        <v>-2</v>
      </c>
      <c r="BG3" s="102">
        <v>0</v>
      </c>
      <c r="BH3" s="363">
        <f t="shared" ref="BH3:BH30" si="22">SUM(BD3+BG3)</f>
        <v>0</v>
      </c>
      <c r="BI3" s="563"/>
      <c r="BJ3" s="564"/>
      <c r="BK3" s="564">
        <f t="shared" ref="BK3:BK13" si="23">BI3-BJ3</f>
        <v>0</v>
      </c>
      <c r="BL3" s="565"/>
      <c r="BM3" s="565"/>
      <c r="BN3" s="565"/>
      <c r="BO3" s="565">
        <f t="shared" ref="BO3:BO13" si="24">BM3-BN3</f>
        <v>0</v>
      </c>
      <c r="BP3" s="565"/>
      <c r="BQ3" s="565"/>
      <c r="BR3" s="565"/>
      <c r="BS3" s="565">
        <f t="shared" ref="BS3:BS13" si="25">BQ3-BR3</f>
        <v>0</v>
      </c>
      <c r="BT3" s="565"/>
      <c r="BU3" s="565"/>
      <c r="BV3" s="565"/>
      <c r="BW3" s="565">
        <f t="shared" ref="BW3:BW13" si="26">BU3-BV3</f>
        <v>0</v>
      </c>
      <c r="BX3" s="565"/>
      <c r="BY3" s="565"/>
      <c r="BZ3" s="565"/>
      <c r="CA3" s="588">
        <f t="shared" ref="CA3:CA13" si="27">BY3-BZ3</f>
        <v>0</v>
      </c>
      <c r="CB3" s="565"/>
    </row>
    <row r="4" s="539" customFormat="1" ht="52.8" customHeight="1" spans="1:80">
      <c r="A4" s="389">
        <v>2</v>
      </c>
      <c r="B4" s="304" t="s">
        <v>145</v>
      </c>
      <c r="C4" s="714" t="s">
        <v>42</v>
      </c>
      <c r="D4" s="715" t="s">
        <v>42</v>
      </c>
      <c r="E4" s="17">
        <f t="shared" si="0"/>
        <v>0</v>
      </c>
      <c r="F4" s="18">
        <f t="shared" si="1"/>
        <v>78</v>
      </c>
      <c r="G4" s="19">
        <f t="shared" si="2"/>
        <v>-78</v>
      </c>
      <c r="H4" s="20">
        <f t="shared" si="3"/>
        <v>78</v>
      </c>
      <c r="I4" s="55">
        <f t="shared" ref="I4:I30" si="28">SUM(O4+T4+Y4+AD4+AI4+AN4+AS4+AX4+BC4+BH4)</f>
        <v>78</v>
      </c>
      <c r="J4" s="56">
        <f t="shared" si="4"/>
        <v>0</v>
      </c>
      <c r="K4" s="13">
        <v>0</v>
      </c>
      <c r="L4" s="266">
        <v>3</v>
      </c>
      <c r="M4" s="102">
        <f t="shared" ref="M4:M14" si="29">K4-L4</f>
        <v>-3</v>
      </c>
      <c r="N4" s="102">
        <v>0</v>
      </c>
      <c r="O4" s="55">
        <f t="shared" ref="O4:O30" si="30">SUM(K4+N4)</f>
        <v>0</v>
      </c>
      <c r="P4" s="13">
        <v>0</v>
      </c>
      <c r="Q4" s="466">
        <v>10</v>
      </c>
      <c r="R4" s="102">
        <f t="shared" si="5"/>
        <v>-10</v>
      </c>
      <c r="S4" s="150">
        <v>15</v>
      </c>
      <c r="T4" s="151">
        <f t="shared" si="6"/>
        <v>15</v>
      </c>
      <c r="U4" s="13">
        <v>0</v>
      </c>
      <c r="V4" s="15">
        <v>29</v>
      </c>
      <c r="W4" s="102">
        <f t="shared" si="7"/>
        <v>-29</v>
      </c>
      <c r="X4" s="100">
        <v>35</v>
      </c>
      <c r="Y4" s="55">
        <f t="shared" si="8"/>
        <v>35</v>
      </c>
      <c r="Z4" s="13">
        <v>0</v>
      </c>
      <c r="AA4" s="266">
        <v>8</v>
      </c>
      <c r="AB4" s="102">
        <f t="shared" si="9"/>
        <v>-8</v>
      </c>
      <c r="AC4" s="100">
        <v>14</v>
      </c>
      <c r="AD4" s="55">
        <f t="shared" si="10"/>
        <v>14</v>
      </c>
      <c r="AE4" s="13">
        <v>0</v>
      </c>
      <c r="AF4" s="266">
        <v>5</v>
      </c>
      <c r="AG4" s="102">
        <f t="shared" si="11"/>
        <v>-5</v>
      </c>
      <c r="AH4" s="400">
        <v>14</v>
      </c>
      <c r="AI4" s="55">
        <f t="shared" si="12"/>
        <v>14</v>
      </c>
      <c r="AJ4" s="257">
        <v>0</v>
      </c>
      <c r="AK4" s="275">
        <v>9</v>
      </c>
      <c r="AL4" s="102">
        <f t="shared" si="13"/>
        <v>-9</v>
      </c>
      <c r="AM4" s="102">
        <v>0</v>
      </c>
      <c r="AN4" s="55">
        <f t="shared" si="14"/>
        <v>0</v>
      </c>
      <c r="AO4" s="13">
        <v>0</v>
      </c>
      <c r="AP4" s="266">
        <v>3</v>
      </c>
      <c r="AQ4" s="102">
        <f t="shared" si="15"/>
        <v>-3</v>
      </c>
      <c r="AR4" s="57">
        <v>0</v>
      </c>
      <c r="AS4" s="55">
        <f t="shared" si="16"/>
        <v>0</v>
      </c>
      <c r="AT4" s="266">
        <v>0</v>
      </c>
      <c r="AU4" s="266">
        <v>6</v>
      </c>
      <c r="AV4" s="102">
        <f t="shared" si="17"/>
        <v>-6</v>
      </c>
      <c r="AW4" s="100">
        <v>0</v>
      </c>
      <c r="AX4" s="450">
        <f t="shared" si="18"/>
        <v>0</v>
      </c>
      <c r="AY4" s="266">
        <v>0</v>
      </c>
      <c r="AZ4" s="266">
        <v>3</v>
      </c>
      <c r="BA4" s="102">
        <f t="shared" si="19"/>
        <v>-3</v>
      </c>
      <c r="BB4" s="100">
        <v>0</v>
      </c>
      <c r="BC4" s="450">
        <f t="shared" si="20"/>
        <v>0</v>
      </c>
      <c r="BD4" s="266">
        <v>0</v>
      </c>
      <c r="BE4" s="466">
        <v>2</v>
      </c>
      <c r="BF4" s="102">
        <f t="shared" si="21"/>
        <v>-2</v>
      </c>
      <c r="BG4" s="102">
        <v>0</v>
      </c>
      <c r="BH4" s="363">
        <f t="shared" si="22"/>
        <v>0</v>
      </c>
      <c r="BI4" s="566"/>
      <c r="BJ4" s="567"/>
      <c r="BK4" s="564">
        <f t="shared" si="23"/>
        <v>0</v>
      </c>
      <c r="BL4" s="565"/>
      <c r="BM4" s="581"/>
      <c r="BN4" s="581"/>
      <c r="BO4" s="565">
        <f t="shared" si="24"/>
        <v>0</v>
      </c>
      <c r="BP4" s="565"/>
      <c r="BQ4" s="581"/>
      <c r="BR4" s="581"/>
      <c r="BS4" s="565">
        <f t="shared" si="25"/>
        <v>0</v>
      </c>
      <c r="BT4" s="565"/>
      <c r="BU4" s="581"/>
      <c r="BV4" s="581"/>
      <c r="BW4" s="565">
        <f t="shared" si="26"/>
        <v>0</v>
      </c>
      <c r="BX4" s="565"/>
      <c r="BY4" s="581"/>
      <c r="BZ4" s="581"/>
      <c r="CA4" s="588">
        <f t="shared" si="27"/>
        <v>0</v>
      </c>
      <c r="CB4" s="589"/>
    </row>
    <row r="5" s="539" customFormat="1" ht="45.6" customHeight="1" spans="1:80">
      <c r="A5" s="13">
        <v>3</v>
      </c>
      <c r="B5" s="21" t="s">
        <v>6</v>
      </c>
      <c r="C5" s="24">
        <v>4</v>
      </c>
      <c r="D5" s="111">
        <v>35</v>
      </c>
      <c r="E5" s="17">
        <f t="shared" si="0"/>
        <v>231</v>
      </c>
      <c r="F5" s="18">
        <f t="shared" si="1"/>
        <v>300</v>
      </c>
      <c r="G5" s="19">
        <f t="shared" si="2"/>
        <v>-69</v>
      </c>
      <c r="H5" s="20">
        <f t="shared" si="3"/>
        <v>69</v>
      </c>
      <c r="I5" s="55">
        <f t="shared" si="28"/>
        <v>300</v>
      </c>
      <c r="J5" s="56">
        <f t="shared" si="4"/>
        <v>0</v>
      </c>
      <c r="K5" s="13">
        <v>4</v>
      </c>
      <c r="L5" s="266">
        <v>9</v>
      </c>
      <c r="M5" s="102">
        <f t="shared" si="29"/>
        <v>-5</v>
      </c>
      <c r="N5" s="150">
        <v>4</v>
      </c>
      <c r="O5" s="55">
        <f t="shared" si="30"/>
        <v>8</v>
      </c>
      <c r="P5" s="13">
        <v>28</v>
      </c>
      <c r="Q5" s="466">
        <v>41</v>
      </c>
      <c r="R5" s="102">
        <f t="shared" si="5"/>
        <v>-13</v>
      </c>
      <c r="S5" s="102">
        <v>13</v>
      </c>
      <c r="T5" s="151">
        <f t="shared" si="6"/>
        <v>41</v>
      </c>
      <c r="U5" s="13">
        <v>104</v>
      </c>
      <c r="V5" s="15">
        <v>119</v>
      </c>
      <c r="W5" s="102">
        <f t="shared" si="7"/>
        <v>-15</v>
      </c>
      <c r="X5" s="400">
        <v>15</v>
      </c>
      <c r="Y5" s="55">
        <f t="shared" si="8"/>
        <v>119</v>
      </c>
      <c r="Z5" s="13">
        <v>33</v>
      </c>
      <c r="AA5" s="266">
        <v>33</v>
      </c>
      <c r="AB5" s="102">
        <f t="shared" si="9"/>
        <v>0</v>
      </c>
      <c r="AC5" s="100">
        <v>0</v>
      </c>
      <c r="AD5" s="55">
        <f t="shared" si="10"/>
        <v>33</v>
      </c>
      <c r="AE5" s="13">
        <v>0</v>
      </c>
      <c r="AF5" s="266">
        <v>16</v>
      </c>
      <c r="AG5" s="102">
        <f t="shared" si="11"/>
        <v>-16</v>
      </c>
      <c r="AH5" s="100">
        <v>16</v>
      </c>
      <c r="AI5" s="55">
        <f t="shared" si="12"/>
        <v>16</v>
      </c>
      <c r="AJ5" s="257">
        <v>32</v>
      </c>
      <c r="AK5" s="275">
        <v>35</v>
      </c>
      <c r="AL5" s="102">
        <f t="shared" si="13"/>
        <v>-3</v>
      </c>
      <c r="AM5" s="150">
        <v>1</v>
      </c>
      <c r="AN5" s="55">
        <f t="shared" si="14"/>
        <v>33</v>
      </c>
      <c r="AO5" s="13">
        <v>4</v>
      </c>
      <c r="AP5" s="266">
        <v>11</v>
      </c>
      <c r="AQ5" s="102">
        <f t="shared" si="15"/>
        <v>-7</v>
      </c>
      <c r="AR5" s="57">
        <v>7</v>
      </c>
      <c r="AS5" s="55">
        <f t="shared" si="16"/>
        <v>11</v>
      </c>
      <c r="AT5" s="266">
        <v>4</v>
      </c>
      <c r="AU5" s="266">
        <v>16</v>
      </c>
      <c r="AV5" s="102">
        <f t="shared" si="17"/>
        <v>-12</v>
      </c>
      <c r="AW5" s="100">
        <v>12</v>
      </c>
      <c r="AX5" s="450">
        <f t="shared" si="18"/>
        <v>16</v>
      </c>
      <c r="AY5" s="266">
        <v>15</v>
      </c>
      <c r="AZ5" s="266">
        <v>12</v>
      </c>
      <c r="BA5" s="102">
        <f t="shared" si="19"/>
        <v>3</v>
      </c>
      <c r="BB5" s="100">
        <v>0</v>
      </c>
      <c r="BC5" s="450">
        <f t="shared" si="20"/>
        <v>15</v>
      </c>
      <c r="BD5" s="266">
        <v>7</v>
      </c>
      <c r="BE5" s="466">
        <v>8</v>
      </c>
      <c r="BF5" s="102">
        <f t="shared" si="21"/>
        <v>-1</v>
      </c>
      <c r="BG5" s="150">
        <v>1</v>
      </c>
      <c r="BH5" s="363">
        <f t="shared" si="22"/>
        <v>8</v>
      </c>
      <c r="BI5" s="563"/>
      <c r="BJ5" s="564"/>
      <c r="BK5" s="564">
        <f t="shared" si="23"/>
        <v>0</v>
      </c>
      <c r="BL5" s="565"/>
      <c r="BM5" s="565"/>
      <c r="BN5" s="565"/>
      <c r="BO5" s="565">
        <f t="shared" si="24"/>
        <v>0</v>
      </c>
      <c r="BP5" s="565"/>
      <c r="BQ5" s="565"/>
      <c r="BR5" s="565"/>
      <c r="BS5" s="565">
        <f t="shared" si="25"/>
        <v>0</v>
      </c>
      <c r="BT5" s="565"/>
      <c r="BU5" s="565"/>
      <c r="BV5" s="565"/>
      <c r="BW5" s="565">
        <f t="shared" si="26"/>
        <v>0</v>
      </c>
      <c r="BX5" s="565"/>
      <c r="BY5" s="565"/>
      <c r="BZ5" s="565"/>
      <c r="CA5" s="588">
        <f t="shared" si="27"/>
        <v>0</v>
      </c>
      <c r="CB5" s="589"/>
    </row>
    <row r="6" s="539" customFormat="1" ht="34.95" customHeight="1" spans="1:80">
      <c r="A6" s="389">
        <v>4</v>
      </c>
      <c r="B6" s="304" t="s">
        <v>7</v>
      </c>
      <c r="C6" s="303">
        <v>8</v>
      </c>
      <c r="D6" s="480">
        <v>25</v>
      </c>
      <c r="E6" s="17">
        <f t="shared" si="0"/>
        <v>201</v>
      </c>
      <c r="F6" s="18">
        <f t="shared" si="1"/>
        <v>200</v>
      </c>
      <c r="G6" s="19">
        <f t="shared" si="2"/>
        <v>1</v>
      </c>
      <c r="H6" s="20">
        <f t="shared" si="3"/>
        <v>37</v>
      </c>
      <c r="I6" s="55">
        <f t="shared" si="28"/>
        <v>238</v>
      </c>
      <c r="J6" s="56">
        <f t="shared" si="4"/>
        <v>38</v>
      </c>
      <c r="K6" s="13">
        <v>2</v>
      </c>
      <c r="L6" s="266">
        <v>6</v>
      </c>
      <c r="M6" s="102">
        <f t="shared" si="29"/>
        <v>-4</v>
      </c>
      <c r="N6" s="400">
        <v>4</v>
      </c>
      <c r="O6" s="55">
        <f t="shared" si="30"/>
        <v>6</v>
      </c>
      <c r="P6" s="13">
        <v>21</v>
      </c>
      <c r="Q6" s="466">
        <v>28</v>
      </c>
      <c r="R6" s="102">
        <f t="shared" si="5"/>
        <v>-7</v>
      </c>
      <c r="S6" s="102">
        <v>7</v>
      </c>
      <c r="T6" s="151">
        <f t="shared" si="6"/>
        <v>28</v>
      </c>
      <c r="U6" s="13">
        <v>96</v>
      </c>
      <c r="V6" s="15">
        <v>75</v>
      </c>
      <c r="W6" s="102">
        <f t="shared" si="7"/>
        <v>21</v>
      </c>
      <c r="X6" s="100">
        <v>0</v>
      </c>
      <c r="Y6" s="55">
        <f t="shared" si="8"/>
        <v>96</v>
      </c>
      <c r="Z6" s="13">
        <v>23</v>
      </c>
      <c r="AA6" s="266">
        <v>21</v>
      </c>
      <c r="AB6" s="102">
        <f t="shared" si="9"/>
        <v>2</v>
      </c>
      <c r="AC6" s="100">
        <v>0</v>
      </c>
      <c r="AD6" s="55">
        <f t="shared" si="10"/>
        <v>23</v>
      </c>
      <c r="AE6" s="13">
        <v>0</v>
      </c>
      <c r="AF6" s="266">
        <v>11</v>
      </c>
      <c r="AG6" s="102">
        <f t="shared" si="11"/>
        <v>-11</v>
      </c>
      <c r="AH6" s="100">
        <v>11</v>
      </c>
      <c r="AI6" s="55">
        <f t="shared" si="12"/>
        <v>11</v>
      </c>
      <c r="AJ6" s="257">
        <v>39</v>
      </c>
      <c r="AK6" s="275">
        <v>24</v>
      </c>
      <c r="AL6" s="102">
        <f t="shared" si="13"/>
        <v>15</v>
      </c>
      <c r="AM6" s="102">
        <v>0</v>
      </c>
      <c r="AN6" s="55">
        <f t="shared" si="14"/>
        <v>39</v>
      </c>
      <c r="AO6" s="13">
        <v>0</v>
      </c>
      <c r="AP6" s="266">
        <v>8</v>
      </c>
      <c r="AQ6" s="102">
        <f t="shared" si="15"/>
        <v>-8</v>
      </c>
      <c r="AR6" s="57">
        <v>8</v>
      </c>
      <c r="AS6" s="55">
        <f t="shared" si="16"/>
        <v>8</v>
      </c>
      <c r="AT6" s="266">
        <v>6</v>
      </c>
      <c r="AU6" s="266">
        <v>13</v>
      </c>
      <c r="AV6" s="102">
        <v>-7</v>
      </c>
      <c r="AW6" s="100">
        <v>7</v>
      </c>
      <c r="AX6" s="450">
        <f t="shared" si="18"/>
        <v>13</v>
      </c>
      <c r="AY6" s="266">
        <v>13</v>
      </c>
      <c r="AZ6" s="266">
        <v>8</v>
      </c>
      <c r="BA6" s="102">
        <f t="shared" si="19"/>
        <v>5</v>
      </c>
      <c r="BB6" s="100">
        <v>0</v>
      </c>
      <c r="BC6" s="450">
        <f t="shared" si="20"/>
        <v>13</v>
      </c>
      <c r="BD6" s="266">
        <v>1</v>
      </c>
      <c r="BE6" s="466">
        <v>6</v>
      </c>
      <c r="BF6" s="102">
        <f t="shared" si="21"/>
        <v>-5</v>
      </c>
      <c r="BG6" s="102">
        <v>0</v>
      </c>
      <c r="BH6" s="363">
        <f t="shared" si="22"/>
        <v>1</v>
      </c>
      <c r="BI6" s="566"/>
      <c r="BJ6" s="567"/>
      <c r="BK6" s="564">
        <f t="shared" si="23"/>
        <v>0</v>
      </c>
      <c r="BL6" s="565"/>
      <c r="BM6" s="581"/>
      <c r="BN6" s="581"/>
      <c r="BO6" s="565">
        <f t="shared" si="24"/>
        <v>0</v>
      </c>
      <c r="BP6" s="565"/>
      <c r="BQ6" s="581"/>
      <c r="BR6" s="581"/>
      <c r="BS6" s="565">
        <f t="shared" si="25"/>
        <v>0</v>
      </c>
      <c r="BT6" s="565"/>
      <c r="BU6" s="581"/>
      <c r="BV6" s="581"/>
      <c r="BW6" s="565">
        <f t="shared" si="26"/>
        <v>0</v>
      </c>
      <c r="BX6" s="565"/>
      <c r="BY6" s="581"/>
      <c r="BZ6" s="581"/>
      <c r="CA6" s="588">
        <f t="shared" si="27"/>
        <v>0</v>
      </c>
      <c r="CB6" s="589"/>
    </row>
    <row r="7" s="540" customFormat="1" ht="34.95" customHeight="1" spans="1:80">
      <c r="A7" s="24">
        <v>5</v>
      </c>
      <c r="B7" s="21" t="s">
        <v>8</v>
      </c>
      <c r="C7" s="24">
        <v>20</v>
      </c>
      <c r="D7" s="111">
        <v>50</v>
      </c>
      <c r="E7" s="17">
        <f t="shared" si="0"/>
        <v>249</v>
      </c>
      <c r="F7" s="18">
        <f t="shared" si="1"/>
        <v>408</v>
      </c>
      <c r="G7" s="19">
        <f t="shared" si="2"/>
        <v>-159</v>
      </c>
      <c r="H7" s="20">
        <f t="shared" si="3"/>
        <v>159</v>
      </c>
      <c r="I7" s="55">
        <f t="shared" si="28"/>
        <v>408</v>
      </c>
      <c r="J7" s="56">
        <f t="shared" si="4"/>
        <v>0</v>
      </c>
      <c r="K7" s="66">
        <v>0</v>
      </c>
      <c r="L7" s="209">
        <v>12</v>
      </c>
      <c r="M7" s="102">
        <f t="shared" si="29"/>
        <v>-12</v>
      </c>
      <c r="N7" s="400">
        <v>20</v>
      </c>
      <c r="O7" s="55">
        <f t="shared" si="30"/>
        <v>20</v>
      </c>
      <c r="P7" s="66">
        <v>24</v>
      </c>
      <c r="Q7" s="209">
        <v>56</v>
      </c>
      <c r="R7" s="102">
        <f t="shared" si="5"/>
        <v>-32</v>
      </c>
      <c r="S7" s="150">
        <v>32</v>
      </c>
      <c r="T7" s="151">
        <f t="shared" si="6"/>
        <v>56</v>
      </c>
      <c r="U7" s="66">
        <v>121</v>
      </c>
      <c r="V7" s="209">
        <v>164</v>
      </c>
      <c r="W7" s="102">
        <f t="shared" si="7"/>
        <v>-43</v>
      </c>
      <c r="X7" s="150">
        <v>43</v>
      </c>
      <c r="Y7" s="151">
        <f t="shared" si="8"/>
        <v>164</v>
      </c>
      <c r="Z7" s="66">
        <v>47</v>
      </c>
      <c r="AA7" s="209">
        <v>44</v>
      </c>
      <c r="AB7" s="102">
        <f t="shared" si="9"/>
        <v>3</v>
      </c>
      <c r="AC7" s="100">
        <v>0</v>
      </c>
      <c r="AD7" s="55">
        <f t="shared" si="10"/>
        <v>47</v>
      </c>
      <c r="AE7" s="13">
        <v>0</v>
      </c>
      <c r="AF7" s="209">
        <v>21</v>
      </c>
      <c r="AG7" s="102">
        <f t="shared" si="11"/>
        <v>-21</v>
      </c>
      <c r="AH7" s="100">
        <v>21</v>
      </c>
      <c r="AI7" s="55">
        <f t="shared" si="12"/>
        <v>21</v>
      </c>
      <c r="AJ7" s="158">
        <v>38</v>
      </c>
      <c r="AK7" s="275">
        <v>48</v>
      </c>
      <c r="AL7" s="102">
        <f t="shared" si="13"/>
        <v>-10</v>
      </c>
      <c r="AM7" s="102">
        <v>0</v>
      </c>
      <c r="AN7" s="151">
        <f t="shared" si="14"/>
        <v>38</v>
      </c>
      <c r="AO7" s="66">
        <v>0</v>
      </c>
      <c r="AP7" s="209">
        <v>14</v>
      </c>
      <c r="AQ7" s="102">
        <f t="shared" si="15"/>
        <v>-14</v>
      </c>
      <c r="AR7" s="57">
        <v>20</v>
      </c>
      <c r="AS7" s="126">
        <f t="shared" si="16"/>
        <v>20</v>
      </c>
      <c r="AT7" s="297">
        <v>5</v>
      </c>
      <c r="AU7" s="209">
        <v>21</v>
      </c>
      <c r="AV7" s="102">
        <f t="shared" si="17"/>
        <v>-16</v>
      </c>
      <c r="AW7" s="102">
        <v>16</v>
      </c>
      <c r="AX7" s="363">
        <f t="shared" si="18"/>
        <v>21</v>
      </c>
      <c r="AY7" s="209">
        <v>14</v>
      </c>
      <c r="AZ7" s="209">
        <v>17</v>
      </c>
      <c r="BA7" s="102">
        <f t="shared" si="19"/>
        <v>-3</v>
      </c>
      <c r="BB7" s="150">
        <v>7</v>
      </c>
      <c r="BC7" s="363">
        <f t="shared" si="20"/>
        <v>21</v>
      </c>
      <c r="BD7" s="209">
        <v>0</v>
      </c>
      <c r="BE7" s="209">
        <v>11</v>
      </c>
      <c r="BF7" s="102">
        <f t="shared" si="21"/>
        <v>-11</v>
      </c>
      <c r="BG7" s="102">
        <v>0</v>
      </c>
      <c r="BH7" s="363">
        <f t="shared" si="22"/>
        <v>0</v>
      </c>
      <c r="BI7" s="568"/>
      <c r="BJ7" s="569"/>
      <c r="BK7" s="564">
        <f t="shared" si="23"/>
        <v>0</v>
      </c>
      <c r="BL7" s="565"/>
      <c r="BM7" s="582"/>
      <c r="BN7" s="582"/>
      <c r="BO7" s="565">
        <f t="shared" si="24"/>
        <v>0</v>
      </c>
      <c r="BP7" s="565"/>
      <c r="BQ7" s="582"/>
      <c r="BR7" s="582"/>
      <c r="BS7" s="565">
        <f t="shared" si="25"/>
        <v>0</v>
      </c>
      <c r="BT7" s="565"/>
      <c r="BU7" s="582"/>
      <c r="BV7" s="582"/>
      <c r="BW7" s="565">
        <f t="shared" si="26"/>
        <v>0</v>
      </c>
      <c r="BX7" s="565"/>
      <c r="BY7" s="582"/>
      <c r="BZ7" s="582"/>
      <c r="CA7" s="588">
        <f t="shared" si="27"/>
        <v>0</v>
      </c>
      <c r="CB7" s="589"/>
    </row>
    <row r="8" s="539" customFormat="1" ht="34.95" customHeight="1" spans="1:80">
      <c r="A8" s="391">
        <v>6</v>
      </c>
      <c r="B8" s="304" t="s">
        <v>9</v>
      </c>
      <c r="C8" s="303">
        <v>8</v>
      </c>
      <c r="D8" s="480">
        <v>35</v>
      </c>
      <c r="E8" s="17">
        <f t="shared" si="0"/>
        <v>285</v>
      </c>
      <c r="F8" s="18">
        <f t="shared" si="1"/>
        <v>246</v>
      </c>
      <c r="G8" s="19">
        <f t="shared" si="2"/>
        <v>39</v>
      </c>
      <c r="H8" s="20">
        <f t="shared" si="3"/>
        <v>51</v>
      </c>
      <c r="I8" s="55">
        <f t="shared" si="28"/>
        <v>336</v>
      </c>
      <c r="J8" s="56">
        <f t="shared" si="4"/>
        <v>90</v>
      </c>
      <c r="K8" s="66">
        <v>2</v>
      </c>
      <c r="L8" s="209">
        <v>8</v>
      </c>
      <c r="M8" s="102">
        <f t="shared" si="29"/>
        <v>-6</v>
      </c>
      <c r="N8" s="400">
        <v>6</v>
      </c>
      <c r="O8" s="55">
        <f t="shared" si="30"/>
        <v>8</v>
      </c>
      <c r="P8" s="66">
        <v>25</v>
      </c>
      <c r="Q8" s="209">
        <v>35</v>
      </c>
      <c r="R8" s="102">
        <f t="shared" si="5"/>
        <v>-10</v>
      </c>
      <c r="S8" s="102">
        <v>10</v>
      </c>
      <c r="T8" s="151">
        <f t="shared" si="6"/>
        <v>35</v>
      </c>
      <c r="U8" s="66">
        <v>132</v>
      </c>
      <c r="V8" s="209">
        <v>94</v>
      </c>
      <c r="W8" s="102">
        <f t="shared" si="7"/>
        <v>38</v>
      </c>
      <c r="X8" s="102">
        <v>0</v>
      </c>
      <c r="Y8" s="151">
        <f t="shared" si="8"/>
        <v>132</v>
      </c>
      <c r="Z8" s="66">
        <v>52</v>
      </c>
      <c r="AA8" s="209">
        <v>27</v>
      </c>
      <c r="AB8" s="102">
        <f t="shared" si="9"/>
        <v>25</v>
      </c>
      <c r="AC8" s="100">
        <v>0</v>
      </c>
      <c r="AD8" s="55">
        <f t="shared" si="10"/>
        <v>52</v>
      </c>
      <c r="AE8" s="13">
        <v>0</v>
      </c>
      <c r="AF8" s="209">
        <v>12</v>
      </c>
      <c r="AG8" s="102">
        <f t="shared" si="11"/>
        <v>-12</v>
      </c>
      <c r="AH8" s="100">
        <v>12</v>
      </c>
      <c r="AI8" s="55">
        <f t="shared" si="12"/>
        <v>12</v>
      </c>
      <c r="AJ8" s="158">
        <v>47</v>
      </c>
      <c r="AK8" s="275">
        <v>30</v>
      </c>
      <c r="AL8" s="102">
        <f t="shared" si="13"/>
        <v>17</v>
      </c>
      <c r="AM8" s="102">
        <v>0</v>
      </c>
      <c r="AN8" s="151">
        <f t="shared" si="14"/>
        <v>47</v>
      </c>
      <c r="AO8" s="66">
        <v>0</v>
      </c>
      <c r="AP8" s="209">
        <v>10</v>
      </c>
      <c r="AQ8" s="102">
        <f t="shared" si="15"/>
        <v>-10</v>
      </c>
      <c r="AR8" s="57">
        <v>10</v>
      </c>
      <c r="AS8" s="126">
        <f t="shared" si="16"/>
        <v>10</v>
      </c>
      <c r="AT8" s="297">
        <v>6</v>
      </c>
      <c r="AU8" s="209">
        <v>14</v>
      </c>
      <c r="AV8" s="102">
        <f t="shared" si="17"/>
        <v>-8</v>
      </c>
      <c r="AW8" s="102">
        <v>8</v>
      </c>
      <c r="AX8" s="363">
        <f t="shared" si="18"/>
        <v>14</v>
      </c>
      <c r="AY8" s="209">
        <v>19</v>
      </c>
      <c r="AZ8" s="209">
        <v>9</v>
      </c>
      <c r="BA8" s="102">
        <f t="shared" si="19"/>
        <v>10</v>
      </c>
      <c r="BB8" s="102">
        <v>0</v>
      </c>
      <c r="BC8" s="363">
        <f t="shared" si="20"/>
        <v>19</v>
      </c>
      <c r="BD8" s="209">
        <v>2</v>
      </c>
      <c r="BE8" s="209">
        <v>7</v>
      </c>
      <c r="BF8" s="102">
        <f t="shared" si="21"/>
        <v>-5</v>
      </c>
      <c r="BG8" s="150">
        <v>5</v>
      </c>
      <c r="BH8" s="363">
        <f t="shared" si="22"/>
        <v>7</v>
      </c>
      <c r="BI8" s="570"/>
      <c r="BJ8" s="571"/>
      <c r="BK8" s="564">
        <f t="shared" si="23"/>
        <v>0</v>
      </c>
      <c r="BL8" s="565"/>
      <c r="BM8" s="583"/>
      <c r="BN8" s="583"/>
      <c r="BO8" s="565">
        <f t="shared" si="24"/>
        <v>0</v>
      </c>
      <c r="BP8" s="565"/>
      <c r="BQ8" s="583"/>
      <c r="BR8" s="583"/>
      <c r="BS8" s="565">
        <f t="shared" si="25"/>
        <v>0</v>
      </c>
      <c r="BT8" s="565"/>
      <c r="BU8" s="583"/>
      <c r="BV8" s="583"/>
      <c r="BW8" s="565">
        <f t="shared" si="26"/>
        <v>0</v>
      </c>
      <c r="BX8" s="565"/>
      <c r="BY8" s="583"/>
      <c r="BZ8" s="583"/>
      <c r="CA8" s="588">
        <f t="shared" si="27"/>
        <v>0</v>
      </c>
      <c r="CB8" s="589"/>
    </row>
    <row r="9" s="539" customFormat="1" ht="34.95" customHeight="1" spans="1:80">
      <c r="A9" s="113">
        <v>7</v>
      </c>
      <c r="B9" s="21" t="s">
        <v>10</v>
      </c>
      <c r="C9" s="24">
        <v>8</v>
      </c>
      <c r="D9" s="111">
        <v>30</v>
      </c>
      <c r="E9" s="17">
        <f t="shared" si="0"/>
        <v>47</v>
      </c>
      <c r="F9" s="18">
        <f t="shared" si="1"/>
        <v>130</v>
      </c>
      <c r="G9" s="19">
        <f t="shared" si="2"/>
        <v>-83</v>
      </c>
      <c r="H9" s="20">
        <f t="shared" si="3"/>
        <v>83</v>
      </c>
      <c r="I9" s="55">
        <f t="shared" si="28"/>
        <v>130</v>
      </c>
      <c r="J9" s="56">
        <f t="shared" si="4"/>
        <v>0</v>
      </c>
      <c r="K9" s="31">
        <v>0</v>
      </c>
      <c r="L9" s="39">
        <v>3</v>
      </c>
      <c r="M9" s="102">
        <v>-3</v>
      </c>
      <c r="N9" s="100">
        <v>0</v>
      </c>
      <c r="O9" s="55">
        <f t="shared" si="30"/>
        <v>0</v>
      </c>
      <c r="P9" s="31">
        <v>6</v>
      </c>
      <c r="Q9" s="39">
        <v>18</v>
      </c>
      <c r="R9" s="102">
        <f t="shared" si="5"/>
        <v>-12</v>
      </c>
      <c r="S9" s="102">
        <v>13</v>
      </c>
      <c r="T9" s="151">
        <f t="shared" si="6"/>
        <v>19</v>
      </c>
      <c r="U9" s="153">
        <v>26</v>
      </c>
      <c r="V9" s="39">
        <v>44</v>
      </c>
      <c r="W9" s="102">
        <f t="shared" si="7"/>
        <v>-18</v>
      </c>
      <c r="X9" s="150">
        <v>18</v>
      </c>
      <c r="Y9" s="151">
        <f t="shared" si="8"/>
        <v>44</v>
      </c>
      <c r="Z9" s="31">
        <v>9</v>
      </c>
      <c r="AA9" s="39">
        <v>15</v>
      </c>
      <c r="AB9" s="102">
        <f t="shared" si="9"/>
        <v>-6</v>
      </c>
      <c r="AC9" s="400">
        <v>7</v>
      </c>
      <c r="AD9" s="55">
        <f t="shared" si="10"/>
        <v>16</v>
      </c>
      <c r="AE9" s="13">
        <v>0</v>
      </c>
      <c r="AF9" s="39">
        <v>9</v>
      </c>
      <c r="AG9" s="102">
        <f t="shared" si="11"/>
        <v>-9</v>
      </c>
      <c r="AH9" s="100">
        <v>9</v>
      </c>
      <c r="AI9" s="55">
        <f t="shared" si="12"/>
        <v>9</v>
      </c>
      <c r="AJ9" s="70">
        <v>6</v>
      </c>
      <c r="AK9" s="275">
        <v>14</v>
      </c>
      <c r="AL9" s="102">
        <f t="shared" si="13"/>
        <v>-8</v>
      </c>
      <c r="AM9" s="150">
        <v>9</v>
      </c>
      <c r="AN9" s="151">
        <f t="shared" si="14"/>
        <v>15</v>
      </c>
      <c r="AO9" s="31">
        <v>0</v>
      </c>
      <c r="AP9" s="39">
        <v>5</v>
      </c>
      <c r="AQ9" s="102">
        <f t="shared" si="15"/>
        <v>-5</v>
      </c>
      <c r="AR9" s="125">
        <v>8</v>
      </c>
      <c r="AS9" s="126">
        <f t="shared" si="16"/>
        <v>8</v>
      </c>
      <c r="AT9" s="380">
        <v>0</v>
      </c>
      <c r="AU9" s="39">
        <v>7</v>
      </c>
      <c r="AV9" s="102">
        <f t="shared" si="17"/>
        <v>-7</v>
      </c>
      <c r="AW9" s="150">
        <v>8</v>
      </c>
      <c r="AX9" s="363">
        <f t="shared" si="18"/>
        <v>8</v>
      </c>
      <c r="AY9" s="39">
        <v>0</v>
      </c>
      <c r="AZ9" s="39">
        <v>11</v>
      </c>
      <c r="BA9" s="102">
        <f t="shared" si="19"/>
        <v>-11</v>
      </c>
      <c r="BB9" s="102">
        <v>11</v>
      </c>
      <c r="BC9" s="363">
        <f t="shared" si="20"/>
        <v>11</v>
      </c>
      <c r="BD9" s="39">
        <v>0</v>
      </c>
      <c r="BE9" s="39">
        <v>4</v>
      </c>
      <c r="BF9" s="102">
        <f t="shared" si="21"/>
        <v>-4</v>
      </c>
      <c r="BG9" s="102">
        <v>0</v>
      </c>
      <c r="BH9" s="363">
        <f t="shared" si="22"/>
        <v>0</v>
      </c>
      <c r="BI9" s="572"/>
      <c r="BJ9" s="573"/>
      <c r="BK9" s="564">
        <f t="shared" si="23"/>
        <v>0</v>
      </c>
      <c r="BL9" s="565"/>
      <c r="BM9" s="573"/>
      <c r="BN9" s="573"/>
      <c r="BO9" s="565">
        <f t="shared" si="24"/>
        <v>0</v>
      </c>
      <c r="BP9" s="565"/>
      <c r="BQ9" s="573"/>
      <c r="BR9" s="573"/>
      <c r="BS9" s="565">
        <f t="shared" si="25"/>
        <v>0</v>
      </c>
      <c r="BT9" s="565"/>
      <c r="BU9" s="573"/>
      <c r="BV9" s="573"/>
      <c r="BW9" s="565">
        <f t="shared" si="26"/>
        <v>0</v>
      </c>
      <c r="BX9" s="565"/>
      <c r="BY9" s="573"/>
      <c r="BZ9" s="573"/>
      <c r="CA9" s="588">
        <f t="shared" si="27"/>
        <v>0</v>
      </c>
      <c r="CB9" s="589"/>
    </row>
    <row r="10" s="539" customFormat="1" ht="34.95" customHeight="1" spans="1:80">
      <c r="A10" s="393">
        <v>8</v>
      </c>
      <c r="B10" s="546" t="s">
        <v>11</v>
      </c>
      <c r="C10" s="394">
        <v>20</v>
      </c>
      <c r="D10" s="547">
        <v>30</v>
      </c>
      <c r="E10" s="17">
        <f t="shared" si="0"/>
        <v>190</v>
      </c>
      <c r="F10" s="18">
        <f t="shared" si="1"/>
        <v>150</v>
      </c>
      <c r="G10" s="19">
        <f t="shared" si="2"/>
        <v>34</v>
      </c>
      <c r="H10" s="20">
        <f t="shared" si="3"/>
        <v>30</v>
      </c>
      <c r="I10" s="55">
        <f t="shared" si="28"/>
        <v>220</v>
      </c>
      <c r="J10" s="56">
        <f t="shared" si="4"/>
        <v>70</v>
      </c>
      <c r="K10" s="31">
        <v>0</v>
      </c>
      <c r="L10" s="39">
        <v>5</v>
      </c>
      <c r="M10" s="102">
        <f t="shared" si="29"/>
        <v>-5</v>
      </c>
      <c r="N10" s="400">
        <v>5</v>
      </c>
      <c r="O10" s="55">
        <f t="shared" si="30"/>
        <v>5</v>
      </c>
      <c r="P10" s="31">
        <v>30</v>
      </c>
      <c r="Q10" s="39">
        <v>20</v>
      </c>
      <c r="R10" s="102">
        <f t="shared" si="5"/>
        <v>10</v>
      </c>
      <c r="S10" s="102">
        <v>0</v>
      </c>
      <c r="T10" s="151">
        <f t="shared" si="6"/>
        <v>30</v>
      </c>
      <c r="U10" s="153">
        <v>90</v>
      </c>
      <c r="V10" s="39">
        <v>62</v>
      </c>
      <c r="W10" s="102">
        <f t="shared" si="7"/>
        <v>28</v>
      </c>
      <c r="X10" s="102">
        <v>0</v>
      </c>
      <c r="Y10" s="151">
        <f t="shared" si="8"/>
        <v>90</v>
      </c>
      <c r="Z10" s="31">
        <v>20</v>
      </c>
      <c r="AA10" s="39">
        <v>17</v>
      </c>
      <c r="AB10" s="102">
        <v>-3</v>
      </c>
      <c r="AC10" s="100">
        <v>0</v>
      </c>
      <c r="AD10" s="55">
        <f t="shared" si="10"/>
        <v>20</v>
      </c>
      <c r="AE10" s="13">
        <v>0</v>
      </c>
      <c r="AF10" s="39">
        <v>10</v>
      </c>
      <c r="AG10" s="102">
        <f t="shared" si="11"/>
        <v>-10</v>
      </c>
      <c r="AH10" s="150">
        <v>10</v>
      </c>
      <c r="AI10" s="151">
        <f t="shared" si="12"/>
        <v>10</v>
      </c>
      <c r="AJ10" s="70">
        <v>30</v>
      </c>
      <c r="AK10" s="275">
        <v>15</v>
      </c>
      <c r="AL10" s="102">
        <f t="shared" si="13"/>
        <v>15</v>
      </c>
      <c r="AM10" s="102">
        <v>0</v>
      </c>
      <c r="AN10" s="151">
        <f t="shared" si="14"/>
        <v>30</v>
      </c>
      <c r="AO10" s="31">
        <v>0</v>
      </c>
      <c r="AP10" s="39">
        <v>5</v>
      </c>
      <c r="AQ10" s="102">
        <f t="shared" si="15"/>
        <v>-5</v>
      </c>
      <c r="AR10" s="125">
        <v>5</v>
      </c>
      <c r="AS10" s="126">
        <f t="shared" si="16"/>
        <v>5</v>
      </c>
      <c r="AT10" s="380">
        <v>0</v>
      </c>
      <c r="AU10" s="39">
        <v>6</v>
      </c>
      <c r="AV10" s="102">
        <f t="shared" si="17"/>
        <v>-6</v>
      </c>
      <c r="AW10" s="150">
        <v>6</v>
      </c>
      <c r="AX10" s="363">
        <f t="shared" si="18"/>
        <v>6</v>
      </c>
      <c r="AY10" s="39">
        <v>20</v>
      </c>
      <c r="AZ10" s="39">
        <v>6</v>
      </c>
      <c r="BA10" s="102">
        <f t="shared" si="19"/>
        <v>14</v>
      </c>
      <c r="BB10" s="102">
        <v>0</v>
      </c>
      <c r="BC10" s="363">
        <f t="shared" si="20"/>
        <v>20</v>
      </c>
      <c r="BD10" s="39">
        <v>0</v>
      </c>
      <c r="BE10" s="39">
        <v>4</v>
      </c>
      <c r="BF10" s="102">
        <f t="shared" si="21"/>
        <v>-4</v>
      </c>
      <c r="BG10" s="150">
        <v>4</v>
      </c>
      <c r="BH10" s="363">
        <f t="shared" si="22"/>
        <v>4</v>
      </c>
      <c r="BI10" s="574"/>
      <c r="BJ10" s="575"/>
      <c r="BK10" s="564">
        <f t="shared" si="23"/>
        <v>0</v>
      </c>
      <c r="BL10" s="565"/>
      <c r="BM10" s="584"/>
      <c r="BN10" s="585"/>
      <c r="BO10" s="565">
        <f t="shared" si="24"/>
        <v>0</v>
      </c>
      <c r="BP10" s="565"/>
      <c r="BQ10" s="585"/>
      <c r="BR10" s="585"/>
      <c r="BS10" s="565">
        <f t="shared" si="25"/>
        <v>0</v>
      </c>
      <c r="BT10" s="565"/>
      <c r="BU10" s="585"/>
      <c r="BV10" s="585"/>
      <c r="BW10" s="565">
        <f t="shared" si="26"/>
        <v>0</v>
      </c>
      <c r="BX10" s="565"/>
      <c r="BY10" s="585"/>
      <c r="BZ10" s="585"/>
      <c r="CA10" s="588">
        <f t="shared" si="27"/>
        <v>0</v>
      </c>
      <c r="CB10" s="589"/>
    </row>
    <row r="11" s="539" customFormat="1" ht="34.95" customHeight="1" spans="1:80">
      <c r="A11" s="205">
        <v>9</v>
      </c>
      <c r="B11" s="21" t="s">
        <v>12</v>
      </c>
      <c r="C11" s="24">
        <v>20</v>
      </c>
      <c r="D11" s="111">
        <v>30</v>
      </c>
      <c r="E11" s="17">
        <f t="shared" si="0"/>
        <v>40</v>
      </c>
      <c r="F11" s="18">
        <f t="shared" si="1"/>
        <v>523</v>
      </c>
      <c r="G11" s="19">
        <f t="shared" si="2"/>
        <v>-483</v>
      </c>
      <c r="H11" s="20">
        <f t="shared" si="3"/>
        <v>485</v>
      </c>
      <c r="I11" s="55">
        <f t="shared" si="28"/>
        <v>525</v>
      </c>
      <c r="J11" s="56">
        <f t="shared" si="4"/>
        <v>2</v>
      </c>
      <c r="K11" s="31">
        <v>0</v>
      </c>
      <c r="L11" s="39">
        <v>12</v>
      </c>
      <c r="M11" s="102">
        <f t="shared" si="29"/>
        <v>-12</v>
      </c>
      <c r="N11" s="400">
        <v>12</v>
      </c>
      <c r="O11" s="55">
        <f t="shared" si="30"/>
        <v>12</v>
      </c>
      <c r="P11" s="31">
        <v>0</v>
      </c>
      <c r="Q11" s="39">
        <v>120</v>
      </c>
      <c r="R11" s="102">
        <f t="shared" si="5"/>
        <v>-120</v>
      </c>
      <c r="S11" s="150">
        <v>120</v>
      </c>
      <c r="T11" s="151">
        <f t="shared" si="6"/>
        <v>120</v>
      </c>
      <c r="U11" s="153">
        <v>10</v>
      </c>
      <c r="V11" s="39">
        <v>197</v>
      </c>
      <c r="W11" s="102">
        <f t="shared" si="7"/>
        <v>-187</v>
      </c>
      <c r="X11" s="150">
        <v>187</v>
      </c>
      <c r="Y11" s="151">
        <f t="shared" si="8"/>
        <v>197</v>
      </c>
      <c r="Z11" s="31">
        <v>30</v>
      </c>
      <c r="AA11" s="39">
        <v>40</v>
      </c>
      <c r="AB11" s="102">
        <f t="shared" si="9"/>
        <v>-10</v>
      </c>
      <c r="AC11" s="100">
        <v>0</v>
      </c>
      <c r="AD11" s="55">
        <f t="shared" si="10"/>
        <v>30</v>
      </c>
      <c r="AE11" s="13">
        <v>0</v>
      </c>
      <c r="AF11" s="39">
        <v>22</v>
      </c>
      <c r="AG11" s="102">
        <f t="shared" si="11"/>
        <v>-22</v>
      </c>
      <c r="AH11" s="102">
        <v>30</v>
      </c>
      <c r="AI11" s="151">
        <f t="shared" si="12"/>
        <v>30</v>
      </c>
      <c r="AJ11" s="70">
        <v>0</v>
      </c>
      <c r="AK11" s="275">
        <v>54</v>
      </c>
      <c r="AL11" s="102">
        <f t="shared" si="13"/>
        <v>-54</v>
      </c>
      <c r="AM11" s="150">
        <v>54</v>
      </c>
      <c r="AN11" s="151">
        <f t="shared" si="14"/>
        <v>54</v>
      </c>
      <c r="AO11" s="31">
        <v>0</v>
      </c>
      <c r="AP11" s="39">
        <v>16</v>
      </c>
      <c r="AQ11" s="102">
        <f t="shared" si="15"/>
        <v>-16</v>
      </c>
      <c r="AR11" s="125">
        <v>20</v>
      </c>
      <c r="AS11" s="126">
        <f t="shared" si="16"/>
        <v>20</v>
      </c>
      <c r="AT11" s="380">
        <v>0</v>
      </c>
      <c r="AU11" s="39">
        <v>26</v>
      </c>
      <c r="AV11" s="102">
        <f t="shared" si="17"/>
        <v>-26</v>
      </c>
      <c r="AW11" s="102">
        <v>26</v>
      </c>
      <c r="AX11" s="363">
        <f t="shared" si="18"/>
        <v>26</v>
      </c>
      <c r="AY11" s="39">
        <v>0</v>
      </c>
      <c r="AZ11" s="39">
        <v>17</v>
      </c>
      <c r="BA11" s="102">
        <f t="shared" si="19"/>
        <v>-17</v>
      </c>
      <c r="BB11" s="150">
        <v>17</v>
      </c>
      <c r="BC11" s="363">
        <f t="shared" si="20"/>
        <v>17</v>
      </c>
      <c r="BD11" s="39">
        <v>0</v>
      </c>
      <c r="BE11" s="39">
        <v>19</v>
      </c>
      <c r="BF11" s="102">
        <f t="shared" si="21"/>
        <v>-19</v>
      </c>
      <c r="BG11" s="150">
        <v>19</v>
      </c>
      <c r="BH11" s="363">
        <f t="shared" si="22"/>
        <v>19</v>
      </c>
      <c r="BI11" s="572"/>
      <c r="BJ11" s="573"/>
      <c r="BK11" s="564">
        <f t="shared" si="23"/>
        <v>0</v>
      </c>
      <c r="BL11" s="565"/>
      <c r="BM11" s="573"/>
      <c r="BN11" s="573"/>
      <c r="BO11" s="565">
        <f t="shared" si="24"/>
        <v>0</v>
      </c>
      <c r="BP11" s="565"/>
      <c r="BQ11" s="573"/>
      <c r="BR11" s="573"/>
      <c r="BS11" s="565">
        <f t="shared" si="25"/>
        <v>0</v>
      </c>
      <c r="BT11" s="565"/>
      <c r="BU11" s="573"/>
      <c r="BV11" s="573"/>
      <c r="BW11" s="565">
        <f t="shared" si="26"/>
        <v>0</v>
      </c>
      <c r="BX11" s="565"/>
      <c r="BY11" s="573"/>
      <c r="BZ11" s="573"/>
      <c r="CA11" s="588">
        <f t="shared" si="27"/>
        <v>0</v>
      </c>
      <c r="CB11" s="589"/>
    </row>
    <row r="12" s="539" customFormat="1" ht="34.95" customHeight="1" spans="1:80">
      <c r="A12" s="389">
        <v>10</v>
      </c>
      <c r="B12" s="304" t="s">
        <v>13</v>
      </c>
      <c r="C12" s="15">
        <v>10</v>
      </c>
      <c r="D12" s="109">
        <v>50</v>
      </c>
      <c r="E12" s="17">
        <f t="shared" si="0"/>
        <v>0</v>
      </c>
      <c r="F12" s="18">
        <f t="shared" si="1"/>
        <v>14</v>
      </c>
      <c r="G12" s="19">
        <f t="shared" si="2"/>
        <v>-14</v>
      </c>
      <c r="H12" s="20">
        <f t="shared" si="3"/>
        <v>13</v>
      </c>
      <c r="I12" s="55">
        <f t="shared" si="28"/>
        <v>13</v>
      </c>
      <c r="J12" s="56">
        <f t="shared" si="4"/>
        <v>-1</v>
      </c>
      <c r="K12" s="13">
        <v>0</v>
      </c>
      <c r="L12" s="266">
        <v>1</v>
      </c>
      <c r="M12" s="102">
        <f t="shared" si="29"/>
        <v>-1</v>
      </c>
      <c r="N12" s="400">
        <v>1</v>
      </c>
      <c r="O12" s="55">
        <f t="shared" si="30"/>
        <v>1</v>
      </c>
      <c r="P12" s="13">
        <v>0</v>
      </c>
      <c r="Q12" s="466">
        <v>1</v>
      </c>
      <c r="R12" s="102">
        <f t="shared" si="5"/>
        <v>-1</v>
      </c>
      <c r="S12" s="150">
        <v>1</v>
      </c>
      <c r="T12" s="151">
        <f t="shared" si="6"/>
        <v>1</v>
      </c>
      <c r="U12" s="13">
        <v>0</v>
      </c>
      <c r="V12" s="15">
        <v>4</v>
      </c>
      <c r="W12" s="102">
        <f t="shared" si="7"/>
        <v>-4</v>
      </c>
      <c r="X12" s="150">
        <v>4</v>
      </c>
      <c r="Y12" s="55">
        <f t="shared" si="8"/>
        <v>4</v>
      </c>
      <c r="Z12" s="13">
        <v>0</v>
      </c>
      <c r="AA12" s="266">
        <v>1</v>
      </c>
      <c r="AB12" s="102">
        <f t="shared" si="9"/>
        <v>-1</v>
      </c>
      <c r="AC12" s="100">
        <v>0</v>
      </c>
      <c r="AD12" s="55">
        <f t="shared" si="10"/>
        <v>0</v>
      </c>
      <c r="AE12" s="13">
        <v>0</v>
      </c>
      <c r="AF12" s="266">
        <v>1</v>
      </c>
      <c r="AG12" s="102">
        <f t="shared" si="11"/>
        <v>-1</v>
      </c>
      <c r="AH12" s="150">
        <v>1</v>
      </c>
      <c r="AI12" s="55">
        <f t="shared" si="12"/>
        <v>1</v>
      </c>
      <c r="AJ12" s="257">
        <v>0</v>
      </c>
      <c r="AK12" s="275">
        <v>2</v>
      </c>
      <c r="AL12" s="102">
        <f t="shared" si="13"/>
        <v>-2</v>
      </c>
      <c r="AM12" s="102">
        <v>2</v>
      </c>
      <c r="AN12" s="55">
        <f t="shared" si="14"/>
        <v>2</v>
      </c>
      <c r="AO12" s="13">
        <v>0</v>
      </c>
      <c r="AP12" s="266">
        <v>1</v>
      </c>
      <c r="AQ12" s="102">
        <f t="shared" si="15"/>
        <v>-1</v>
      </c>
      <c r="AR12" s="150">
        <v>1</v>
      </c>
      <c r="AS12" s="55">
        <f t="shared" si="16"/>
        <v>1</v>
      </c>
      <c r="AT12" s="266">
        <v>0</v>
      </c>
      <c r="AU12" s="266">
        <v>1</v>
      </c>
      <c r="AV12" s="102">
        <f t="shared" si="17"/>
        <v>-1</v>
      </c>
      <c r="AW12" s="150">
        <v>1</v>
      </c>
      <c r="AX12" s="450">
        <f t="shared" si="18"/>
        <v>1</v>
      </c>
      <c r="AY12" s="266">
        <v>0</v>
      </c>
      <c r="AZ12" s="266">
        <v>1</v>
      </c>
      <c r="BA12" s="102">
        <f t="shared" si="19"/>
        <v>-1</v>
      </c>
      <c r="BB12" s="400">
        <v>1</v>
      </c>
      <c r="BC12" s="450">
        <f t="shared" si="20"/>
        <v>1</v>
      </c>
      <c r="BD12" s="266">
        <v>0</v>
      </c>
      <c r="BE12" s="466">
        <v>1</v>
      </c>
      <c r="BF12" s="102">
        <f t="shared" si="21"/>
        <v>-1</v>
      </c>
      <c r="BG12" s="150">
        <v>1</v>
      </c>
      <c r="BH12" s="363">
        <f t="shared" si="22"/>
        <v>1</v>
      </c>
      <c r="BI12" s="563"/>
      <c r="BJ12" s="564"/>
      <c r="BK12" s="564">
        <f t="shared" si="23"/>
        <v>0</v>
      </c>
      <c r="BL12" s="565"/>
      <c r="BM12" s="565"/>
      <c r="BN12" s="565"/>
      <c r="BO12" s="565">
        <f t="shared" si="24"/>
        <v>0</v>
      </c>
      <c r="BP12" s="565"/>
      <c r="BQ12" s="565"/>
      <c r="BR12" s="565"/>
      <c r="BS12" s="565">
        <f t="shared" si="25"/>
        <v>0</v>
      </c>
      <c r="BT12" s="565"/>
      <c r="BU12" s="565"/>
      <c r="BV12" s="565"/>
      <c r="BW12" s="565">
        <f t="shared" si="26"/>
        <v>0</v>
      </c>
      <c r="BX12" s="565"/>
      <c r="BY12" s="565"/>
      <c r="BZ12" s="565"/>
      <c r="CA12" s="565">
        <f t="shared" si="27"/>
        <v>0</v>
      </c>
      <c r="CB12" s="589"/>
    </row>
    <row r="13" s="541" customFormat="1" ht="34.95" customHeight="1" spans="1:80">
      <c r="A13" s="548">
        <v>11</v>
      </c>
      <c r="B13" s="33" t="s">
        <v>14</v>
      </c>
      <c r="C13" s="714" t="s">
        <v>42</v>
      </c>
      <c r="D13" s="715" t="s">
        <v>42</v>
      </c>
      <c r="E13" s="17">
        <f t="shared" si="0"/>
        <v>654</v>
      </c>
      <c r="F13" s="18">
        <f t="shared" si="1"/>
        <v>0</v>
      </c>
      <c r="G13" s="19">
        <f t="shared" si="2"/>
        <v>654</v>
      </c>
      <c r="H13" s="20">
        <f t="shared" si="3"/>
        <v>49</v>
      </c>
      <c r="I13" s="55">
        <f t="shared" si="28"/>
        <v>703</v>
      </c>
      <c r="J13" s="56">
        <f t="shared" si="4"/>
        <v>703</v>
      </c>
      <c r="K13" s="31">
        <v>21</v>
      </c>
      <c r="L13" s="39">
        <v>0</v>
      </c>
      <c r="M13" s="102">
        <f t="shared" si="29"/>
        <v>21</v>
      </c>
      <c r="N13" s="100">
        <v>0</v>
      </c>
      <c r="O13" s="55">
        <f t="shared" si="30"/>
        <v>21</v>
      </c>
      <c r="P13" s="31">
        <v>83</v>
      </c>
      <c r="Q13" s="39">
        <v>0</v>
      </c>
      <c r="R13" s="102">
        <f t="shared" si="5"/>
        <v>83</v>
      </c>
      <c r="S13" s="102">
        <v>0</v>
      </c>
      <c r="T13" s="151">
        <f t="shared" si="6"/>
        <v>83</v>
      </c>
      <c r="U13" s="31">
        <v>266</v>
      </c>
      <c r="V13" s="39">
        <v>0</v>
      </c>
      <c r="W13" s="102">
        <f t="shared" si="7"/>
        <v>266</v>
      </c>
      <c r="X13" s="102">
        <v>0</v>
      </c>
      <c r="Y13" s="151">
        <f t="shared" si="8"/>
        <v>266</v>
      </c>
      <c r="Z13" s="31">
        <v>43</v>
      </c>
      <c r="AA13" s="39">
        <v>0</v>
      </c>
      <c r="AB13" s="102">
        <f t="shared" si="9"/>
        <v>43</v>
      </c>
      <c r="AC13" s="102">
        <v>17</v>
      </c>
      <c r="AD13" s="151">
        <f t="shared" si="10"/>
        <v>60</v>
      </c>
      <c r="AE13" s="31">
        <v>38</v>
      </c>
      <c r="AF13" s="39">
        <v>0</v>
      </c>
      <c r="AG13" s="102">
        <f t="shared" si="11"/>
        <v>38</v>
      </c>
      <c r="AH13" s="102">
        <v>0</v>
      </c>
      <c r="AI13" s="151">
        <f t="shared" si="12"/>
        <v>38</v>
      </c>
      <c r="AJ13" s="70">
        <v>88</v>
      </c>
      <c r="AK13" s="275">
        <v>0</v>
      </c>
      <c r="AL13" s="102">
        <f t="shared" si="13"/>
        <v>88</v>
      </c>
      <c r="AM13" s="102">
        <v>0</v>
      </c>
      <c r="AN13" s="151">
        <f t="shared" si="14"/>
        <v>88</v>
      </c>
      <c r="AO13" s="31">
        <v>27</v>
      </c>
      <c r="AP13" s="39">
        <v>0</v>
      </c>
      <c r="AQ13" s="102">
        <f t="shared" si="15"/>
        <v>27</v>
      </c>
      <c r="AR13" s="102">
        <v>0</v>
      </c>
      <c r="AS13" s="151">
        <f t="shared" si="16"/>
        <v>27</v>
      </c>
      <c r="AT13" s="380">
        <v>38</v>
      </c>
      <c r="AU13" s="39">
        <v>0</v>
      </c>
      <c r="AV13" s="102">
        <f t="shared" si="17"/>
        <v>38</v>
      </c>
      <c r="AW13" s="102">
        <v>32</v>
      </c>
      <c r="AX13" s="363">
        <f t="shared" si="18"/>
        <v>70</v>
      </c>
      <c r="AY13" s="39">
        <v>29</v>
      </c>
      <c r="AZ13" s="39">
        <v>0</v>
      </c>
      <c r="BA13" s="102">
        <f t="shared" si="19"/>
        <v>29</v>
      </c>
      <c r="BB13" s="100">
        <v>0</v>
      </c>
      <c r="BC13" s="450">
        <f t="shared" si="20"/>
        <v>29</v>
      </c>
      <c r="BD13" s="39">
        <v>21</v>
      </c>
      <c r="BE13" s="39">
        <v>0</v>
      </c>
      <c r="BF13" s="102">
        <f t="shared" si="21"/>
        <v>21</v>
      </c>
      <c r="BG13" s="102">
        <v>0</v>
      </c>
      <c r="BH13" s="363">
        <f t="shared" si="22"/>
        <v>21</v>
      </c>
      <c r="BI13" s="576"/>
      <c r="BJ13" s="577"/>
      <c r="BK13" s="564">
        <f t="shared" si="23"/>
        <v>0</v>
      </c>
      <c r="BL13" s="564"/>
      <c r="BM13" s="577"/>
      <c r="BN13" s="577"/>
      <c r="BO13" s="586">
        <f t="shared" si="24"/>
        <v>0</v>
      </c>
      <c r="BP13" s="586"/>
      <c r="BQ13" s="587"/>
      <c r="BR13" s="587"/>
      <c r="BS13" s="586">
        <f t="shared" si="25"/>
        <v>0</v>
      </c>
      <c r="BT13" s="586"/>
      <c r="BU13" s="587"/>
      <c r="BV13" s="587"/>
      <c r="BW13" s="586">
        <f t="shared" si="26"/>
        <v>0</v>
      </c>
      <c r="BX13" s="586"/>
      <c r="BY13" s="587"/>
      <c r="BZ13" s="587"/>
      <c r="CA13" s="586">
        <f t="shared" si="27"/>
        <v>0</v>
      </c>
      <c r="CB13" s="590"/>
    </row>
    <row r="14" ht="34.95" customHeight="1" spans="1:66">
      <c r="A14" s="389">
        <v>12</v>
      </c>
      <c r="B14" s="34" t="s">
        <v>15</v>
      </c>
      <c r="C14" s="15">
        <v>8</v>
      </c>
      <c r="D14" s="109">
        <v>12</v>
      </c>
      <c r="E14" s="17">
        <f t="shared" si="0"/>
        <v>128</v>
      </c>
      <c r="F14" s="18">
        <f t="shared" si="1"/>
        <v>29</v>
      </c>
      <c r="G14" s="35">
        <f t="shared" si="2"/>
        <v>99</v>
      </c>
      <c r="H14" s="20">
        <f t="shared" si="3"/>
        <v>0</v>
      </c>
      <c r="I14" s="55">
        <f t="shared" si="28"/>
        <v>128</v>
      </c>
      <c r="J14" s="56">
        <f t="shared" si="4"/>
        <v>99</v>
      </c>
      <c r="K14" s="13">
        <v>24</v>
      </c>
      <c r="L14" s="266">
        <v>1</v>
      </c>
      <c r="M14" s="102">
        <f t="shared" si="29"/>
        <v>23</v>
      </c>
      <c r="N14" s="408">
        <v>0</v>
      </c>
      <c r="O14" s="55">
        <f t="shared" si="30"/>
        <v>24</v>
      </c>
      <c r="P14" s="13">
        <v>38</v>
      </c>
      <c r="Q14" s="466">
        <v>4</v>
      </c>
      <c r="R14" s="102">
        <f t="shared" si="5"/>
        <v>34</v>
      </c>
      <c r="S14" s="275">
        <v>0</v>
      </c>
      <c r="T14" s="151">
        <f t="shared" si="6"/>
        <v>38</v>
      </c>
      <c r="U14" s="13">
        <v>28</v>
      </c>
      <c r="V14" s="15">
        <v>10</v>
      </c>
      <c r="W14" s="102">
        <f t="shared" si="7"/>
        <v>18</v>
      </c>
      <c r="X14" s="408">
        <v>0</v>
      </c>
      <c r="Y14" s="55">
        <f t="shared" si="8"/>
        <v>28</v>
      </c>
      <c r="Z14" s="13">
        <v>0</v>
      </c>
      <c r="AA14" s="266">
        <v>4</v>
      </c>
      <c r="AB14" s="102">
        <f t="shared" si="9"/>
        <v>-4</v>
      </c>
      <c r="AC14" s="100">
        <v>0</v>
      </c>
      <c r="AD14" s="55">
        <f t="shared" si="10"/>
        <v>0</v>
      </c>
      <c r="AE14" s="13">
        <v>0</v>
      </c>
      <c r="AF14" s="266">
        <v>2</v>
      </c>
      <c r="AG14" s="102">
        <f t="shared" si="11"/>
        <v>-2</v>
      </c>
      <c r="AH14" s="100">
        <v>0</v>
      </c>
      <c r="AI14" s="55">
        <f t="shared" si="12"/>
        <v>0</v>
      </c>
      <c r="AJ14" s="13">
        <v>8</v>
      </c>
      <c r="AK14" s="266">
        <v>3</v>
      </c>
      <c r="AL14" s="102">
        <f t="shared" si="13"/>
        <v>5</v>
      </c>
      <c r="AM14" s="408">
        <v>0</v>
      </c>
      <c r="AN14" s="55">
        <f t="shared" si="14"/>
        <v>8</v>
      </c>
      <c r="AO14" s="13">
        <v>0</v>
      </c>
      <c r="AP14" s="266">
        <v>1</v>
      </c>
      <c r="AQ14" s="102">
        <f t="shared" si="15"/>
        <v>-1</v>
      </c>
      <c r="AR14" s="100">
        <v>0</v>
      </c>
      <c r="AS14" s="55">
        <f t="shared" si="16"/>
        <v>0</v>
      </c>
      <c r="AT14" s="266">
        <v>0</v>
      </c>
      <c r="AU14" s="266">
        <v>2</v>
      </c>
      <c r="AV14" s="102">
        <f t="shared" si="17"/>
        <v>-2</v>
      </c>
      <c r="AW14" s="100">
        <v>0</v>
      </c>
      <c r="AX14" s="450">
        <f t="shared" si="18"/>
        <v>0</v>
      </c>
      <c r="AY14" s="266">
        <v>30</v>
      </c>
      <c r="AZ14" s="266">
        <v>1</v>
      </c>
      <c r="BA14" s="102">
        <f t="shared" si="19"/>
        <v>29</v>
      </c>
      <c r="BB14" s="408">
        <v>0</v>
      </c>
      <c r="BC14" s="450">
        <f t="shared" si="20"/>
        <v>30</v>
      </c>
      <c r="BD14" s="266">
        <v>0</v>
      </c>
      <c r="BE14" s="466">
        <v>1</v>
      </c>
      <c r="BF14" s="102">
        <f t="shared" si="21"/>
        <v>-1</v>
      </c>
      <c r="BG14" s="275">
        <v>0</v>
      </c>
      <c r="BH14" s="465">
        <f t="shared" si="22"/>
        <v>0</v>
      </c>
      <c r="BI14" s="539"/>
      <c r="BJ14" s="539"/>
      <c r="BK14" s="539"/>
      <c r="BL14" s="539"/>
      <c r="BM14" s="539"/>
      <c r="BN14" s="539"/>
    </row>
    <row r="15" ht="34.95" customHeight="1" spans="1:60">
      <c r="A15" s="548">
        <v>13</v>
      </c>
      <c r="B15" s="34" t="s">
        <v>16</v>
      </c>
      <c r="C15" s="714" t="s">
        <v>83</v>
      </c>
      <c r="D15" s="715" t="s">
        <v>84</v>
      </c>
      <c r="E15" s="17">
        <f t="shared" si="0"/>
        <v>10</v>
      </c>
      <c r="F15" s="18">
        <f t="shared" si="1"/>
        <v>0</v>
      </c>
      <c r="G15" s="35">
        <f t="shared" si="2"/>
        <v>10</v>
      </c>
      <c r="H15" s="20">
        <f t="shared" si="3"/>
        <v>0</v>
      </c>
      <c r="I15" s="55">
        <f t="shared" si="28"/>
        <v>10</v>
      </c>
      <c r="J15" s="56">
        <f t="shared" si="4"/>
        <v>10</v>
      </c>
      <c r="K15" s="26">
        <v>0</v>
      </c>
      <c r="L15" s="24">
        <v>0</v>
      </c>
      <c r="M15" s="102">
        <f t="shared" ref="M15:M30" si="31">K15-L15</f>
        <v>0</v>
      </c>
      <c r="N15" s="408">
        <v>0</v>
      </c>
      <c r="O15" s="55">
        <f t="shared" si="30"/>
        <v>0</v>
      </c>
      <c r="P15" s="13">
        <v>0</v>
      </c>
      <c r="Q15" s="466">
        <v>0</v>
      </c>
      <c r="R15" s="102">
        <f t="shared" si="5"/>
        <v>0</v>
      </c>
      <c r="S15" s="275">
        <v>0</v>
      </c>
      <c r="T15" s="151">
        <f t="shared" si="6"/>
        <v>0</v>
      </c>
      <c r="U15" s="368">
        <v>10</v>
      </c>
      <c r="V15" s="275">
        <v>0</v>
      </c>
      <c r="W15" s="102">
        <f t="shared" si="7"/>
        <v>10</v>
      </c>
      <c r="X15" s="408">
        <v>0</v>
      </c>
      <c r="Y15" s="55">
        <f t="shared" si="8"/>
        <v>10</v>
      </c>
      <c r="Z15" s="13">
        <v>0</v>
      </c>
      <c r="AA15" s="266">
        <v>0</v>
      </c>
      <c r="AB15" s="102">
        <f t="shared" si="9"/>
        <v>0</v>
      </c>
      <c r="AC15" s="408">
        <v>0</v>
      </c>
      <c r="AD15" s="55">
        <f t="shared" si="10"/>
        <v>0</v>
      </c>
      <c r="AE15" s="13">
        <v>0</v>
      </c>
      <c r="AF15" s="266">
        <v>0</v>
      </c>
      <c r="AG15" s="102">
        <f t="shared" si="11"/>
        <v>0</v>
      </c>
      <c r="AH15" s="408">
        <v>0</v>
      </c>
      <c r="AI15" s="55">
        <f t="shared" si="12"/>
        <v>0</v>
      </c>
      <c r="AJ15" s="13">
        <v>0</v>
      </c>
      <c r="AK15" s="266">
        <v>0</v>
      </c>
      <c r="AL15" s="102">
        <f t="shared" si="13"/>
        <v>0</v>
      </c>
      <c r="AM15" s="408">
        <v>0</v>
      </c>
      <c r="AN15" s="55">
        <f t="shared" si="14"/>
        <v>0</v>
      </c>
      <c r="AO15" s="13">
        <v>0</v>
      </c>
      <c r="AP15" s="266">
        <v>0</v>
      </c>
      <c r="AQ15" s="102">
        <f t="shared" si="15"/>
        <v>0</v>
      </c>
      <c r="AR15" s="408">
        <v>0</v>
      </c>
      <c r="AS15" s="55">
        <f t="shared" si="16"/>
        <v>0</v>
      </c>
      <c r="AT15" s="266">
        <v>0</v>
      </c>
      <c r="AU15" s="266">
        <v>0</v>
      </c>
      <c r="AV15" s="102">
        <f t="shared" si="17"/>
        <v>0</v>
      </c>
      <c r="AW15" s="408">
        <v>0</v>
      </c>
      <c r="AX15" s="450">
        <f t="shared" si="18"/>
        <v>0</v>
      </c>
      <c r="AY15" s="266">
        <v>0</v>
      </c>
      <c r="AZ15" s="266">
        <v>0</v>
      </c>
      <c r="BA15" s="102">
        <f t="shared" si="19"/>
        <v>0</v>
      </c>
      <c r="BB15" s="408">
        <v>0</v>
      </c>
      <c r="BC15" s="450">
        <f t="shared" si="20"/>
        <v>0</v>
      </c>
      <c r="BD15" s="266">
        <v>0</v>
      </c>
      <c r="BE15" s="466">
        <v>0</v>
      </c>
      <c r="BF15" s="102">
        <f t="shared" si="21"/>
        <v>0</v>
      </c>
      <c r="BG15" s="275">
        <v>0</v>
      </c>
      <c r="BH15" s="465">
        <f t="shared" si="22"/>
        <v>0</v>
      </c>
    </row>
    <row r="16" ht="40.8" customHeight="1" spans="1:60">
      <c r="A16" s="389">
        <v>14</v>
      </c>
      <c r="B16" s="34" t="s">
        <v>17</v>
      </c>
      <c r="C16" s="24">
        <v>8</v>
      </c>
      <c r="D16" s="111">
        <v>12</v>
      </c>
      <c r="E16" s="17">
        <f t="shared" si="0"/>
        <v>128</v>
      </c>
      <c r="F16" s="18">
        <f t="shared" si="1"/>
        <v>43</v>
      </c>
      <c r="G16" s="35">
        <f t="shared" si="2"/>
        <v>35</v>
      </c>
      <c r="H16" s="20">
        <f t="shared" si="3"/>
        <v>0</v>
      </c>
      <c r="I16" s="55">
        <f t="shared" si="28"/>
        <v>128</v>
      </c>
      <c r="J16" s="56">
        <f t="shared" si="4"/>
        <v>85</v>
      </c>
      <c r="K16" s="13">
        <v>0</v>
      </c>
      <c r="L16" s="266">
        <v>2</v>
      </c>
      <c r="M16" s="102">
        <f t="shared" si="31"/>
        <v>-2</v>
      </c>
      <c r="N16" s="100">
        <v>0</v>
      </c>
      <c r="O16" s="55">
        <f t="shared" si="30"/>
        <v>0</v>
      </c>
      <c r="P16" s="13">
        <v>28</v>
      </c>
      <c r="Q16" s="466">
        <v>5</v>
      </c>
      <c r="R16" s="102">
        <f t="shared" si="5"/>
        <v>23</v>
      </c>
      <c r="S16" s="275">
        <v>0</v>
      </c>
      <c r="T16" s="151">
        <f t="shared" si="6"/>
        <v>28</v>
      </c>
      <c r="U16" s="13">
        <v>42</v>
      </c>
      <c r="V16" s="15">
        <v>17</v>
      </c>
      <c r="W16" s="102">
        <v>-25</v>
      </c>
      <c r="X16" s="100">
        <v>0</v>
      </c>
      <c r="Y16" s="55">
        <f t="shared" si="8"/>
        <v>42</v>
      </c>
      <c r="Z16" s="13">
        <v>0</v>
      </c>
      <c r="AA16" s="266">
        <v>5</v>
      </c>
      <c r="AB16" s="102">
        <f t="shared" si="9"/>
        <v>-5</v>
      </c>
      <c r="AC16" s="100">
        <v>0</v>
      </c>
      <c r="AD16" s="55">
        <f t="shared" si="10"/>
        <v>0</v>
      </c>
      <c r="AE16" s="13">
        <v>0</v>
      </c>
      <c r="AF16" s="266">
        <v>3</v>
      </c>
      <c r="AG16" s="102">
        <f t="shared" si="11"/>
        <v>-3</v>
      </c>
      <c r="AH16" s="100">
        <v>0</v>
      </c>
      <c r="AI16" s="55">
        <f t="shared" si="12"/>
        <v>0</v>
      </c>
      <c r="AJ16" s="13">
        <v>28</v>
      </c>
      <c r="AK16" s="266">
        <v>4</v>
      </c>
      <c r="AL16" s="102">
        <f t="shared" si="13"/>
        <v>24</v>
      </c>
      <c r="AM16" s="408">
        <v>0</v>
      </c>
      <c r="AN16" s="55">
        <f t="shared" si="14"/>
        <v>28</v>
      </c>
      <c r="AO16" s="13">
        <v>0</v>
      </c>
      <c r="AP16" s="266">
        <v>2</v>
      </c>
      <c r="AQ16" s="102">
        <f t="shared" si="15"/>
        <v>-2</v>
      </c>
      <c r="AR16" s="100">
        <v>0</v>
      </c>
      <c r="AS16" s="55">
        <f t="shared" si="16"/>
        <v>0</v>
      </c>
      <c r="AT16" s="380">
        <v>0</v>
      </c>
      <c r="AU16" s="24">
        <v>2</v>
      </c>
      <c r="AV16" s="57">
        <v>-2</v>
      </c>
      <c r="AW16" s="57">
        <v>0</v>
      </c>
      <c r="AX16" s="450">
        <f t="shared" si="18"/>
        <v>0</v>
      </c>
      <c r="AY16" s="266">
        <v>30</v>
      </c>
      <c r="AZ16" s="266">
        <v>2</v>
      </c>
      <c r="BA16" s="102">
        <f t="shared" si="19"/>
        <v>28</v>
      </c>
      <c r="BB16" s="408">
        <v>0</v>
      </c>
      <c r="BC16" s="450">
        <f t="shared" si="20"/>
        <v>30</v>
      </c>
      <c r="BD16" s="266">
        <v>0</v>
      </c>
      <c r="BE16" s="466">
        <v>1</v>
      </c>
      <c r="BF16" s="102">
        <f t="shared" si="21"/>
        <v>-1</v>
      </c>
      <c r="BG16" s="102">
        <v>0</v>
      </c>
      <c r="BH16" s="465">
        <f t="shared" si="22"/>
        <v>0</v>
      </c>
    </row>
    <row r="17" ht="48.6" customHeight="1" spans="1:60">
      <c r="A17" s="548">
        <v>15</v>
      </c>
      <c r="B17" s="34" t="s">
        <v>18</v>
      </c>
      <c r="C17" s="303">
        <v>8</v>
      </c>
      <c r="D17" s="480">
        <v>20</v>
      </c>
      <c r="E17" s="17">
        <f t="shared" si="0"/>
        <v>95</v>
      </c>
      <c r="F17" s="18">
        <f t="shared" si="1"/>
        <v>400</v>
      </c>
      <c r="G17" s="35">
        <f t="shared" si="2"/>
        <v>-305</v>
      </c>
      <c r="H17" s="20">
        <f t="shared" si="3"/>
        <v>305</v>
      </c>
      <c r="I17" s="55">
        <f t="shared" si="28"/>
        <v>400</v>
      </c>
      <c r="J17" s="56">
        <f t="shared" si="4"/>
        <v>0</v>
      </c>
      <c r="K17" s="26">
        <v>0</v>
      </c>
      <c r="L17" s="266">
        <v>5</v>
      </c>
      <c r="M17" s="102">
        <f t="shared" si="31"/>
        <v>-5</v>
      </c>
      <c r="N17" s="400">
        <v>3</v>
      </c>
      <c r="O17" s="55">
        <f t="shared" si="30"/>
        <v>3</v>
      </c>
      <c r="P17" s="13">
        <v>0</v>
      </c>
      <c r="Q17" s="466">
        <v>33</v>
      </c>
      <c r="R17" s="102">
        <f t="shared" si="5"/>
        <v>-33</v>
      </c>
      <c r="S17" s="150">
        <v>33</v>
      </c>
      <c r="T17" s="151">
        <f t="shared" si="6"/>
        <v>33</v>
      </c>
      <c r="U17" s="13">
        <v>55</v>
      </c>
      <c r="V17" s="15">
        <v>294</v>
      </c>
      <c r="W17" s="102">
        <f t="shared" si="7"/>
        <v>-239</v>
      </c>
      <c r="X17" s="400">
        <v>239</v>
      </c>
      <c r="Y17" s="55">
        <f t="shared" si="8"/>
        <v>294</v>
      </c>
      <c r="Z17" s="13">
        <v>40</v>
      </c>
      <c r="AA17" s="266">
        <v>18</v>
      </c>
      <c r="AB17" s="102">
        <f t="shared" si="9"/>
        <v>22</v>
      </c>
      <c r="AC17" s="408">
        <v>0</v>
      </c>
      <c r="AD17" s="55">
        <f t="shared" si="10"/>
        <v>40</v>
      </c>
      <c r="AE17" s="13">
        <v>0</v>
      </c>
      <c r="AF17" s="266">
        <v>7</v>
      </c>
      <c r="AG17" s="102">
        <f t="shared" si="11"/>
        <v>-7</v>
      </c>
      <c r="AH17" s="400">
        <v>7</v>
      </c>
      <c r="AI17" s="55">
        <f t="shared" si="12"/>
        <v>7</v>
      </c>
      <c r="AJ17" s="13">
        <v>0</v>
      </c>
      <c r="AK17" s="266">
        <v>17</v>
      </c>
      <c r="AL17" s="102">
        <f t="shared" si="13"/>
        <v>-17</v>
      </c>
      <c r="AM17" s="400">
        <v>17</v>
      </c>
      <c r="AN17" s="55">
        <f t="shared" si="14"/>
        <v>17</v>
      </c>
      <c r="AO17" s="13">
        <v>0</v>
      </c>
      <c r="AP17" s="266">
        <v>7</v>
      </c>
      <c r="AQ17" s="102">
        <f t="shared" si="15"/>
        <v>-7</v>
      </c>
      <c r="AR17" s="100">
        <v>0</v>
      </c>
      <c r="AS17" s="55">
        <f t="shared" si="16"/>
        <v>0</v>
      </c>
      <c r="AT17" s="266">
        <v>0</v>
      </c>
      <c r="AU17" s="266">
        <v>8</v>
      </c>
      <c r="AV17" s="102">
        <f t="shared" si="17"/>
        <v>-8</v>
      </c>
      <c r="AW17" s="100">
        <v>0</v>
      </c>
      <c r="AX17" s="450">
        <f t="shared" si="18"/>
        <v>0</v>
      </c>
      <c r="AY17" s="266">
        <v>0</v>
      </c>
      <c r="AZ17" s="266">
        <v>6</v>
      </c>
      <c r="BA17" s="102">
        <f t="shared" si="19"/>
        <v>-6</v>
      </c>
      <c r="BB17" s="400">
        <v>6</v>
      </c>
      <c r="BC17" s="450">
        <f t="shared" si="20"/>
        <v>6</v>
      </c>
      <c r="BD17" s="266">
        <v>0</v>
      </c>
      <c r="BE17" s="466">
        <v>5</v>
      </c>
      <c r="BF17" s="102">
        <f t="shared" si="21"/>
        <v>-5</v>
      </c>
      <c r="BG17" s="102">
        <v>0</v>
      </c>
      <c r="BH17" s="465">
        <f t="shared" si="22"/>
        <v>0</v>
      </c>
    </row>
    <row r="18" ht="58.2" customHeight="1" spans="1:60">
      <c r="A18" s="389">
        <v>16</v>
      </c>
      <c r="B18" s="34" t="s">
        <v>19</v>
      </c>
      <c r="C18" s="24">
        <v>8</v>
      </c>
      <c r="D18" s="111">
        <v>30</v>
      </c>
      <c r="E18" s="17">
        <f t="shared" si="0"/>
        <v>120</v>
      </c>
      <c r="F18" s="18">
        <f t="shared" si="1"/>
        <v>254</v>
      </c>
      <c r="G18" s="35">
        <f t="shared" si="2"/>
        <v>-134</v>
      </c>
      <c r="H18" s="20">
        <f t="shared" si="3"/>
        <v>134</v>
      </c>
      <c r="I18" s="55">
        <f t="shared" si="28"/>
        <v>254</v>
      </c>
      <c r="J18" s="56">
        <f t="shared" si="4"/>
        <v>0</v>
      </c>
      <c r="K18" s="66">
        <v>0</v>
      </c>
      <c r="L18" s="209">
        <v>3</v>
      </c>
      <c r="M18" s="102">
        <v>-3</v>
      </c>
      <c r="N18" s="100">
        <v>0</v>
      </c>
      <c r="O18" s="55">
        <f t="shared" si="30"/>
        <v>0</v>
      </c>
      <c r="P18" s="13">
        <v>0</v>
      </c>
      <c r="Q18" s="209">
        <v>25</v>
      </c>
      <c r="R18" s="102">
        <f t="shared" si="5"/>
        <v>-25</v>
      </c>
      <c r="S18" s="150">
        <v>25</v>
      </c>
      <c r="T18" s="151">
        <f t="shared" si="6"/>
        <v>25</v>
      </c>
      <c r="U18" s="66">
        <v>60</v>
      </c>
      <c r="V18" s="209">
        <v>161</v>
      </c>
      <c r="W18" s="102">
        <f t="shared" si="7"/>
        <v>-101</v>
      </c>
      <c r="X18" s="150">
        <v>101</v>
      </c>
      <c r="Y18" s="151">
        <f t="shared" si="8"/>
        <v>161</v>
      </c>
      <c r="Z18" s="66">
        <v>40</v>
      </c>
      <c r="AA18" s="209">
        <v>15</v>
      </c>
      <c r="AB18" s="102">
        <f t="shared" si="9"/>
        <v>25</v>
      </c>
      <c r="AC18" s="275">
        <v>0</v>
      </c>
      <c r="AD18" s="55">
        <f t="shared" si="10"/>
        <v>40</v>
      </c>
      <c r="AE18" s="13">
        <v>0</v>
      </c>
      <c r="AF18" s="209">
        <v>8</v>
      </c>
      <c r="AG18" s="102">
        <f t="shared" si="11"/>
        <v>-8</v>
      </c>
      <c r="AH18" s="275">
        <v>8</v>
      </c>
      <c r="AI18" s="151">
        <f t="shared" si="12"/>
        <v>8</v>
      </c>
      <c r="AJ18" s="66">
        <v>20</v>
      </c>
      <c r="AK18" s="209">
        <v>15</v>
      </c>
      <c r="AL18" s="102">
        <f t="shared" si="13"/>
        <v>5</v>
      </c>
      <c r="AM18" s="275">
        <v>0</v>
      </c>
      <c r="AN18" s="151">
        <f t="shared" si="14"/>
        <v>20</v>
      </c>
      <c r="AO18" s="66">
        <v>0</v>
      </c>
      <c r="AP18" s="209">
        <v>8</v>
      </c>
      <c r="AQ18" s="102">
        <f t="shared" si="15"/>
        <v>-8</v>
      </c>
      <c r="AR18" s="102">
        <v>0</v>
      </c>
      <c r="AS18" s="151">
        <f t="shared" si="16"/>
        <v>0</v>
      </c>
      <c r="AT18" s="297">
        <v>0</v>
      </c>
      <c r="AU18" s="209">
        <v>9</v>
      </c>
      <c r="AV18" s="102">
        <f t="shared" si="17"/>
        <v>-9</v>
      </c>
      <c r="AW18" s="102">
        <v>0</v>
      </c>
      <c r="AX18" s="363">
        <f t="shared" si="18"/>
        <v>0</v>
      </c>
      <c r="AY18" s="209">
        <v>0</v>
      </c>
      <c r="AZ18" s="209">
        <v>6</v>
      </c>
      <c r="BA18" s="102">
        <f t="shared" si="19"/>
        <v>-6</v>
      </c>
      <c r="BB18" s="102">
        <v>0</v>
      </c>
      <c r="BC18" s="363">
        <f t="shared" si="20"/>
        <v>0</v>
      </c>
      <c r="BD18" s="209">
        <v>0</v>
      </c>
      <c r="BE18" s="209">
        <v>4</v>
      </c>
      <c r="BF18" s="102">
        <f t="shared" si="21"/>
        <v>-4</v>
      </c>
      <c r="BG18" s="102">
        <v>0</v>
      </c>
      <c r="BH18" s="465">
        <f t="shared" si="22"/>
        <v>0</v>
      </c>
    </row>
    <row r="19" ht="42.6" customHeight="1" spans="1:60">
      <c r="A19" s="548">
        <v>17</v>
      </c>
      <c r="B19" s="34" t="s">
        <v>20</v>
      </c>
      <c r="C19" s="303">
        <v>8</v>
      </c>
      <c r="D19" s="480">
        <v>30</v>
      </c>
      <c r="E19" s="17">
        <f t="shared" si="0"/>
        <v>60</v>
      </c>
      <c r="F19" s="18">
        <f t="shared" si="1"/>
        <v>809</v>
      </c>
      <c r="G19" s="35">
        <f t="shared" si="2"/>
        <v>-749</v>
      </c>
      <c r="H19" s="20">
        <f t="shared" si="3"/>
        <v>749</v>
      </c>
      <c r="I19" s="55">
        <f t="shared" si="28"/>
        <v>809</v>
      </c>
      <c r="J19" s="56">
        <f t="shared" si="4"/>
        <v>0</v>
      </c>
      <c r="K19" s="66">
        <v>0</v>
      </c>
      <c r="L19" s="209">
        <v>17</v>
      </c>
      <c r="M19" s="102">
        <f t="shared" si="31"/>
        <v>-17</v>
      </c>
      <c r="N19" s="400">
        <v>17</v>
      </c>
      <c r="O19" s="55">
        <f t="shared" si="30"/>
        <v>17</v>
      </c>
      <c r="P19" s="13">
        <v>0</v>
      </c>
      <c r="Q19" s="209">
        <v>193</v>
      </c>
      <c r="R19" s="102">
        <f t="shared" si="5"/>
        <v>-193</v>
      </c>
      <c r="S19" s="150">
        <v>193</v>
      </c>
      <c r="T19" s="151">
        <f t="shared" si="6"/>
        <v>193</v>
      </c>
      <c r="U19" s="66">
        <v>15</v>
      </c>
      <c r="V19" s="209">
        <v>316</v>
      </c>
      <c r="W19" s="102">
        <f t="shared" si="7"/>
        <v>-301</v>
      </c>
      <c r="X19" s="150">
        <v>301</v>
      </c>
      <c r="Y19" s="151">
        <f t="shared" si="8"/>
        <v>316</v>
      </c>
      <c r="Z19" s="66">
        <v>45</v>
      </c>
      <c r="AA19" s="209">
        <v>99</v>
      </c>
      <c r="AB19" s="102">
        <f t="shared" si="9"/>
        <v>-54</v>
      </c>
      <c r="AC19" s="150">
        <v>54</v>
      </c>
      <c r="AD19" s="55">
        <f t="shared" si="10"/>
        <v>99</v>
      </c>
      <c r="AE19" s="13">
        <v>0</v>
      </c>
      <c r="AF19" s="209">
        <v>19</v>
      </c>
      <c r="AG19" s="102">
        <f t="shared" si="11"/>
        <v>-19</v>
      </c>
      <c r="AH19" s="275">
        <v>19</v>
      </c>
      <c r="AI19" s="151">
        <f t="shared" si="12"/>
        <v>19</v>
      </c>
      <c r="AJ19" s="66">
        <v>0</v>
      </c>
      <c r="AK19" s="209">
        <v>81</v>
      </c>
      <c r="AL19" s="102">
        <f t="shared" si="13"/>
        <v>-81</v>
      </c>
      <c r="AM19" s="150">
        <v>81</v>
      </c>
      <c r="AN19" s="151">
        <f t="shared" si="14"/>
        <v>81</v>
      </c>
      <c r="AO19" s="66">
        <v>0</v>
      </c>
      <c r="AP19" s="209">
        <v>12</v>
      </c>
      <c r="AQ19" s="102">
        <f t="shared" si="15"/>
        <v>-12</v>
      </c>
      <c r="AR19" s="102">
        <v>12</v>
      </c>
      <c r="AS19" s="151">
        <f t="shared" si="16"/>
        <v>12</v>
      </c>
      <c r="AT19" s="297">
        <v>0</v>
      </c>
      <c r="AU19" s="209">
        <v>15</v>
      </c>
      <c r="AV19" s="102">
        <f t="shared" si="17"/>
        <v>-15</v>
      </c>
      <c r="AW19" s="150">
        <v>15</v>
      </c>
      <c r="AX19" s="363">
        <f t="shared" si="18"/>
        <v>15</v>
      </c>
      <c r="AY19" s="209">
        <v>0</v>
      </c>
      <c r="AZ19" s="209">
        <v>36</v>
      </c>
      <c r="BA19" s="102">
        <f t="shared" si="19"/>
        <v>-36</v>
      </c>
      <c r="BB19" s="150">
        <v>36</v>
      </c>
      <c r="BC19" s="363">
        <f t="shared" si="20"/>
        <v>36</v>
      </c>
      <c r="BD19" s="209">
        <v>0</v>
      </c>
      <c r="BE19" s="209">
        <v>21</v>
      </c>
      <c r="BF19" s="102">
        <f t="shared" si="21"/>
        <v>-21</v>
      </c>
      <c r="BG19" s="150">
        <v>21</v>
      </c>
      <c r="BH19" s="465">
        <f t="shared" si="22"/>
        <v>21</v>
      </c>
    </row>
    <row r="20" ht="49.8" customHeight="1" spans="1:60">
      <c r="A20" s="389">
        <v>18</v>
      </c>
      <c r="B20" s="34" t="s">
        <v>21</v>
      </c>
      <c r="C20" s="24">
        <v>8</v>
      </c>
      <c r="D20" s="111">
        <v>20</v>
      </c>
      <c r="E20" s="17">
        <f t="shared" si="0"/>
        <v>0</v>
      </c>
      <c r="F20" s="18">
        <f t="shared" si="1"/>
        <v>64</v>
      </c>
      <c r="G20" s="35">
        <f t="shared" si="2"/>
        <v>-64</v>
      </c>
      <c r="H20" s="20">
        <f t="shared" si="3"/>
        <v>64</v>
      </c>
      <c r="I20" s="55">
        <f t="shared" si="28"/>
        <v>64</v>
      </c>
      <c r="J20" s="56">
        <f t="shared" si="4"/>
        <v>0</v>
      </c>
      <c r="K20" s="31">
        <v>0</v>
      </c>
      <c r="L20" s="463">
        <v>2</v>
      </c>
      <c r="M20" s="102">
        <f t="shared" si="31"/>
        <v>-2</v>
      </c>
      <c r="N20" s="100">
        <v>0</v>
      </c>
      <c r="O20" s="55">
        <f t="shared" si="30"/>
        <v>0</v>
      </c>
      <c r="P20" s="13">
        <v>0</v>
      </c>
      <c r="Q20" s="39">
        <v>8</v>
      </c>
      <c r="R20" s="102">
        <f t="shared" si="5"/>
        <v>-8</v>
      </c>
      <c r="S20" s="275">
        <v>8</v>
      </c>
      <c r="T20" s="151">
        <f t="shared" si="6"/>
        <v>8</v>
      </c>
      <c r="U20" s="31">
        <v>0</v>
      </c>
      <c r="V20" s="39">
        <v>26</v>
      </c>
      <c r="W20" s="102">
        <v>-26</v>
      </c>
      <c r="X20" s="150">
        <v>26</v>
      </c>
      <c r="Y20" s="151">
        <f t="shared" si="8"/>
        <v>26</v>
      </c>
      <c r="Z20" s="31">
        <v>0</v>
      </c>
      <c r="AA20" s="39">
        <v>6</v>
      </c>
      <c r="AB20" s="102">
        <f t="shared" si="9"/>
        <v>-6</v>
      </c>
      <c r="AC20" s="102">
        <v>0</v>
      </c>
      <c r="AD20" s="55">
        <f t="shared" si="10"/>
        <v>0</v>
      </c>
      <c r="AE20" s="13">
        <v>0</v>
      </c>
      <c r="AF20" s="39">
        <v>4</v>
      </c>
      <c r="AG20" s="102">
        <f t="shared" si="11"/>
        <v>-4</v>
      </c>
      <c r="AH20" s="275">
        <v>30</v>
      </c>
      <c r="AI20" s="151">
        <f t="shared" si="12"/>
        <v>30</v>
      </c>
      <c r="AJ20" s="153">
        <v>0</v>
      </c>
      <c r="AK20" s="39">
        <v>7</v>
      </c>
      <c r="AL20" s="102">
        <f t="shared" si="13"/>
        <v>-7</v>
      </c>
      <c r="AM20" s="102">
        <v>0</v>
      </c>
      <c r="AN20" s="151">
        <f t="shared" si="14"/>
        <v>0</v>
      </c>
      <c r="AO20" s="31">
        <v>0</v>
      </c>
      <c r="AP20" s="39">
        <v>3</v>
      </c>
      <c r="AQ20" s="102">
        <f t="shared" si="15"/>
        <v>-3</v>
      </c>
      <c r="AR20" s="102">
        <v>0</v>
      </c>
      <c r="AS20" s="151">
        <f t="shared" si="16"/>
        <v>0</v>
      </c>
      <c r="AT20" s="380">
        <v>0</v>
      </c>
      <c r="AU20" s="39">
        <v>4</v>
      </c>
      <c r="AV20" s="102">
        <f t="shared" si="17"/>
        <v>-4</v>
      </c>
      <c r="AW20" s="102">
        <v>0</v>
      </c>
      <c r="AX20" s="363">
        <f t="shared" si="18"/>
        <v>0</v>
      </c>
      <c r="AY20" s="39">
        <v>0</v>
      </c>
      <c r="AZ20" s="39">
        <v>2</v>
      </c>
      <c r="BA20" s="102">
        <f t="shared" si="19"/>
        <v>-2</v>
      </c>
      <c r="BB20" s="102">
        <v>0</v>
      </c>
      <c r="BC20" s="363">
        <f t="shared" si="20"/>
        <v>0</v>
      </c>
      <c r="BD20" s="39">
        <v>0</v>
      </c>
      <c r="BE20" s="39">
        <v>2</v>
      </c>
      <c r="BF20" s="102">
        <f t="shared" si="21"/>
        <v>-2</v>
      </c>
      <c r="BG20" s="102">
        <v>0</v>
      </c>
      <c r="BH20" s="465">
        <f t="shared" si="22"/>
        <v>0</v>
      </c>
    </row>
    <row r="21" ht="45.6" customHeight="1" spans="1:60">
      <c r="A21" s="548">
        <v>19</v>
      </c>
      <c r="B21" s="34" t="s">
        <v>22</v>
      </c>
      <c r="C21" s="394">
        <v>8</v>
      </c>
      <c r="D21" s="547">
        <v>30</v>
      </c>
      <c r="E21" s="17">
        <f t="shared" si="0"/>
        <v>0</v>
      </c>
      <c r="F21" s="18">
        <f t="shared" si="1"/>
        <v>42</v>
      </c>
      <c r="G21" s="35">
        <f t="shared" si="2"/>
        <v>-42</v>
      </c>
      <c r="H21" s="20">
        <f t="shared" si="3"/>
        <v>42</v>
      </c>
      <c r="I21" s="55">
        <f t="shared" si="28"/>
        <v>42</v>
      </c>
      <c r="J21" s="56">
        <f t="shared" si="4"/>
        <v>0</v>
      </c>
      <c r="K21" s="31">
        <v>0</v>
      </c>
      <c r="L21" s="39">
        <v>2</v>
      </c>
      <c r="M21" s="57">
        <f t="shared" si="31"/>
        <v>-2</v>
      </c>
      <c r="N21" s="400">
        <v>2</v>
      </c>
      <c r="O21" s="55">
        <f t="shared" si="30"/>
        <v>2</v>
      </c>
      <c r="P21" s="13">
        <v>0</v>
      </c>
      <c r="Q21" s="39">
        <v>9</v>
      </c>
      <c r="R21" s="57">
        <f t="shared" si="5"/>
        <v>-9</v>
      </c>
      <c r="S21" s="125">
        <v>9</v>
      </c>
      <c r="T21" s="126">
        <f t="shared" si="6"/>
        <v>9</v>
      </c>
      <c r="U21" s="31">
        <v>0</v>
      </c>
      <c r="V21" s="39">
        <v>16</v>
      </c>
      <c r="W21" s="57">
        <f t="shared" si="7"/>
        <v>-16</v>
      </c>
      <c r="X21" s="125">
        <v>16</v>
      </c>
      <c r="Y21" s="126">
        <f t="shared" si="8"/>
        <v>16</v>
      </c>
      <c r="Z21" s="31">
        <v>0</v>
      </c>
      <c r="AA21" s="39">
        <v>4</v>
      </c>
      <c r="AB21" s="57">
        <f t="shared" si="9"/>
        <v>-4</v>
      </c>
      <c r="AC21" s="125">
        <v>4</v>
      </c>
      <c r="AD21" s="55">
        <f t="shared" si="10"/>
        <v>4</v>
      </c>
      <c r="AE21" s="13">
        <v>0</v>
      </c>
      <c r="AF21" s="39">
        <v>1</v>
      </c>
      <c r="AG21" s="57">
        <f t="shared" si="11"/>
        <v>-1</v>
      </c>
      <c r="AH21" s="125">
        <v>1</v>
      </c>
      <c r="AI21" s="126">
        <f t="shared" si="12"/>
        <v>1</v>
      </c>
      <c r="AJ21" s="153">
        <v>0</v>
      </c>
      <c r="AK21" s="39">
        <v>3</v>
      </c>
      <c r="AL21" s="57">
        <f t="shared" si="13"/>
        <v>-3</v>
      </c>
      <c r="AM21" s="125">
        <v>3</v>
      </c>
      <c r="AN21" s="126">
        <f t="shared" si="14"/>
        <v>3</v>
      </c>
      <c r="AO21" s="31">
        <v>0</v>
      </c>
      <c r="AP21" s="39">
        <v>2</v>
      </c>
      <c r="AQ21" s="57">
        <f t="shared" si="15"/>
        <v>-2</v>
      </c>
      <c r="AR21" s="125">
        <v>2</v>
      </c>
      <c r="AS21" s="126">
        <f t="shared" si="16"/>
        <v>2</v>
      </c>
      <c r="AT21" s="380">
        <v>0</v>
      </c>
      <c r="AU21" s="39">
        <v>3</v>
      </c>
      <c r="AV21" s="57">
        <f t="shared" si="17"/>
        <v>-3</v>
      </c>
      <c r="AW21" s="125">
        <v>3</v>
      </c>
      <c r="AX21" s="318">
        <f t="shared" si="18"/>
        <v>3</v>
      </c>
      <c r="AY21" s="39">
        <v>0</v>
      </c>
      <c r="AZ21" s="39">
        <v>1</v>
      </c>
      <c r="BA21" s="57">
        <f t="shared" si="19"/>
        <v>-1</v>
      </c>
      <c r="BB21" s="125">
        <v>1</v>
      </c>
      <c r="BC21" s="318">
        <f t="shared" si="20"/>
        <v>1</v>
      </c>
      <c r="BD21" s="39">
        <v>0</v>
      </c>
      <c r="BE21" s="39">
        <v>1</v>
      </c>
      <c r="BF21" s="57">
        <f t="shared" si="21"/>
        <v>-1</v>
      </c>
      <c r="BG21" s="125">
        <v>1</v>
      </c>
      <c r="BH21" s="465">
        <f t="shared" si="22"/>
        <v>1</v>
      </c>
    </row>
    <row r="22" ht="59.4" customHeight="1" spans="1:60">
      <c r="A22" s="389">
        <v>20</v>
      </c>
      <c r="B22" s="38" t="s">
        <v>23</v>
      </c>
      <c r="C22" s="39">
        <v>15</v>
      </c>
      <c r="D22" s="121">
        <v>120</v>
      </c>
      <c r="E22" s="17">
        <f t="shared" si="0"/>
        <v>210</v>
      </c>
      <c r="F22" s="18">
        <f t="shared" si="1"/>
        <v>374</v>
      </c>
      <c r="G22" s="35">
        <f t="shared" si="2"/>
        <v>-164</v>
      </c>
      <c r="H22" s="20">
        <f t="shared" si="3"/>
        <v>164</v>
      </c>
      <c r="I22" s="55">
        <f t="shared" si="28"/>
        <v>374</v>
      </c>
      <c r="J22" s="56">
        <f t="shared" si="4"/>
        <v>0</v>
      </c>
      <c r="K22" s="444">
        <v>0</v>
      </c>
      <c r="L22" s="464">
        <v>7</v>
      </c>
      <c r="M22" s="57">
        <f t="shared" si="31"/>
        <v>-7</v>
      </c>
      <c r="N22" s="100">
        <v>0</v>
      </c>
      <c r="O22" s="55">
        <f t="shared" si="30"/>
        <v>0</v>
      </c>
      <c r="P22" s="31">
        <v>60</v>
      </c>
      <c r="Q22" s="39">
        <v>27</v>
      </c>
      <c r="R22" s="57">
        <f t="shared" si="5"/>
        <v>33</v>
      </c>
      <c r="S22" s="128">
        <v>0</v>
      </c>
      <c r="T22" s="126">
        <f t="shared" si="6"/>
        <v>60</v>
      </c>
      <c r="U22" s="31">
        <v>50</v>
      </c>
      <c r="V22" s="39">
        <v>209</v>
      </c>
      <c r="W22" s="57">
        <f t="shared" si="7"/>
        <v>-159</v>
      </c>
      <c r="X22" s="125">
        <v>97</v>
      </c>
      <c r="Y22" s="126">
        <f t="shared" si="8"/>
        <v>147</v>
      </c>
      <c r="Z22" s="31">
        <v>0</v>
      </c>
      <c r="AA22" s="39">
        <v>26</v>
      </c>
      <c r="AB22" s="57">
        <f t="shared" si="9"/>
        <v>-26</v>
      </c>
      <c r="AC22" s="128">
        <v>20</v>
      </c>
      <c r="AD22" s="55">
        <f t="shared" si="10"/>
        <v>20</v>
      </c>
      <c r="AE22" s="13">
        <v>0</v>
      </c>
      <c r="AF22" s="39">
        <v>19</v>
      </c>
      <c r="AG22" s="57">
        <f t="shared" si="11"/>
        <v>-19</v>
      </c>
      <c r="AH22" s="57">
        <v>30</v>
      </c>
      <c r="AI22" s="126">
        <f t="shared" si="12"/>
        <v>30</v>
      </c>
      <c r="AJ22" s="153">
        <v>20</v>
      </c>
      <c r="AK22" s="39">
        <v>41</v>
      </c>
      <c r="AL22" s="57">
        <f t="shared" si="13"/>
        <v>-21</v>
      </c>
      <c r="AM22" s="57">
        <v>0</v>
      </c>
      <c r="AN22" s="126">
        <f t="shared" si="14"/>
        <v>20</v>
      </c>
      <c r="AO22" s="31">
        <v>35</v>
      </c>
      <c r="AP22" s="39">
        <v>14</v>
      </c>
      <c r="AQ22" s="57">
        <f t="shared" si="15"/>
        <v>21</v>
      </c>
      <c r="AR22" s="128">
        <v>0</v>
      </c>
      <c r="AS22" s="126">
        <f t="shared" si="16"/>
        <v>35</v>
      </c>
      <c r="AT22" s="380">
        <v>0</v>
      </c>
      <c r="AU22" s="39">
        <v>17</v>
      </c>
      <c r="AV22" s="57">
        <f t="shared" si="17"/>
        <v>-17</v>
      </c>
      <c r="AW22" s="128">
        <v>17</v>
      </c>
      <c r="AX22" s="318">
        <f t="shared" si="18"/>
        <v>17</v>
      </c>
      <c r="AY22" s="39">
        <v>0</v>
      </c>
      <c r="AZ22" s="39">
        <v>7</v>
      </c>
      <c r="BA22" s="57">
        <f t="shared" si="19"/>
        <v>-7</v>
      </c>
      <c r="BB22" s="57">
        <v>0</v>
      </c>
      <c r="BC22" s="318">
        <f t="shared" si="20"/>
        <v>0</v>
      </c>
      <c r="BD22" s="39">
        <v>45</v>
      </c>
      <c r="BE22" s="39">
        <v>7</v>
      </c>
      <c r="BF22" s="57">
        <f t="shared" si="21"/>
        <v>38</v>
      </c>
      <c r="BG22" s="128">
        <v>0</v>
      </c>
      <c r="BH22" s="465">
        <f t="shared" si="22"/>
        <v>45</v>
      </c>
    </row>
    <row r="23" ht="120" customHeight="1" spans="1:60">
      <c r="A23" s="548">
        <v>21</v>
      </c>
      <c r="B23" s="34" t="s">
        <v>100</v>
      </c>
      <c r="C23" s="313">
        <v>6</v>
      </c>
      <c r="D23" s="397">
        <v>9</v>
      </c>
      <c r="E23" s="17">
        <f t="shared" si="0"/>
        <v>0</v>
      </c>
      <c r="F23" s="18">
        <f t="shared" si="1"/>
        <v>17</v>
      </c>
      <c r="G23" s="35">
        <f t="shared" si="2"/>
        <v>-17</v>
      </c>
      <c r="H23" s="20">
        <f t="shared" si="3"/>
        <v>17</v>
      </c>
      <c r="I23" s="55">
        <f t="shared" si="28"/>
        <v>17</v>
      </c>
      <c r="J23" s="56">
        <f t="shared" si="4"/>
        <v>0</v>
      </c>
      <c r="K23" s="31">
        <v>0</v>
      </c>
      <c r="L23" s="39">
        <v>1</v>
      </c>
      <c r="M23" s="57">
        <v>-1</v>
      </c>
      <c r="N23" s="400">
        <v>1</v>
      </c>
      <c r="O23" s="55">
        <f t="shared" si="30"/>
        <v>1</v>
      </c>
      <c r="P23" s="31">
        <v>0</v>
      </c>
      <c r="Q23" s="39">
        <v>2</v>
      </c>
      <c r="R23" s="57">
        <f t="shared" si="5"/>
        <v>-2</v>
      </c>
      <c r="S23" s="125">
        <v>2</v>
      </c>
      <c r="T23" s="126">
        <f t="shared" si="6"/>
        <v>2</v>
      </c>
      <c r="U23" s="31">
        <v>0</v>
      </c>
      <c r="V23" s="39">
        <v>5</v>
      </c>
      <c r="W23" s="57">
        <f t="shared" si="7"/>
        <v>-5</v>
      </c>
      <c r="X23" s="125">
        <v>5</v>
      </c>
      <c r="Y23" s="126">
        <f t="shared" si="8"/>
        <v>5</v>
      </c>
      <c r="Z23" s="31">
        <v>0</v>
      </c>
      <c r="AA23" s="39">
        <v>2</v>
      </c>
      <c r="AB23" s="57">
        <f t="shared" si="9"/>
        <v>-2</v>
      </c>
      <c r="AC23" s="125">
        <v>2</v>
      </c>
      <c r="AD23" s="55">
        <f t="shared" si="10"/>
        <v>2</v>
      </c>
      <c r="AE23" s="13">
        <v>0</v>
      </c>
      <c r="AF23" s="39">
        <v>1</v>
      </c>
      <c r="AG23" s="57">
        <f t="shared" si="11"/>
        <v>-1</v>
      </c>
      <c r="AH23" s="125">
        <v>1</v>
      </c>
      <c r="AI23" s="126">
        <f t="shared" si="12"/>
        <v>1</v>
      </c>
      <c r="AJ23" s="153">
        <v>0</v>
      </c>
      <c r="AK23" s="39">
        <v>2</v>
      </c>
      <c r="AL23" s="57">
        <f t="shared" si="13"/>
        <v>-2</v>
      </c>
      <c r="AM23" s="125">
        <v>2</v>
      </c>
      <c r="AN23" s="126">
        <f t="shared" si="14"/>
        <v>2</v>
      </c>
      <c r="AO23" s="31">
        <v>0</v>
      </c>
      <c r="AP23" s="39">
        <v>1</v>
      </c>
      <c r="AQ23" s="57">
        <f t="shared" si="15"/>
        <v>-1</v>
      </c>
      <c r="AR23" s="125">
        <v>1</v>
      </c>
      <c r="AS23" s="126">
        <f t="shared" si="16"/>
        <v>1</v>
      </c>
      <c r="AT23" s="380">
        <v>0</v>
      </c>
      <c r="AU23" s="39">
        <v>1</v>
      </c>
      <c r="AV23" s="57">
        <f t="shared" si="17"/>
        <v>-1</v>
      </c>
      <c r="AW23" s="125">
        <v>1</v>
      </c>
      <c r="AX23" s="318">
        <f t="shared" si="18"/>
        <v>1</v>
      </c>
      <c r="AY23" s="39">
        <v>0</v>
      </c>
      <c r="AZ23" s="39">
        <v>1</v>
      </c>
      <c r="BA23" s="57">
        <f t="shared" si="19"/>
        <v>-1</v>
      </c>
      <c r="BB23" s="125">
        <v>1</v>
      </c>
      <c r="BC23" s="318">
        <f t="shared" si="20"/>
        <v>1</v>
      </c>
      <c r="BD23" s="39">
        <v>0</v>
      </c>
      <c r="BE23" s="39">
        <v>1</v>
      </c>
      <c r="BF23" s="57">
        <f t="shared" si="21"/>
        <v>-1</v>
      </c>
      <c r="BG23" s="125">
        <v>1</v>
      </c>
      <c r="BH23" s="465">
        <f t="shared" si="22"/>
        <v>1</v>
      </c>
    </row>
    <row r="24" ht="120" customHeight="1" spans="1:60">
      <c r="A24" s="389">
        <v>22</v>
      </c>
      <c r="B24" s="34" t="s">
        <v>25</v>
      </c>
      <c r="C24" s="39">
        <v>8</v>
      </c>
      <c r="D24" s="121">
        <v>15</v>
      </c>
      <c r="E24" s="17">
        <f t="shared" si="0"/>
        <v>0</v>
      </c>
      <c r="F24" s="18">
        <f t="shared" si="1"/>
        <v>90</v>
      </c>
      <c r="G24" s="35">
        <f t="shared" si="2"/>
        <v>-90</v>
      </c>
      <c r="H24" s="20">
        <f t="shared" si="3"/>
        <v>90</v>
      </c>
      <c r="I24" s="55">
        <f t="shared" si="28"/>
        <v>90</v>
      </c>
      <c r="J24" s="56">
        <f t="shared" si="4"/>
        <v>0</v>
      </c>
      <c r="K24" s="31">
        <v>0</v>
      </c>
      <c r="L24" s="39">
        <v>4</v>
      </c>
      <c r="M24" s="57">
        <f t="shared" si="31"/>
        <v>-4</v>
      </c>
      <c r="N24" s="400">
        <v>4</v>
      </c>
      <c r="O24" s="55">
        <f t="shared" si="30"/>
        <v>4</v>
      </c>
      <c r="P24" s="31">
        <v>0</v>
      </c>
      <c r="Q24" s="39">
        <v>17</v>
      </c>
      <c r="R24" s="57">
        <f t="shared" si="5"/>
        <v>-17</v>
      </c>
      <c r="S24" s="125">
        <v>17</v>
      </c>
      <c r="T24" s="126">
        <f t="shared" si="6"/>
        <v>17</v>
      </c>
      <c r="U24" s="31">
        <v>0</v>
      </c>
      <c r="V24" s="39">
        <v>33</v>
      </c>
      <c r="W24" s="57">
        <f t="shared" si="7"/>
        <v>-33</v>
      </c>
      <c r="X24" s="125">
        <v>33</v>
      </c>
      <c r="Y24" s="126">
        <f t="shared" si="8"/>
        <v>33</v>
      </c>
      <c r="Z24" s="31">
        <v>0</v>
      </c>
      <c r="AA24" s="39">
        <v>7</v>
      </c>
      <c r="AB24" s="57">
        <f t="shared" si="9"/>
        <v>-7</v>
      </c>
      <c r="AC24" s="125">
        <v>7</v>
      </c>
      <c r="AD24" s="55">
        <f t="shared" si="10"/>
        <v>7</v>
      </c>
      <c r="AE24" s="13">
        <v>0</v>
      </c>
      <c r="AF24" s="39">
        <v>5</v>
      </c>
      <c r="AG24" s="57">
        <f t="shared" si="11"/>
        <v>-5</v>
      </c>
      <c r="AH24" s="125">
        <v>5</v>
      </c>
      <c r="AI24" s="126">
        <f t="shared" si="12"/>
        <v>5</v>
      </c>
      <c r="AJ24" s="153">
        <v>0</v>
      </c>
      <c r="AK24" s="39">
        <v>10</v>
      </c>
      <c r="AL24" s="57">
        <f t="shared" si="13"/>
        <v>-10</v>
      </c>
      <c r="AM24" s="125">
        <v>10</v>
      </c>
      <c r="AN24" s="126">
        <f t="shared" si="14"/>
        <v>10</v>
      </c>
      <c r="AO24" s="31">
        <v>0</v>
      </c>
      <c r="AP24" s="39">
        <v>3</v>
      </c>
      <c r="AQ24" s="57">
        <f t="shared" si="15"/>
        <v>-3</v>
      </c>
      <c r="AR24" s="125">
        <v>3</v>
      </c>
      <c r="AS24" s="126">
        <f t="shared" si="16"/>
        <v>3</v>
      </c>
      <c r="AT24" s="380">
        <v>0</v>
      </c>
      <c r="AU24" s="39">
        <v>5</v>
      </c>
      <c r="AV24" s="57">
        <f t="shared" si="17"/>
        <v>-5</v>
      </c>
      <c r="AW24" s="125">
        <v>5</v>
      </c>
      <c r="AX24" s="318">
        <f t="shared" si="18"/>
        <v>5</v>
      </c>
      <c r="AY24" s="39">
        <v>0</v>
      </c>
      <c r="AZ24" s="39">
        <v>4</v>
      </c>
      <c r="BA24" s="57">
        <f t="shared" si="19"/>
        <v>-4</v>
      </c>
      <c r="BB24" s="125">
        <v>4</v>
      </c>
      <c r="BC24" s="318">
        <f t="shared" si="20"/>
        <v>4</v>
      </c>
      <c r="BD24" s="39">
        <v>0</v>
      </c>
      <c r="BE24" s="39">
        <v>2</v>
      </c>
      <c r="BF24" s="57">
        <f t="shared" si="21"/>
        <v>-2</v>
      </c>
      <c r="BG24" s="125">
        <v>2</v>
      </c>
      <c r="BH24" s="465">
        <f t="shared" si="22"/>
        <v>2</v>
      </c>
    </row>
    <row r="25" ht="120" customHeight="1" spans="1:60">
      <c r="A25" s="548">
        <v>23</v>
      </c>
      <c r="B25" s="34" t="s">
        <v>101</v>
      </c>
      <c r="C25" s="549">
        <v>8</v>
      </c>
      <c r="D25" s="550">
        <v>15</v>
      </c>
      <c r="E25" s="17">
        <f t="shared" si="0"/>
        <v>15</v>
      </c>
      <c r="F25" s="18">
        <f t="shared" si="1"/>
        <v>58</v>
      </c>
      <c r="G25" s="35">
        <f t="shared" si="2"/>
        <v>-43</v>
      </c>
      <c r="H25" s="20">
        <f t="shared" si="3"/>
        <v>43</v>
      </c>
      <c r="I25" s="55">
        <f t="shared" si="28"/>
        <v>58</v>
      </c>
      <c r="J25" s="56">
        <f t="shared" si="4"/>
        <v>0</v>
      </c>
      <c r="K25" s="31">
        <v>0</v>
      </c>
      <c r="L25" s="39">
        <v>2</v>
      </c>
      <c r="M25" s="57">
        <f t="shared" si="31"/>
        <v>-2</v>
      </c>
      <c r="N25" s="400">
        <v>2</v>
      </c>
      <c r="O25" s="55">
        <f t="shared" si="30"/>
        <v>2</v>
      </c>
      <c r="P25" s="31">
        <v>0</v>
      </c>
      <c r="Q25" s="39">
        <v>7</v>
      </c>
      <c r="R25" s="57">
        <f t="shared" si="5"/>
        <v>-7</v>
      </c>
      <c r="S25" s="125">
        <v>7</v>
      </c>
      <c r="T25" s="126">
        <f t="shared" si="6"/>
        <v>7</v>
      </c>
      <c r="U25" s="31">
        <v>0</v>
      </c>
      <c r="V25" s="39">
        <v>14</v>
      </c>
      <c r="W25" s="57">
        <f t="shared" si="7"/>
        <v>-14</v>
      </c>
      <c r="X25" s="125">
        <v>14</v>
      </c>
      <c r="Y25" s="126">
        <f t="shared" si="8"/>
        <v>14</v>
      </c>
      <c r="Z25" s="31">
        <v>0</v>
      </c>
      <c r="AA25" s="39">
        <v>6</v>
      </c>
      <c r="AB25" s="57">
        <f t="shared" si="9"/>
        <v>-6</v>
      </c>
      <c r="AC25" s="125">
        <v>6</v>
      </c>
      <c r="AD25" s="55">
        <f t="shared" si="10"/>
        <v>6</v>
      </c>
      <c r="AE25" s="13">
        <v>0</v>
      </c>
      <c r="AF25" s="39">
        <v>6</v>
      </c>
      <c r="AG25" s="57">
        <f t="shared" si="11"/>
        <v>-6</v>
      </c>
      <c r="AH25" s="125">
        <v>6</v>
      </c>
      <c r="AI25" s="126">
        <f t="shared" si="12"/>
        <v>6</v>
      </c>
      <c r="AJ25" s="153">
        <v>0</v>
      </c>
      <c r="AK25" s="39">
        <v>4</v>
      </c>
      <c r="AL25" s="57">
        <f t="shared" si="13"/>
        <v>-4</v>
      </c>
      <c r="AM25" s="125">
        <v>4</v>
      </c>
      <c r="AN25" s="126">
        <f t="shared" si="14"/>
        <v>4</v>
      </c>
      <c r="AO25" s="31">
        <v>0</v>
      </c>
      <c r="AP25" s="39">
        <v>4</v>
      </c>
      <c r="AQ25" s="57">
        <f t="shared" si="15"/>
        <v>-4</v>
      </c>
      <c r="AR25" s="125">
        <v>4</v>
      </c>
      <c r="AS25" s="126">
        <f t="shared" si="16"/>
        <v>4</v>
      </c>
      <c r="AT25" s="380">
        <v>0</v>
      </c>
      <c r="AU25" s="39">
        <v>9</v>
      </c>
      <c r="AV25" s="57">
        <v>-9</v>
      </c>
      <c r="AW25" s="57">
        <v>0</v>
      </c>
      <c r="AX25" s="318">
        <f t="shared" si="18"/>
        <v>0</v>
      </c>
      <c r="AY25" s="39">
        <v>0</v>
      </c>
      <c r="AZ25" s="39">
        <v>2</v>
      </c>
      <c r="BA25" s="57">
        <f t="shared" si="19"/>
        <v>-2</v>
      </c>
      <c r="BB25" s="57">
        <v>0</v>
      </c>
      <c r="BC25" s="318">
        <f t="shared" si="20"/>
        <v>0</v>
      </c>
      <c r="BD25" s="39">
        <v>15</v>
      </c>
      <c r="BE25" s="39">
        <v>4</v>
      </c>
      <c r="BF25" s="57">
        <f t="shared" si="21"/>
        <v>11</v>
      </c>
      <c r="BG25" s="128">
        <v>0</v>
      </c>
      <c r="BH25" s="465">
        <f t="shared" si="22"/>
        <v>15</v>
      </c>
    </row>
    <row r="26" ht="43.8" customHeight="1" spans="1:60">
      <c r="A26" s="389">
        <v>24</v>
      </c>
      <c r="B26" s="304" t="s">
        <v>27</v>
      </c>
      <c r="C26" s="311">
        <v>15</v>
      </c>
      <c r="D26" s="439">
        <v>30</v>
      </c>
      <c r="E26" s="17">
        <f t="shared" ref="E26:E30" si="32">K26+P26+U26+Z26+AE26+AJ26+AO26+AT26+AY26+BD26+BI26+BM26+BQ26+BU26+BY26</f>
        <v>0</v>
      </c>
      <c r="F26" s="18">
        <f t="shared" ref="F26:F30" si="33">L26+Q26+V26+AA26+AF26+AK26+AP26+AU26+AZ26+BE26+BJ26+BN26+BR26+BV26+BZ26</f>
        <v>0</v>
      </c>
      <c r="G26" s="35">
        <f t="shared" ref="G26:G30" si="34">M26+R26+W26+AB26+AG26+AL26+AQ26+AV26+BA26+BF26+BK26+BO26+BS26+BW26+CA26</f>
        <v>0</v>
      </c>
      <c r="H26" s="20">
        <f t="shared" ref="H26:H30" si="35">N26+S26+X26+AC26+AH26+AM26+AR26+AW26+BB26+BG26+BL26+BP26+BT26+BX26+CB26</f>
        <v>0</v>
      </c>
      <c r="I26" s="55">
        <f t="shared" si="28"/>
        <v>0</v>
      </c>
      <c r="J26" s="56">
        <f t="shared" si="4"/>
        <v>0</v>
      </c>
      <c r="K26" s="13">
        <v>0</v>
      </c>
      <c r="L26" s="266">
        <v>0</v>
      </c>
      <c r="M26" s="102">
        <f t="shared" si="31"/>
        <v>0</v>
      </c>
      <c r="N26" s="275">
        <v>0</v>
      </c>
      <c r="O26" s="151">
        <f t="shared" si="30"/>
        <v>0</v>
      </c>
      <c r="P26" s="31">
        <v>0</v>
      </c>
      <c r="Q26" s="466">
        <v>0</v>
      </c>
      <c r="R26" s="102">
        <f t="shared" si="5"/>
        <v>0</v>
      </c>
      <c r="S26" s="15">
        <v>0</v>
      </c>
      <c r="T26" s="151">
        <f t="shared" si="6"/>
        <v>0</v>
      </c>
      <c r="U26" s="13">
        <v>0</v>
      </c>
      <c r="V26" s="15">
        <v>0</v>
      </c>
      <c r="W26" s="102">
        <f t="shared" si="7"/>
        <v>0</v>
      </c>
      <c r="X26" s="15">
        <v>0</v>
      </c>
      <c r="Y26" s="55">
        <f t="shared" si="8"/>
        <v>0</v>
      </c>
      <c r="Z26" s="13">
        <v>0</v>
      </c>
      <c r="AA26" s="266">
        <v>0</v>
      </c>
      <c r="AB26" s="102">
        <f t="shared" si="9"/>
        <v>0</v>
      </c>
      <c r="AC26" s="15">
        <v>0</v>
      </c>
      <c r="AD26" s="55">
        <f t="shared" si="10"/>
        <v>0</v>
      </c>
      <c r="AE26" s="13">
        <v>0</v>
      </c>
      <c r="AF26" s="266">
        <v>0</v>
      </c>
      <c r="AG26" s="102">
        <f t="shared" si="11"/>
        <v>0</v>
      </c>
      <c r="AH26" s="15">
        <v>0</v>
      </c>
      <c r="AI26" s="55">
        <f t="shared" si="12"/>
        <v>0</v>
      </c>
      <c r="AJ26" s="13">
        <v>0</v>
      </c>
      <c r="AK26" s="266">
        <v>0</v>
      </c>
      <c r="AL26" s="102">
        <f t="shared" si="13"/>
        <v>0</v>
      </c>
      <c r="AM26" s="15">
        <v>0</v>
      </c>
      <c r="AN26" s="151">
        <f t="shared" si="14"/>
        <v>0</v>
      </c>
      <c r="AO26" s="31">
        <v>0</v>
      </c>
      <c r="AP26" s="266">
        <v>0</v>
      </c>
      <c r="AQ26" s="102">
        <f t="shared" si="15"/>
        <v>0</v>
      </c>
      <c r="AR26" s="15">
        <v>0</v>
      </c>
      <c r="AS26" s="151">
        <f t="shared" si="16"/>
        <v>0</v>
      </c>
      <c r="AT26" s="380">
        <v>0</v>
      </c>
      <c r="AU26" s="266">
        <v>0</v>
      </c>
      <c r="AV26" s="102">
        <f t="shared" ref="AV26:AV30" si="36">AT26-AU26</f>
        <v>0</v>
      </c>
      <c r="AW26" s="15">
        <v>0</v>
      </c>
      <c r="AX26" s="363">
        <f t="shared" si="18"/>
        <v>0</v>
      </c>
      <c r="AY26" s="39">
        <v>0</v>
      </c>
      <c r="AZ26" s="266">
        <v>0</v>
      </c>
      <c r="BA26" s="102">
        <f t="shared" si="19"/>
        <v>0</v>
      </c>
      <c r="BB26" s="266">
        <v>0</v>
      </c>
      <c r="BC26" s="450">
        <f t="shared" si="20"/>
        <v>0</v>
      </c>
      <c r="BD26" s="39">
        <v>0</v>
      </c>
      <c r="BE26" s="466">
        <v>0</v>
      </c>
      <c r="BF26" s="102">
        <f t="shared" si="21"/>
        <v>0</v>
      </c>
      <c r="BG26" s="15">
        <v>0</v>
      </c>
      <c r="BH26" s="465">
        <f t="shared" si="22"/>
        <v>0</v>
      </c>
    </row>
    <row r="27" ht="34.95" customHeight="1" spans="1:60">
      <c r="A27" s="548">
        <v>25</v>
      </c>
      <c r="B27" s="21" t="s">
        <v>28</v>
      </c>
      <c r="C27" s="24">
        <v>10</v>
      </c>
      <c r="D27" s="111">
        <v>15</v>
      </c>
      <c r="E27" s="17">
        <f t="shared" si="32"/>
        <v>0</v>
      </c>
      <c r="F27" s="18">
        <f t="shared" si="33"/>
        <v>17</v>
      </c>
      <c r="G27" s="35">
        <f t="shared" si="34"/>
        <v>-17</v>
      </c>
      <c r="H27" s="20">
        <f t="shared" si="35"/>
        <v>20</v>
      </c>
      <c r="I27" s="55">
        <f t="shared" si="28"/>
        <v>20</v>
      </c>
      <c r="J27" s="56">
        <f t="shared" si="4"/>
        <v>3</v>
      </c>
      <c r="K27" s="13">
        <v>0</v>
      </c>
      <c r="L27" s="266">
        <v>1</v>
      </c>
      <c r="M27" s="102">
        <f t="shared" si="31"/>
        <v>-1</v>
      </c>
      <c r="N27" s="102">
        <v>0</v>
      </c>
      <c r="O27" s="151">
        <f t="shared" si="30"/>
        <v>0</v>
      </c>
      <c r="P27" s="31">
        <v>0</v>
      </c>
      <c r="Q27" s="466">
        <v>2</v>
      </c>
      <c r="R27" s="102">
        <f t="shared" si="5"/>
        <v>-2</v>
      </c>
      <c r="S27" s="102">
        <v>0</v>
      </c>
      <c r="T27" s="151">
        <f t="shared" si="6"/>
        <v>0</v>
      </c>
      <c r="U27" s="13">
        <v>0</v>
      </c>
      <c r="V27" s="15">
        <v>5</v>
      </c>
      <c r="W27" s="102">
        <f t="shared" si="7"/>
        <v>-5</v>
      </c>
      <c r="X27" s="15">
        <v>10</v>
      </c>
      <c r="Y27" s="55">
        <f t="shared" si="8"/>
        <v>10</v>
      </c>
      <c r="Z27" s="13">
        <v>0</v>
      </c>
      <c r="AA27" s="266">
        <v>2</v>
      </c>
      <c r="AB27" s="102">
        <f t="shared" si="9"/>
        <v>-2</v>
      </c>
      <c r="AC27" s="102">
        <v>0</v>
      </c>
      <c r="AD27" s="55">
        <f t="shared" si="10"/>
        <v>0</v>
      </c>
      <c r="AE27" s="13">
        <v>0</v>
      </c>
      <c r="AF27" s="266">
        <v>1</v>
      </c>
      <c r="AG27" s="102">
        <f t="shared" si="11"/>
        <v>-1</v>
      </c>
      <c r="AH27" s="102">
        <v>0</v>
      </c>
      <c r="AI27" s="55">
        <f t="shared" si="12"/>
        <v>0</v>
      </c>
      <c r="AJ27" s="13">
        <v>0</v>
      </c>
      <c r="AK27" s="266">
        <v>2</v>
      </c>
      <c r="AL27" s="102">
        <f t="shared" si="13"/>
        <v>-2</v>
      </c>
      <c r="AM27" s="150">
        <v>10</v>
      </c>
      <c r="AN27" s="151">
        <f t="shared" si="14"/>
        <v>10</v>
      </c>
      <c r="AO27" s="31">
        <v>0</v>
      </c>
      <c r="AP27" s="266">
        <v>1</v>
      </c>
      <c r="AQ27" s="102">
        <f t="shared" si="15"/>
        <v>-1</v>
      </c>
      <c r="AR27" s="102">
        <v>0</v>
      </c>
      <c r="AS27" s="151">
        <f t="shared" si="16"/>
        <v>0</v>
      </c>
      <c r="AT27" s="380">
        <v>0</v>
      </c>
      <c r="AU27" s="266">
        <v>1</v>
      </c>
      <c r="AV27" s="102">
        <f t="shared" si="36"/>
        <v>-1</v>
      </c>
      <c r="AW27" s="102">
        <v>0</v>
      </c>
      <c r="AX27" s="363">
        <f t="shared" si="18"/>
        <v>0</v>
      </c>
      <c r="AY27" s="39">
        <v>0</v>
      </c>
      <c r="AZ27" s="266">
        <v>1</v>
      </c>
      <c r="BA27" s="102">
        <f t="shared" si="19"/>
        <v>-1</v>
      </c>
      <c r="BB27" s="100">
        <v>0</v>
      </c>
      <c r="BC27" s="450">
        <f t="shared" si="20"/>
        <v>0</v>
      </c>
      <c r="BD27" s="39">
        <v>0</v>
      </c>
      <c r="BE27" s="466">
        <v>1</v>
      </c>
      <c r="BF27" s="102">
        <f t="shared" si="21"/>
        <v>-1</v>
      </c>
      <c r="BG27" s="102">
        <v>0</v>
      </c>
      <c r="BH27" s="465">
        <f t="shared" si="22"/>
        <v>0</v>
      </c>
    </row>
    <row r="28" ht="54" customHeight="1" spans="1:60">
      <c r="A28" s="389">
        <v>26</v>
      </c>
      <c r="B28" s="304" t="s">
        <v>29</v>
      </c>
      <c r="C28" s="303">
        <v>4</v>
      </c>
      <c r="D28" s="480">
        <v>6</v>
      </c>
      <c r="E28" s="17">
        <f t="shared" si="32"/>
        <v>6</v>
      </c>
      <c r="F28" s="18">
        <f t="shared" si="33"/>
        <v>0</v>
      </c>
      <c r="G28" s="35">
        <f t="shared" si="34"/>
        <v>6</v>
      </c>
      <c r="H28" s="20">
        <f t="shared" si="35"/>
        <v>0</v>
      </c>
      <c r="I28" s="55">
        <f t="shared" si="28"/>
        <v>6</v>
      </c>
      <c r="J28" s="56">
        <f t="shared" si="4"/>
        <v>6</v>
      </c>
      <c r="K28" s="13">
        <v>0</v>
      </c>
      <c r="L28" s="266">
        <v>0</v>
      </c>
      <c r="M28" s="102">
        <f t="shared" si="31"/>
        <v>0</v>
      </c>
      <c r="N28" s="275">
        <v>0</v>
      </c>
      <c r="O28" s="151">
        <f t="shared" si="30"/>
        <v>0</v>
      </c>
      <c r="P28" s="31">
        <v>0</v>
      </c>
      <c r="Q28" s="466">
        <v>0</v>
      </c>
      <c r="R28" s="102">
        <f t="shared" si="5"/>
        <v>0</v>
      </c>
      <c r="S28" s="15">
        <v>0</v>
      </c>
      <c r="T28" s="151">
        <f t="shared" si="6"/>
        <v>0</v>
      </c>
      <c r="U28" s="13">
        <v>6</v>
      </c>
      <c r="V28" s="15">
        <v>0</v>
      </c>
      <c r="W28" s="102">
        <f t="shared" si="7"/>
        <v>6</v>
      </c>
      <c r="X28" s="15">
        <v>0</v>
      </c>
      <c r="Y28" s="55">
        <f t="shared" si="8"/>
        <v>6</v>
      </c>
      <c r="Z28" s="13">
        <v>0</v>
      </c>
      <c r="AA28" s="266">
        <v>0</v>
      </c>
      <c r="AB28" s="102">
        <f t="shared" si="9"/>
        <v>0</v>
      </c>
      <c r="AC28" s="15">
        <v>0</v>
      </c>
      <c r="AD28" s="55">
        <f t="shared" si="10"/>
        <v>0</v>
      </c>
      <c r="AE28" s="13">
        <v>0</v>
      </c>
      <c r="AF28" s="266">
        <v>0</v>
      </c>
      <c r="AG28" s="102">
        <f t="shared" si="11"/>
        <v>0</v>
      </c>
      <c r="AH28" s="15">
        <v>0</v>
      </c>
      <c r="AI28" s="55">
        <f t="shared" si="12"/>
        <v>0</v>
      </c>
      <c r="AJ28" s="13">
        <v>0</v>
      </c>
      <c r="AK28" s="266">
        <v>0</v>
      </c>
      <c r="AL28" s="102">
        <f t="shared" si="13"/>
        <v>0</v>
      </c>
      <c r="AM28" s="15">
        <v>0</v>
      </c>
      <c r="AN28" s="151">
        <f t="shared" si="14"/>
        <v>0</v>
      </c>
      <c r="AO28" s="31">
        <v>0</v>
      </c>
      <c r="AP28" s="266">
        <v>0</v>
      </c>
      <c r="AQ28" s="102">
        <f t="shared" si="15"/>
        <v>0</v>
      </c>
      <c r="AR28" s="15">
        <v>0</v>
      </c>
      <c r="AS28" s="151">
        <f t="shared" si="16"/>
        <v>0</v>
      </c>
      <c r="AT28" s="380">
        <v>0</v>
      </c>
      <c r="AU28" s="266">
        <v>0</v>
      </c>
      <c r="AV28" s="102">
        <f t="shared" si="36"/>
        <v>0</v>
      </c>
      <c r="AW28" s="15">
        <v>0</v>
      </c>
      <c r="AX28" s="363">
        <f t="shared" si="18"/>
        <v>0</v>
      </c>
      <c r="AY28" s="39">
        <v>0</v>
      </c>
      <c r="AZ28" s="266">
        <v>0</v>
      </c>
      <c r="BA28" s="102">
        <f t="shared" si="19"/>
        <v>0</v>
      </c>
      <c r="BB28" s="266">
        <v>0</v>
      </c>
      <c r="BC28" s="450">
        <f t="shared" si="20"/>
        <v>0</v>
      </c>
      <c r="BD28" s="39">
        <v>0</v>
      </c>
      <c r="BE28" s="466">
        <v>0</v>
      </c>
      <c r="BF28" s="102">
        <f t="shared" si="21"/>
        <v>0</v>
      </c>
      <c r="BG28" s="15">
        <v>0</v>
      </c>
      <c r="BH28" s="465">
        <f t="shared" si="22"/>
        <v>0</v>
      </c>
    </row>
    <row r="29" ht="75.6" customHeight="1" spans="1:60">
      <c r="A29" s="548">
        <v>27</v>
      </c>
      <c r="B29" s="21" t="s">
        <v>30</v>
      </c>
      <c r="C29" s="303">
        <v>6</v>
      </c>
      <c r="D29" s="480">
        <v>10</v>
      </c>
      <c r="E29" s="17">
        <f t="shared" si="32"/>
        <v>8</v>
      </c>
      <c r="F29" s="18">
        <f t="shared" si="33"/>
        <v>17</v>
      </c>
      <c r="G29" s="35">
        <f t="shared" si="34"/>
        <v>-9</v>
      </c>
      <c r="H29" s="20">
        <f t="shared" si="35"/>
        <v>9</v>
      </c>
      <c r="I29" s="55">
        <f t="shared" si="28"/>
        <v>17</v>
      </c>
      <c r="J29" s="56">
        <f t="shared" si="4"/>
        <v>0</v>
      </c>
      <c r="K29" s="66">
        <v>0</v>
      </c>
      <c r="L29" s="209">
        <v>1</v>
      </c>
      <c r="M29" s="102">
        <f t="shared" si="31"/>
        <v>-1</v>
      </c>
      <c r="N29" s="102">
        <v>0</v>
      </c>
      <c r="O29" s="151">
        <f t="shared" si="30"/>
        <v>0</v>
      </c>
      <c r="P29" s="31">
        <v>0</v>
      </c>
      <c r="Q29" s="209">
        <v>2</v>
      </c>
      <c r="R29" s="102">
        <f t="shared" si="5"/>
        <v>-2</v>
      </c>
      <c r="S29" s="102">
        <v>0</v>
      </c>
      <c r="T29" s="151">
        <f t="shared" si="6"/>
        <v>0</v>
      </c>
      <c r="U29" s="66">
        <v>4</v>
      </c>
      <c r="V29" s="209">
        <v>5</v>
      </c>
      <c r="W29" s="102">
        <f t="shared" si="7"/>
        <v>-1</v>
      </c>
      <c r="X29" s="150">
        <v>2</v>
      </c>
      <c r="Y29" s="55">
        <f t="shared" si="8"/>
        <v>6</v>
      </c>
      <c r="Z29" s="13">
        <v>0</v>
      </c>
      <c r="AA29" s="209">
        <v>2</v>
      </c>
      <c r="AB29" s="102">
        <f t="shared" si="9"/>
        <v>-2</v>
      </c>
      <c r="AC29" s="102">
        <v>0</v>
      </c>
      <c r="AD29" s="55">
        <f t="shared" si="10"/>
        <v>0</v>
      </c>
      <c r="AE29" s="13">
        <v>0</v>
      </c>
      <c r="AF29" s="209">
        <v>1</v>
      </c>
      <c r="AG29" s="102">
        <f t="shared" si="11"/>
        <v>-1</v>
      </c>
      <c r="AH29" s="150">
        <v>1</v>
      </c>
      <c r="AI29" s="151">
        <f t="shared" si="12"/>
        <v>1</v>
      </c>
      <c r="AJ29" s="66">
        <v>4</v>
      </c>
      <c r="AK29" s="209">
        <v>2</v>
      </c>
      <c r="AL29" s="102">
        <f t="shared" si="13"/>
        <v>2</v>
      </c>
      <c r="AM29" s="150">
        <v>2</v>
      </c>
      <c r="AN29" s="151">
        <f t="shared" si="14"/>
        <v>6</v>
      </c>
      <c r="AO29" s="31">
        <v>0</v>
      </c>
      <c r="AP29" s="209">
        <v>1</v>
      </c>
      <c r="AQ29" s="102">
        <f t="shared" si="15"/>
        <v>-1</v>
      </c>
      <c r="AR29" s="150">
        <v>1</v>
      </c>
      <c r="AS29" s="151">
        <f t="shared" si="16"/>
        <v>1</v>
      </c>
      <c r="AT29" s="380">
        <v>0</v>
      </c>
      <c r="AU29" s="209">
        <v>1</v>
      </c>
      <c r="AV29" s="102">
        <f t="shared" si="36"/>
        <v>-1</v>
      </c>
      <c r="AW29" s="150">
        <v>1</v>
      </c>
      <c r="AX29" s="363">
        <f t="shared" si="18"/>
        <v>1</v>
      </c>
      <c r="AY29" s="39">
        <v>0</v>
      </c>
      <c r="AZ29" s="209">
        <v>1</v>
      </c>
      <c r="BA29" s="102">
        <f t="shared" si="19"/>
        <v>-1</v>
      </c>
      <c r="BB29" s="150">
        <v>1</v>
      </c>
      <c r="BC29" s="363">
        <f t="shared" si="20"/>
        <v>1</v>
      </c>
      <c r="BD29" s="39">
        <v>0</v>
      </c>
      <c r="BE29" s="209">
        <v>1</v>
      </c>
      <c r="BF29" s="102">
        <f t="shared" si="21"/>
        <v>-1</v>
      </c>
      <c r="BG29" s="150">
        <v>1</v>
      </c>
      <c r="BH29" s="465">
        <f t="shared" si="22"/>
        <v>1</v>
      </c>
    </row>
    <row r="30" ht="79.8" customHeight="1" spans="1:60">
      <c r="A30" s="389">
        <v>28</v>
      </c>
      <c r="B30" s="304" t="s">
        <v>31</v>
      </c>
      <c r="C30" s="24">
        <v>6</v>
      </c>
      <c r="D30" s="111">
        <v>10</v>
      </c>
      <c r="E30" s="45">
        <f t="shared" si="32"/>
        <v>0</v>
      </c>
      <c r="F30" s="46">
        <f t="shared" si="33"/>
        <v>19</v>
      </c>
      <c r="G30" s="47">
        <f t="shared" si="34"/>
        <v>-19</v>
      </c>
      <c r="H30" s="48">
        <f t="shared" si="35"/>
        <v>19</v>
      </c>
      <c r="I30" s="154">
        <f t="shared" si="28"/>
        <v>19</v>
      </c>
      <c r="J30" s="72">
        <f t="shared" si="4"/>
        <v>0</v>
      </c>
      <c r="K30" s="73">
        <v>0</v>
      </c>
      <c r="L30" s="210">
        <v>1</v>
      </c>
      <c r="M30" s="421">
        <f t="shared" si="31"/>
        <v>-1</v>
      </c>
      <c r="N30" s="429">
        <v>1</v>
      </c>
      <c r="O30" s="156">
        <f t="shared" si="30"/>
        <v>1</v>
      </c>
      <c r="P30" s="77">
        <v>0</v>
      </c>
      <c r="Q30" s="210">
        <v>2</v>
      </c>
      <c r="R30" s="421">
        <f t="shared" si="5"/>
        <v>-2</v>
      </c>
      <c r="S30" s="429">
        <v>2</v>
      </c>
      <c r="T30" s="156">
        <f t="shared" si="6"/>
        <v>2</v>
      </c>
      <c r="U30" s="73">
        <v>0</v>
      </c>
      <c r="V30" s="210">
        <v>6</v>
      </c>
      <c r="W30" s="421">
        <f t="shared" si="7"/>
        <v>-6</v>
      </c>
      <c r="X30" s="429">
        <v>6</v>
      </c>
      <c r="Y30" s="154">
        <f t="shared" si="8"/>
        <v>6</v>
      </c>
      <c r="Z30" s="42">
        <v>0</v>
      </c>
      <c r="AA30" s="210">
        <v>2</v>
      </c>
      <c r="AB30" s="421">
        <f t="shared" si="9"/>
        <v>-2</v>
      </c>
      <c r="AC30" s="429">
        <v>2</v>
      </c>
      <c r="AD30" s="154">
        <f t="shared" si="10"/>
        <v>2</v>
      </c>
      <c r="AE30" s="42">
        <v>0</v>
      </c>
      <c r="AF30" s="210">
        <v>1</v>
      </c>
      <c r="AG30" s="421">
        <f t="shared" si="11"/>
        <v>-1</v>
      </c>
      <c r="AH30" s="429">
        <v>1</v>
      </c>
      <c r="AI30" s="156">
        <f t="shared" si="12"/>
        <v>1</v>
      </c>
      <c r="AJ30" s="73">
        <v>0</v>
      </c>
      <c r="AK30" s="210">
        <v>2</v>
      </c>
      <c r="AL30" s="421">
        <f t="shared" si="13"/>
        <v>-2</v>
      </c>
      <c r="AM30" s="429">
        <v>2</v>
      </c>
      <c r="AN30" s="156">
        <f t="shared" si="14"/>
        <v>2</v>
      </c>
      <c r="AO30" s="77">
        <v>0</v>
      </c>
      <c r="AP30" s="210">
        <v>1</v>
      </c>
      <c r="AQ30" s="421">
        <f t="shared" si="15"/>
        <v>-1</v>
      </c>
      <c r="AR30" s="429">
        <v>1</v>
      </c>
      <c r="AS30" s="156">
        <f t="shared" si="16"/>
        <v>1</v>
      </c>
      <c r="AT30" s="380">
        <v>0</v>
      </c>
      <c r="AU30" s="176">
        <v>2</v>
      </c>
      <c r="AV30" s="102">
        <f t="shared" si="36"/>
        <v>-2</v>
      </c>
      <c r="AW30" s="150">
        <v>2</v>
      </c>
      <c r="AX30" s="363">
        <f t="shared" si="18"/>
        <v>2</v>
      </c>
      <c r="AY30" s="39">
        <v>0</v>
      </c>
      <c r="AZ30" s="176">
        <v>1</v>
      </c>
      <c r="BA30" s="102">
        <f t="shared" si="19"/>
        <v>-1</v>
      </c>
      <c r="BB30" s="150">
        <v>1</v>
      </c>
      <c r="BC30" s="363">
        <f t="shared" si="20"/>
        <v>1</v>
      </c>
      <c r="BD30" s="39">
        <v>0</v>
      </c>
      <c r="BE30" s="176">
        <v>1</v>
      </c>
      <c r="BF30" s="102">
        <f t="shared" si="21"/>
        <v>-1</v>
      </c>
      <c r="BG30" s="150">
        <v>1</v>
      </c>
      <c r="BH30" s="465">
        <f t="shared" si="22"/>
        <v>1</v>
      </c>
    </row>
    <row r="31" spans="34:42">
      <c r="AH31" s="1"/>
      <c r="AI31" s="1"/>
      <c r="AJ31" s="1"/>
      <c r="AK31" s="1"/>
      <c r="AL31" s="1"/>
      <c r="AM31" s="1"/>
      <c r="AN31" s="1"/>
      <c r="AO31" s="1"/>
      <c r="AP31" s="1"/>
    </row>
    <row r="32" spans="34:42">
      <c r="AH32" s="1"/>
      <c r="AI32" s="1"/>
      <c r="AJ32" s="1"/>
      <c r="AK32" s="1"/>
      <c r="AL32" s="1"/>
      <c r="AM32" s="1"/>
      <c r="AN32" s="1"/>
      <c r="AO32" s="1"/>
      <c r="AP32" s="1"/>
    </row>
    <row r="33" spans="34:42">
      <c r="AH33" s="1"/>
      <c r="AI33" s="1"/>
      <c r="AJ33" s="1"/>
      <c r="AK33" s="1"/>
      <c r="AL33" s="1"/>
      <c r="AM33" s="1"/>
      <c r="AN33" s="1"/>
      <c r="AO33" s="1"/>
      <c r="AP33" s="1"/>
    </row>
    <row r="34" spans="34:42">
      <c r="AH34" s="1"/>
      <c r="AI34" s="1"/>
      <c r="AJ34" s="1"/>
      <c r="AK34" s="1"/>
      <c r="AL34" s="1"/>
      <c r="AM34" s="1"/>
      <c r="AN34" s="1"/>
      <c r="AO34" s="1"/>
      <c r="AP34" s="1"/>
    </row>
    <row r="35" spans="34:42">
      <c r="AH35" s="1"/>
      <c r="AI35" s="1"/>
      <c r="AJ35" s="1"/>
      <c r="AK35" s="1"/>
      <c r="AL35" s="1"/>
      <c r="AM35" s="1"/>
      <c r="AN35" s="1"/>
      <c r="AO35" s="1"/>
      <c r="AP35" s="1"/>
    </row>
    <row r="36" spans="34:42">
      <c r="AH36" s="1"/>
      <c r="AI36" s="1"/>
      <c r="AJ36" s="1"/>
      <c r="AK36" s="1"/>
      <c r="AL36" s="1"/>
      <c r="AM36" s="1"/>
      <c r="AN36" s="1"/>
      <c r="AO36" s="1"/>
      <c r="AP36" s="1"/>
    </row>
    <row r="37" spans="34:42">
      <c r="AH37" s="1"/>
      <c r="AI37" s="1"/>
      <c r="AJ37" s="1"/>
      <c r="AK37" s="1"/>
      <c r="AL37" s="1"/>
      <c r="AM37" s="1"/>
      <c r="AN37" s="1"/>
      <c r="AO37" s="1"/>
      <c r="AP37" s="1"/>
    </row>
    <row r="38" spans="34:42">
      <c r="AH38" s="1"/>
      <c r="AI38" s="1"/>
      <c r="AJ38" s="1"/>
      <c r="AK38" s="1"/>
      <c r="AL38" s="1"/>
      <c r="AM38" s="1"/>
      <c r="AN38" s="1"/>
      <c r="AO38" s="1"/>
      <c r="AP38" s="1"/>
    </row>
    <row r="39" spans="34:42">
      <c r="AH39" s="1"/>
      <c r="AI39" s="1"/>
      <c r="AJ39" s="1"/>
      <c r="AK39" s="1"/>
      <c r="AL39" s="1"/>
      <c r="AM39" s="1"/>
      <c r="AN39" s="1"/>
      <c r="AO39" s="1"/>
      <c r="AP39" s="1"/>
    </row>
    <row r="40" spans="34:42">
      <c r="AH40" s="1"/>
      <c r="AI40" s="1"/>
      <c r="AJ40" s="1"/>
      <c r="AK40" s="1"/>
      <c r="AL40" s="1"/>
      <c r="AM40" s="1"/>
      <c r="AN40" s="1"/>
      <c r="AO40" s="1"/>
      <c r="AP40" s="1"/>
    </row>
    <row r="41" spans="34:42">
      <c r="AH41" s="1"/>
      <c r="AI41" s="1"/>
      <c r="AJ41" s="1"/>
      <c r="AK41" s="1"/>
      <c r="AL41" s="1"/>
      <c r="AM41" s="1"/>
      <c r="AN41" s="1"/>
      <c r="AO41" s="1"/>
      <c r="AP41" s="1"/>
    </row>
    <row r="42" spans="34:42">
      <c r="AH42" s="1"/>
      <c r="AI42" s="1"/>
      <c r="AJ42" s="1"/>
      <c r="AK42" s="1"/>
      <c r="AL42" s="1"/>
      <c r="AM42" s="1"/>
      <c r="AN42" s="1"/>
      <c r="AO42" s="1"/>
      <c r="AP42" s="1"/>
    </row>
    <row r="43" spans="34:42">
      <c r="AH43" s="1"/>
      <c r="AI43" s="1"/>
      <c r="AJ43" s="1"/>
      <c r="AK43" s="1"/>
      <c r="AL43" s="1"/>
      <c r="AM43" s="1"/>
      <c r="AN43" s="1"/>
      <c r="AO43" s="1"/>
      <c r="AP43" s="1"/>
    </row>
    <row r="44" spans="34:42">
      <c r="AH44" s="1"/>
      <c r="AI44" s="1"/>
      <c r="AJ44" s="1"/>
      <c r="AK44" s="1"/>
      <c r="AL44" s="1"/>
      <c r="AM44" s="1"/>
      <c r="AN44" s="1"/>
      <c r="AO44" s="1"/>
      <c r="AP44" s="1"/>
    </row>
    <row r="45" spans="34:42">
      <c r="AH45" s="1"/>
      <c r="AI45" s="1"/>
      <c r="AJ45" s="1"/>
      <c r="AK45" s="1"/>
      <c r="AL45" s="1"/>
      <c r="AM45" s="1"/>
      <c r="AN45" s="1"/>
      <c r="AO45" s="1"/>
      <c r="AP45" s="1"/>
    </row>
    <row r="46" spans="34:42">
      <c r="AH46" s="1"/>
      <c r="AI46" s="1"/>
      <c r="AJ46" s="1"/>
      <c r="AK46" s="1"/>
      <c r="AL46" s="1"/>
      <c r="AM46" s="1"/>
      <c r="AN46" s="1"/>
      <c r="AO46" s="1"/>
      <c r="AP46" s="1"/>
    </row>
    <row r="47" spans="34:42">
      <c r="AH47" s="1"/>
      <c r="AI47" s="1"/>
      <c r="AJ47" s="1"/>
      <c r="AK47" s="1"/>
      <c r="AL47" s="1"/>
      <c r="AM47" s="1"/>
      <c r="AN47" s="1"/>
      <c r="AO47" s="1"/>
      <c r="AP47" s="1"/>
    </row>
    <row r="48" spans="34:42">
      <c r="AH48" s="1"/>
      <c r="AI48" s="1"/>
      <c r="AJ48" s="1"/>
      <c r="AK48" s="1"/>
      <c r="AL48" s="1"/>
      <c r="AM48" s="1"/>
      <c r="AN48" s="1"/>
      <c r="AO48" s="1"/>
      <c r="AP48" s="1"/>
    </row>
    <row r="49" spans="34:42">
      <c r="AH49" s="1"/>
      <c r="AI49" s="1"/>
      <c r="AJ49" s="1"/>
      <c r="AK49" s="1"/>
      <c r="AL49" s="1"/>
      <c r="AM49" s="1"/>
      <c r="AN49" s="1"/>
      <c r="AO49" s="1"/>
      <c r="AP49" s="1"/>
    </row>
    <row r="50" spans="34:42">
      <c r="AH50" s="1"/>
      <c r="AI50" s="1"/>
      <c r="AJ50" s="1"/>
      <c r="AK50" s="1"/>
      <c r="AL50" s="1"/>
      <c r="AM50" s="1"/>
      <c r="AN50" s="1"/>
      <c r="AO50" s="1"/>
      <c r="AP50" s="1"/>
    </row>
    <row r="51" spans="34:42">
      <c r="AH51" s="1"/>
      <c r="AI51" s="1"/>
      <c r="AJ51" s="1"/>
      <c r="AK51" s="1"/>
      <c r="AL51" s="1"/>
      <c r="AM51" s="1"/>
      <c r="AN51" s="1"/>
      <c r="AO51" s="1"/>
      <c r="AP51" s="1"/>
    </row>
    <row r="52" spans="34:42">
      <c r="AH52" s="1"/>
      <c r="AI52" s="1"/>
      <c r="AJ52" s="1"/>
      <c r="AK52" s="1"/>
      <c r="AL52" s="1"/>
      <c r="AM52" s="1"/>
      <c r="AN52" s="1"/>
      <c r="AO52" s="1"/>
      <c r="AP52" s="1"/>
    </row>
    <row r="53" spans="34:42">
      <c r="AH53" s="1"/>
      <c r="AI53" s="1"/>
      <c r="AJ53" s="1"/>
      <c r="AK53" s="1"/>
      <c r="AL53" s="1"/>
      <c r="AM53" s="1"/>
      <c r="AN53" s="1"/>
      <c r="AO53" s="1"/>
      <c r="AP53" s="1"/>
    </row>
    <row r="54" spans="34:42">
      <c r="AH54" s="1"/>
      <c r="AI54" s="1"/>
      <c r="AJ54" s="1"/>
      <c r="AK54" s="1"/>
      <c r="AL54" s="1"/>
      <c r="AM54" s="1"/>
      <c r="AN54" s="1"/>
      <c r="AO54" s="1"/>
      <c r="AP54" s="1"/>
    </row>
    <row r="55" spans="34:42">
      <c r="AH55" s="1"/>
      <c r="AI55" s="1"/>
      <c r="AJ55" s="1"/>
      <c r="AK55" s="1"/>
      <c r="AL55" s="1"/>
      <c r="AM55" s="1"/>
      <c r="AN55" s="1"/>
      <c r="AO55" s="1"/>
      <c r="AP55" s="1"/>
    </row>
    <row r="56" spans="34:42">
      <c r="AH56" s="1"/>
      <c r="AI56" s="1"/>
      <c r="AJ56" s="1"/>
      <c r="AK56" s="1"/>
      <c r="AL56" s="1"/>
      <c r="AM56" s="1"/>
      <c r="AN56" s="1"/>
      <c r="AO56" s="1"/>
      <c r="AP56" s="1"/>
    </row>
    <row r="57" spans="34:42">
      <c r="AH57" s="1"/>
      <c r="AI57" s="1"/>
      <c r="AJ57" s="1"/>
      <c r="AK57" s="1"/>
      <c r="AL57" s="1"/>
      <c r="AM57" s="1"/>
      <c r="AN57" s="1"/>
      <c r="AO57" s="1"/>
      <c r="AP57" s="1"/>
    </row>
    <row r="58" spans="34:42">
      <c r="AH58" s="1"/>
      <c r="AI58" s="1"/>
      <c r="AJ58" s="1"/>
      <c r="AK58" s="1"/>
      <c r="AL58" s="1"/>
      <c r="AM58" s="1"/>
      <c r="AN58" s="1"/>
      <c r="AO58" s="1"/>
      <c r="AP58" s="1"/>
    </row>
    <row r="59" spans="34:42">
      <c r="AH59" s="1"/>
      <c r="AI59" s="1"/>
      <c r="AJ59" s="1"/>
      <c r="AK59" s="1"/>
      <c r="AL59" s="1"/>
      <c r="AM59" s="1"/>
      <c r="AN59" s="1"/>
      <c r="AO59" s="1"/>
      <c r="AP59" s="1"/>
    </row>
    <row r="60" spans="34:42">
      <c r="AH60" s="1"/>
      <c r="AI60" s="1"/>
      <c r="AJ60" s="1"/>
      <c r="AK60" s="1"/>
      <c r="AL60" s="1"/>
      <c r="AM60" s="1"/>
      <c r="AN60" s="1"/>
      <c r="AO60" s="1"/>
      <c r="AP60" s="1"/>
    </row>
    <row r="61" spans="34:42">
      <c r="AH61" s="1"/>
      <c r="AI61" s="1"/>
      <c r="AJ61" s="1"/>
      <c r="AK61" s="1"/>
      <c r="AL61" s="1"/>
      <c r="AM61" s="1"/>
      <c r="AN61" s="1"/>
      <c r="AO61" s="1"/>
      <c r="AP61" s="1"/>
    </row>
    <row r="62" spans="34:42">
      <c r="AH62" s="1"/>
      <c r="AI62" s="1"/>
      <c r="AJ62" s="1"/>
      <c r="AK62" s="1"/>
      <c r="AL62" s="1"/>
      <c r="AM62" s="1"/>
      <c r="AN62" s="1"/>
      <c r="AO62" s="1"/>
      <c r="AP62" s="1"/>
    </row>
    <row r="63" spans="34:42">
      <c r="AH63" s="1"/>
      <c r="AI63" s="1"/>
      <c r="AJ63" s="1"/>
      <c r="AK63" s="1"/>
      <c r="AL63" s="1"/>
      <c r="AM63" s="1"/>
      <c r="AN63" s="1"/>
      <c r="AO63" s="1"/>
      <c r="AP63" s="1"/>
    </row>
    <row r="64" spans="34:42">
      <c r="AH64" s="1"/>
      <c r="AI64" s="1"/>
      <c r="AJ64" s="1"/>
      <c r="AK64" s="1"/>
      <c r="AL64" s="1"/>
      <c r="AM64" s="1"/>
      <c r="AN64" s="1"/>
      <c r="AO64" s="1"/>
      <c r="AP64" s="1"/>
    </row>
    <row r="65" spans="34:42">
      <c r="AH65" s="1"/>
      <c r="AI65" s="1"/>
      <c r="AJ65" s="1"/>
      <c r="AK65" s="1"/>
      <c r="AL65" s="1"/>
      <c r="AM65" s="1"/>
      <c r="AN65" s="1"/>
      <c r="AO65" s="1"/>
      <c r="AP65" s="1"/>
    </row>
    <row r="66" spans="34:42">
      <c r="AH66" s="1"/>
      <c r="AI66" s="1"/>
      <c r="AJ66" s="1"/>
      <c r="AK66" s="1"/>
      <c r="AL66" s="1"/>
      <c r="AM66" s="1"/>
      <c r="AN66" s="1"/>
      <c r="AO66" s="1"/>
      <c r="AP66" s="1"/>
    </row>
    <row r="67" spans="34:42">
      <c r="AH67" s="1"/>
      <c r="AI67" s="1"/>
      <c r="AJ67" s="1"/>
      <c r="AK67" s="1"/>
      <c r="AL67" s="1"/>
      <c r="AM67" s="1"/>
      <c r="AN67" s="1"/>
      <c r="AO67" s="1"/>
      <c r="AP67" s="1"/>
    </row>
    <row r="68" spans="34:42">
      <c r="AH68" s="1"/>
      <c r="AI68" s="1"/>
      <c r="AJ68" s="1"/>
      <c r="AK68" s="1"/>
      <c r="AL68" s="1"/>
      <c r="AM68" s="1"/>
      <c r="AN68" s="1"/>
      <c r="AO68" s="1"/>
      <c r="AP68" s="1"/>
    </row>
    <row r="69" spans="34:42">
      <c r="AH69" s="1"/>
      <c r="AI69" s="1"/>
      <c r="AJ69" s="1"/>
      <c r="AK69" s="1"/>
      <c r="AL69" s="1"/>
      <c r="AM69" s="1"/>
      <c r="AN69" s="1"/>
      <c r="AO69" s="1"/>
      <c r="AP69" s="1"/>
    </row>
    <row r="70" spans="34:42">
      <c r="AH70" s="1"/>
      <c r="AI70" s="1"/>
      <c r="AJ70" s="1"/>
      <c r="AK70" s="1"/>
      <c r="AL70" s="1"/>
      <c r="AM70" s="1"/>
      <c r="AN70" s="1"/>
      <c r="AO70" s="1"/>
      <c r="AP70" s="1"/>
    </row>
    <row r="71" spans="34:42">
      <c r="AH71" s="1"/>
      <c r="AI71" s="1"/>
      <c r="AJ71" s="1"/>
      <c r="AK71" s="1"/>
      <c r="AL71" s="1"/>
      <c r="AM71" s="1"/>
      <c r="AN71" s="1"/>
      <c r="AO71" s="1"/>
      <c r="AP71" s="1"/>
    </row>
    <row r="72" spans="34:42">
      <c r="AH72" s="1"/>
      <c r="AI72" s="1"/>
      <c r="AJ72" s="1"/>
      <c r="AK72" s="1"/>
      <c r="AL72" s="1"/>
      <c r="AM72" s="1"/>
      <c r="AN72" s="1"/>
      <c r="AO72" s="1"/>
      <c r="AP72" s="1"/>
    </row>
    <row r="73" spans="34:42">
      <c r="AH73" s="1"/>
      <c r="AI73" s="1"/>
      <c r="AJ73" s="1"/>
      <c r="AK73" s="1"/>
      <c r="AL73" s="1"/>
      <c r="AM73" s="1"/>
      <c r="AN73" s="1"/>
      <c r="AO73" s="1"/>
      <c r="AP73" s="1"/>
    </row>
    <row r="74" spans="34:42">
      <c r="AH74" s="1"/>
      <c r="AI74" s="1"/>
      <c r="AJ74" s="1"/>
      <c r="AK74" s="1"/>
      <c r="AL74" s="1"/>
      <c r="AM74" s="1"/>
      <c r="AN74" s="1"/>
      <c r="AO74" s="1"/>
      <c r="AP74" s="1"/>
    </row>
    <row r="75" spans="34:42">
      <c r="AH75" s="1"/>
      <c r="AI75" s="1"/>
      <c r="AJ75" s="1"/>
      <c r="AK75" s="1"/>
      <c r="AL75" s="1"/>
      <c r="AM75" s="1"/>
      <c r="AN75" s="1"/>
      <c r="AO75" s="1"/>
      <c r="AP75" s="1"/>
    </row>
    <row r="76" spans="34:42">
      <c r="AH76" s="1"/>
      <c r="AI76" s="1"/>
      <c r="AJ76" s="1"/>
      <c r="AK76" s="1"/>
      <c r="AL76" s="1"/>
      <c r="AM76" s="1"/>
      <c r="AN76" s="1"/>
      <c r="AO76" s="1"/>
      <c r="AP76" s="1"/>
    </row>
    <row r="77" spans="34:42">
      <c r="AH77" s="1"/>
      <c r="AI77" s="1"/>
      <c r="AJ77" s="1"/>
      <c r="AK77" s="1"/>
      <c r="AL77" s="1"/>
      <c r="AM77" s="1"/>
      <c r="AN77" s="1"/>
      <c r="AO77" s="1"/>
      <c r="AP77" s="1"/>
    </row>
    <row r="78" spans="34:42">
      <c r="AH78" s="1"/>
      <c r="AI78" s="1"/>
      <c r="AJ78" s="1"/>
      <c r="AK78" s="1"/>
      <c r="AL78" s="1"/>
      <c r="AM78" s="1"/>
      <c r="AN78" s="1"/>
      <c r="AO78" s="1"/>
      <c r="AP78" s="1"/>
    </row>
    <row r="79" spans="34:42">
      <c r="AH79" s="1"/>
      <c r="AI79" s="1"/>
      <c r="AJ79" s="1"/>
      <c r="AK79" s="1"/>
      <c r="AL79" s="1"/>
      <c r="AM79" s="1"/>
      <c r="AN79" s="1"/>
      <c r="AO79" s="1"/>
      <c r="AP79" s="1"/>
    </row>
    <row r="80" spans="34:42">
      <c r="AH80" s="1"/>
      <c r="AI80" s="1"/>
      <c r="AJ80" s="1"/>
      <c r="AK80" s="1"/>
      <c r="AL80" s="1"/>
      <c r="AM80" s="1"/>
      <c r="AN80" s="1"/>
      <c r="AO80" s="1"/>
      <c r="AP80" s="1"/>
    </row>
    <row r="81" spans="34:42">
      <c r="AH81" s="1"/>
      <c r="AI81" s="1"/>
      <c r="AJ81" s="1"/>
      <c r="AK81" s="1"/>
      <c r="AL81" s="1"/>
      <c r="AM81" s="1"/>
      <c r="AN81" s="1"/>
      <c r="AO81" s="1"/>
      <c r="AP81" s="1"/>
    </row>
    <row r="82" spans="34:42">
      <c r="AH82" s="1"/>
      <c r="AI82" s="1"/>
      <c r="AJ82" s="1"/>
      <c r="AK82" s="1"/>
      <c r="AL82" s="1"/>
      <c r="AM82" s="1"/>
      <c r="AN82" s="1"/>
      <c r="AO82" s="1"/>
      <c r="AP82" s="1"/>
    </row>
    <row r="83" spans="34:42">
      <c r="AH83" s="1"/>
      <c r="AI83" s="1"/>
      <c r="AJ83" s="1"/>
      <c r="AK83" s="1"/>
      <c r="AL83" s="1"/>
      <c r="AM83" s="1"/>
      <c r="AN83" s="1"/>
      <c r="AO83" s="1"/>
      <c r="AP83" s="1"/>
    </row>
    <row r="84" spans="34:42">
      <c r="AH84" s="1"/>
      <c r="AI84" s="1"/>
      <c r="AJ84" s="1"/>
      <c r="AK84" s="1"/>
      <c r="AL84" s="1"/>
      <c r="AM84" s="1"/>
      <c r="AN84" s="1"/>
      <c r="AO84" s="1"/>
      <c r="AP84" s="1"/>
    </row>
    <row r="85" spans="34:42">
      <c r="AH85" s="1"/>
      <c r="AI85" s="1"/>
      <c r="AJ85" s="1"/>
      <c r="AK85" s="1"/>
      <c r="AL85" s="1"/>
      <c r="AM85" s="1"/>
      <c r="AN85" s="1"/>
      <c r="AO85" s="1"/>
      <c r="AP85" s="1"/>
    </row>
    <row r="86" spans="34:42">
      <c r="AH86" s="1"/>
      <c r="AI86" s="1"/>
      <c r="AJ86" s="1"/>
      <c r="AK86" s="1"/>
      <c r="AL86" s="1"/>
      <c r="AM86" s="1"/>
      <c r="AN86" s="1"/>
      <c r="AO86" s="1"/>
      <c r="AP86" s="1"/>
    </row>
    <row r="87" spans="34:42">
      <c r="AH87" s="1"/>
      <c r="AI87" s="1"/>
      <c r="AJ87" s="1"/>
      <c r="AK87" s="1"/>
      <c r="AL87" s="1"/>
      <c r="AM87" s="1"/>
      <c r="AN87" s="1"/>
      <c r="AO87" s="1"/>
      <c r="AP87" s="1"/>
    </row>
    <row r="88" spans="34:42">
      <c r="AH88" s="1"/>
      <c r="AI88" s="1"/>
      <c r="AJ88" s="1"/>
      <c r="AK88" s="1"/>
      <c r="AL88" s="1"/>
      <c r="AM88" s="1"/>
      <c r="AN88" s="1"/>
      <c r="AO88" s="1"/>
      <c r="AP88" s="1"/>
    </row>
    <row r="89" spans="34:42">
      <c r="AH89" s="1"/>
      <c r="AI89" s="1"/>
      <c r="AJ89" s="1"/>
      <c r="AK89" s="1"/>
      <c r="AL89" s="1"/>
      <c r="AM89" s="1"/>
      <c r="AN89" s="1"/>
      <c r="AO89" s="1"/>
      <c r="AP89" s="1"/>
    </row>
    <row r="90" spans="34:42">
      <c r="AH90" s="1"/>
      <c r="AI90" s="1"/>
      <c r="AJ90" s="1"/>
      <c r="AK90" s="1"/>
      <c r="AL90" s="1"/>
      <c r="AM90" s="1"/>
      <c r="AN90" s="1"/>
      <c r="AO90" s="1"/>
      <c r="AP90" s="1"/>
    </row>
    <row r="91" spans="34:42">
      <c r="AH91" s="1"/>
      <c r="AI91" s="1"/>
      <c r="AJ91" s="1"/>
      <c r="AK91" s="1"/>
      <c r="AL91" s="1"/>
      <c r="AM91" s="1"/>
      <c r="AN91" s="1"/>
      <c r="AO91" s="1"/>
      <c r="AP91" s="1"/>
    </row>
    <row r="92" spans="34:42">
      <c r="AH92" s="1"/>
      <c r="AI92" s="1"/>
      <c r="AJ92" s="1"/>
      <c r="AK92" s="1"/>
      <c r="AL92" s="1"/>
      <c r="AM92" s="1"/>
      <c r="AN92" s="1"/>
      <c r="AO92" s="1"/>
      <c r="AP92" s="1"/>
    </row>
    <row r="93" spans="34:42">
      <c r="AH93" s="1"/>
      <c r="AI93" s="1"/>
      <c r="AJ93" s="1"/>
      <c r="AK93" s="1"/>
      <c r="AL93" s="1"/>
      <c r="AM93" s="1"/>
      <c r="AN93" s="1"/>
      <c r="AO93" s="1"/>
      <c r="AP93" s="1"/>
    </row>
    <row r="94" spans="34:42">
      <c r="AH94" s="1"/>
      <c r="AI94" s="1"/>
      <c r="AJ94" s="1"/>
      <c r="AK94" s="1"/>
      <c r="AL94" s="1"/>
      <c r="AM94" s="1"/>
      <c r="AN94" s="1"/>
      <c r="AO94" s="1"/>
      <c r="AP94" s="1"/>
    </row>
    <row r="95" spans="34:42">
      <c r="AH95" s="1"/>
      <c r="AI95" s="1"/>
      <c r="AJ95" s="1"/>
      <c r="AK95" s="1"/>
      <c r="AL95" s="1"/>
      <c r="AM95" s="1"/>
      <c r="AN95" s="1"/>
      <c r="AO95" s="1"/>
      <c r="AP95" s="1"/>
    </row>
    <row r="96" spans="34:42">
      <c r="AH96" s="1"/>
      <c r="AI96" s="1"/>
      <c r="AJ96" s="1"/>
      <c r="AK96" s="1"/>
      <c r="AL96" s="1"/>
      <c r="AM96" s="1"/>
      <c r="AN96" s="1"/>
      <c r="AO96" s="1"/>
      <c r="AP96" s="1"/>
    </row>
    <row r="97" spans="34:42">
      <c r="AH97" s="1"/>
      <c r="AI97" s="1"/>
      <c r="AJ97" s="1"/>
      <c r="AK97" s="1"/>
      <c r="AL97" s="1"/>
      <c r="AM97" s="1"/>
      <c r="AN97" s="1"/>
      <c r="AO97" s="1"/>
      <c r="AP97" s="1"/>
    </row>
    <row r="98" spans="34:42">
      <c r="AH98" s="1"/>
      <c r="AI98" s="1"/>
      <c r="AJ98" s="1"/>
      <c r="AK98" s="1"/>
      <c r="AL98" s="1"/>
      <c r="AM98" s="1"/>
      <c r="AN98" s="1"/>
      <c r="AO98" s="1"/>
      <c r="AP98" s="1"/>
    </row>
    <row r="99" spans="34:42">
      <c r="AH99" s="1"/>
      <c r="AI99" s="1"/>
      <c r="AJ99" s="1"/>
      <c r="AK99" s="1"/>
      <c r="AL99" s="1"/>
      <c r="AM99" s="1"/>
      <c r="AN99" s="1"/>
      <c r="AO99" s="1"/>
      <c r="AP99" s="1"/>
    </row>
    <row r="100" spans="34:42"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34:42"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34:42"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34:42"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34:42"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34:42"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34:42"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34:42"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34:42"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34:42"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34:42"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34:42"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34:42"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34:42"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34:42"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34:42"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34:42"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34:42"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34:42"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34:42"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34:42"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34:42"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34:42"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34:42"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34:42"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34:42"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34:42"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34:42"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34:42"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34:42"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34:42"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34:42"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34:42"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34:42"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34:42"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34:42"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34:42"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34:42"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34:42"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34:42"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34:42"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34:42"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34:42"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34:42"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34:42"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34:42"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34:42"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34:42"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34:42"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34:42"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34:42"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34:42"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34:42"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34:42">
      <c r="AH153" s="1"/>
      <c r="AI153" s="1"/>
      <c r="AJ153" s="1"/>
      <c r="AK153" s="1"/>
      <c r="AL153" s="1"/>
      <c r="AM153" s="1"/>
      <c r="AN153" s="1"/>
      <c r="AO153" s="1"/>
      <c r="AP153" s="1"/>
    </row>
  </sheetData>
  <sheetProtection password="C611" sheet="1" selectLockedCells="1" selectUnlockedCells="1" objects="1" scenarios="1"/>
  <customSheetViews>
    <customSheetView guid="{9CEE0026-06FE-43C5-B7E2-4C27C1B1B851}" scale="70">
      <pane xSplit="4" ySplit="2" topLeftCell="E18" activePane="bottomRight" state="frozen"/>
      <selection activeCell="E25" sqref="E25"/>
      <pageMargins left="0.7" right="0.7" top="0.75" bottom="0.75" header="0.3" footer="0.3"/>
      <pageSetup paperSize="9" orientation="portrait"/>
      <headerFooter/>
    </customSheetView>
    <customSheetView guid="{DDA466F2-DEC4-4899-BCA4-70679764665E}" scale="70">
      <pane xSplit="4" ySplit="2" topLeftCell="E3" activePane="bottomRight" state="frozen"/>
      <selection activeCell="A19" sqref="$A19:$XFD19"/>
      <pageMargins left="0.7" right="0.7" top="0.75" bottom="0.75" header="0.3" footer="0.3"/>
      <pageSetup paperSize="9" orientation="portrait"/>
      <headerFooter/>
    </customSheetView>
    <customSheetView guid="{136E5025-050C-49A9-AAF7-FBD1E192C728}" scale="70">
      <pane xSplit="4" ySplit="2" topLeftCell="E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1F1E3F11-2EEF-4BC4-A39B-8CB5D2CF0C2F}" scale="70" hiddenColumns="1">
      <pane xSplit="4" ySplit="2" topLeftCell="E15" activePane="bottomRight" state="frozen"/>
      <selection activeCell="A1" sqref="A1:D1"/>
      <pageMargins left="0.7" right="0.7" top="0.75" bottom="0.75" header="0.3" footer="0.3"/>
      <headerFooter/>
    </customSheetView>
    <customSheetView guid="{FE079330-EA52-4CE0-9E5A-80865C54CE2C}" scale="70">
      <pane xSplit="4" ySplit="2" topLeftCell="E3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F2E46030-49F3-46E6-9036-40A255D924CC}" scale="70" hiddenColumns="1">
      <pane xSplit="4" ySplit="2" topLeftCell="E3" activePane="bottomRight" state="frozen"/>
      <selection activeCell="A15" sqref="$A15:$XFD15"/>
      <pageMargins left="0.7" right="0.7" top="0.75" bottom="0.75" header="0.3" footer="0.3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L1"/>
    <mergeCell ref="BM1:BP1"/>
    <mergeCell ref="BQ1:BT1"/>
    <mergeCell ref="BU1:BX1"/>
    <mergeCell ref="BY1:CB1"/>
    <mergeCell ref="J1:J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V30"/>
  <sheetViews>
    <sheetView zoomScale="80" zoomScaleNormal="80" workbookViewId="0">
      <pane xSplit="4" ySplit="2" topLeftCell="E3" activePane="bottomRight" state="frozen"/>
      <selection/>
      <selection pane="topRight"/>
      <selection pane="bottomLeft"/>
      <selection pane="bottomRight" activeCell="B26" sqref="B26"/>
    </sheetView>
  </sheetViews>
  <sheetFormatPr defaultColWidth="9" defaultRowHeight="48.6" customHeight="1"/>
  <cols>
    <col min="1" max="1" width="4.43809523809524" customWidth="1"/>
    <col min="2" max="2" width="25.7809523809524" customWidth="1"/>
    <col min="3" max="3" width="4.88571428571429" customWidth="1"/>
    <col min="4" max="4" width="4.66666666666667" customWidth="1"/>
    <col min="5" max="6" width="6" customWidth="1"/>
    <col min="7" max="9" width="5.66666666666667" customWidth="1"/>
    <col min="10" max="10" width="13.6666666666667" customWidth="1"/>
    <col min="11" max="12" width="5" customWidth="1"/>
    <col min="13" max="22" width="5.66666666666667" customWidth="1"/>
    <col min="23" max="25" width="5.33333333333333" customWidth="1"/>
    <col min="26" max="26" width="4.66666666666667" customWidth="1"/>
    <col min="27" max="27" width="5.88571428571429" customWidth="1"/>
    <col min="28" max="30" width="5.66666666666667" customWidth="1"/>
    <col min="31" max="31" width="6.33333333333333" customWidth="1"/>
    <col min="32" max="32" width="5.43809523809524" customWidth="1"/>
    <col min="33" max="36" width="5.33333333333333" customWidth="1"/>
    <col min="37" max="38" width="4.55238095238095" customWidth="1"/>
    <col min="39" max="40" width="5.43809523809524" customWidth="1"/>
    <col min="41" max="42" width="5.33333333333333" customWidth="1"/>
    <col min="43" max="44" width="5.55238095238095" customWidth="1"/>
    <col min="45" max="48" width="5.1047619047619" customWidth="1"/>
    <col min="49" max="50" width="5" customWidth="1"/>
    <col min="51" max="51" width="5.88571428571429" customWidth="1"/>
    <col min="52" max="52" width="5.33333333333333" customWidth="1"/>
    <col min="53" max="56" width="5.43809523809524" customWidth="1"/>
    <col min="57" max="58" width="5.55238095238095" customWidth="1"/>
    <col min="59" max="63" width="5.43809523809524" customWidth="1"/>
    <col min="64" max="64" width="6.66666666666667" customWidth="1"/>
    <col min="65" max="66" width="5.88571428571429" customWidth="1"/>
    <col min="67" max="68" width="5.43809523809524" customWidth="1"/>
    <col min="69" max="70" width="6.1047619047619" customWidth="1"/>
    <col min="71" max="72" width="5.43809523809524" customWidth="1"/>
    <col min="73" max="74" width="5.88571428571429" customWidth="1"/>
  </cols>
  <sheetData>
    <row r="1" customHeight="1" spans="1:74">
      <c r="A1" s="107" t="s">
        <v>44</v>
      </c>
      <c r="B1" s="481"/>
      <c r="C1" s="481"/>
      <c r="D1" s="482"/>
      <c r="E1" s="536" t="s">
        <v>146</v>
      </c>
      <c r="F1" s="537"/>
      <c r="G1" s="537"/>
      <c r="H1" s="537"/>
      <c r="I1" s="538"/>
      <c r="J1" s="526" t="s">
        <v>46</v>
      </c>
      <c r="K1" s="486" t="s">
        <v>147</v>
      </c>
      <c r="L1" s="487"/>
      <c r="M1" s="487"/>
      <c r="N1" s="487"/>
      <c r="O1" s="374"/>
      <c r="P1" s="486" t="s">
        <v>148</v>
      </c>
      <c r="Q1" s="487"/>
      <c r="R1" s="487"/>
      <c r="S1" s="487"/>
      <c r="T1" s="374"/>
      <c r="U1" s="484" t="s">
        <v>149</v>
      </c>
      <c r="V1" s="485"/>
      <c r="W1" s="485"/>
      <c r="X1" s="485"/>
      <c r="Y1" s="197"/>
      <c r="Z1" s="484" t="s">
        <v>150</v>
      </c>
      <c r="AA1" s="485"/>
      <c r="AB1" s="485"/>
      <c r="AC1" s="485"/>
      <c r="AD1" s="197"/>
      <c r="AE1" s="233" t="s">
        <v>151</v>
      </c>
      <c r="AF1" s="233"/>
      <c r="AG1" s="233"/>
      <c r="AH1" s="211"/>
      <c r="AI1" s="232" t="s">
        <v>152</v>
      </c>
      <c r="AJ1" s="233"/>
      <c r="AK1" s="233"/>
      <c r="AL1" s="211"/>
      <c r="AM1" s="146" t="s">
        <v>153</v>
      </c>
      <c r="AN1" s="147"/>
      <c r="AO1" s="147"/>
      <c r="AP1" s="131"/>
      <c r="AQ1" s="146" t="s">
        <v>154</v>
      </c>
      <c r="AR1" s="147"/>
      <c r="AS1" s="147"/>
      <c r="AT1" s="131"/>
      <c r="AU1" s="146" t="s">
        <v>155</v>
      </c>
      <c r="AV1" s="147"/>
      <c r="AW1" s="147"/>
      <c r="AX1" s="131"/>
      <c r="AY1" s="232" t="s">
        <v>156</v>
      </c>
      <c r="AZ1" s="233"/>
      <c r="BA1" s="233"/>
      <c r="BB1" s="211"/>
      <c r="BC1" s="146" t="s">
        <v>113</v>
      </c>
      <c r="BD1" s="147"/>
      <c r="BE1" s="147"/>
      <c r="BF1" s="131"/>
      <c r="BG1" s="232" t="s">
        <v>114</v>
      </c>
      <c r="BH1" s="233"/>
      <c r="BI1" s="233"/>
      <c r="BJ1" s="211"/>
      <c r="BK1" s="232" t="s">
        <v>99</v>
      </c>
      <c r="BL1" s="233"/>
      <c r="BM1" s="233"/>
      <c r="BN1" s="211"/>
      <c r="BO1" s="146" t="s">
        <v>82</v>
      </c>
      <c r="BP1" s="147"/>
      <c r="BQ1" s="147"/>
      <c r="BR1" s="131"/>
      <c r="BS1" s="146" t="s">
        <v>61</v>
      </c>
      <c r="BT1" s="147"/>
      <c r="BU1" s="147"/>
      <c r="BV1" s="131"/>
    </row>
    <row r="2" customHeight="1" spans="1:74">
      <c r="A2" s="239" t="s">
        <v>1</v>
      </c>
      <c r="B2" s="240" t="s">
        <v>62</v>
      </c>
      <c r="C2" s="12" t="s">
        <v>63</v>
      </c>
      <c r="D2" s="12" t="s">
        <v>64</v>
      </c>
      <c r="E2" s="149" t="s">
        <v>35</v>
      </c>
      <c r="F2" s="149" t="s">
        <v>36</v>
      </c>
      <c r="G2" s="10" t="s">
        <v>37</v>
      </c>
      <c r="H2" s="149" t="s">
        <v>38</v>
      </c>
      <c r="I2" s="10" t="s">
        <v>65</v>
      </c>
      <c r="J2" s="527"/>
      <c r="K2" s="149" t="s">
        <v>35</v>
      </c>
      <c r="L2" s="149" t="s">
        <v>36</v>
      </c>
      <c r="M2" s="10" t="s">
        <v>37</v>
      </c>
      <c r="N2" s="149" t="s">
        <v>38</v>
      </c>
      <c r="O2" s="10" t="s">
        <v>39</v>
      </c>
      <c r="P2" s="149" t="s">
        <v>35</v>
      </c>
      <c r="Q2" s="149" t="s">
        <v>36</v>
      </c>
      <c r="R2" s="149" t="s">
        <v>37</v>
      </c>
      <c r="S2" s="149" t="s">
        <v>38</v>
      </c>
      <c r="T2" s="10" t="s">
        <v>65</v>
      </c>
      <c r="U2" s="10" t="s">
        <v>35</v>
      </c>
      <c r="V2" s="149" t="s">
        <v>36</v>
      </c>
      <c r="W2" s="149" t="s">
        <v>37</v>
      </c>
      <c r="X2" s="149" t="s">
        <v>38</v>
      </c>
      <c r="Y2" s="10" t="s">
        <v>65</v>
      </c>
      <c r="Z2" s="10" t="s">
        <v>35</v>
      </c>
      <c r="AA2" s="237" t="s">
        <v>36</v>
      </c>
      <c r="AB2" s="237" t="s">
        <v>37</v>
      </c>
      <c r="AC2" s="10" t="s">
        <v>38</v>
      </c>
      <c r="AD2" s="237" t="s">
        <v>65</v>
      </c>
      <c r="AE2" s="148" t="s">
        <v>35</v>
      </c>
      <c r="AF2" s="149" t="s">
        <v>36</v>
      </c>
      <c r="AG2" s="10" t="s">
        <v>37</v>
      </c>
      <c r="AH2" s="149" t="s">
        <v>38</v>
      </c>
      <c r="AI2" s="149" t="s">
        <v>35</v>
      </c>
      <c r="AJ2" s="149" t="s">
        <v>36</v>
      </c>
      <c r="AK2" s="10" t="s">
        <v>37</v>
      </c>
      <c r="AL2" s="149" t="s">
        <v>38</v>
      </c>
      <c r="AM2" s="149" t="s">
        <v>35</v>
      </c>
      <c r="AN2" s="149" t="s">
        <v>36</v>
      </c>
      <c r="AO2" s="10" t="s">
        <v>37</v>
      </c>
      <c r="AP2" s="10" t="s">
        <v>38</v>
      </c>
      <c r="AQ2" s="149" t="s">
        <v>35</v>
      </c>
      <c r="AR2" s="149" t="s">
        <v>36</v>
      </c>
      <c r="AS2" s="10" t="s">
        <v>37</v>
      </c>
      <c r="AT2" s="149" t="s">
        <v>38</v>
      </c>
      <c r="AU2" s="149" t="s">
        <v>35</v>
      </c>
      <c r="AV2" s="149" t="s">
        <v>36</v>
      </c>
      <c r="AW2" s="10" t="s">
        <v>37</v>
      </c>
      <c r="AX2" s="149" t="s">
        <v>38</v>
      </c>
      <c r="AY2" s="149" t="s">
        <v>35</v>
      </c>
      <c r="AZ2" s="149" t="s">
        <v>36</v>
      </c>
      <c r="BA2" s="239" t="s">
        <v>37</v>
      </c>
      <c r="BB2" s="148" t="s">
        <v>38</v>
      </c>
      <c r="BC2" s="240" t="s">
        <v>35</v>
      </c>
      <c r="BD2" s="10" t="s">
        <v>36</v>
      </c>
      <c r="BE2" s="149" t="s">
        <v>37</v>
      </c>
      <c r="BF2" s="149" t="s">
        <v>38</v>
      </c>
      <c r="BG2" s="10" t="s">
        <v>35</v>
      </c>
      <c r="BH2" s="10" t="s">
        <v>36</v>
      </c>
      <c r="BI2" s="241" t="s">
        <v>37</v>
      </c>
      <c r="BJ2" s="148" t="s">
        <v>38</v>
      </c>
      <c r="BK2" s="240" t="s">
        <v>35</v>
      </c>
      <c r="BL2" s="10" t="s">
        <v>36</v>
      </c>
      <c r="BM2" s="10" t="s">
        <v>37</v>
      </c>
      <c r="BN2" s="10" t="s">
        <v>38</v>
      </c>
      <c r="BO2" s="148" t="s">
        <v>35</v>
      </c>
      <c r="BP2" s="10" t="s">
        <v>36</v>
      </c>
      <c r="BQ2" s="149" t="s">
        <v>37</v>
      </c>
      <c r="BR2" s="149" t="s">
        <v>38</v>
      </c>
      <c r="BS2" s="10" t="s">
        <v>35</v>
      </c>
      <c r="BT2" s="10" t="s">
        <v>36</v>
      </c>
      <c r="BU2" s="149" t="s">
        <v>37</v>
      </c>
      <c r="BV2" s="10" t="s">
        <v>38</v>
      </c>
    </row>
    <row r="3" ht="120" customHeight="1" spans="1:74">
      <c r="A3" s="13">
        <v>1</v>
      </c>
      <c r="B3" s="14" t="s">
        <v>66</v>
      </c>
      <c r="C3" s="15">
        <v>10</v>
      </c>
      <c r="D3" s="109">
        <v>40</v>
      </c>
      <c r="E3" s="483">
        <f t="shared" ref="E3:E25" si="0">K3+P3+U3+Z3+AE3+AI3+AM3+AQ3+AU3+AY3+BC3+BG3+BK3+BO3+BS3</f>
        <v>0</v>
      </c>
      <c r="F3" s="18">
        <f t="shared" ref="F3:F25" si="1">L3+Q3+V3+AA3+AF3+AJ3+AN3+AR3+AV3+AZ3+BD3+BH3+BL3+BP3+BT3</f>
        <v>37</v>
      </c>
      <c r="G3" s="19">
        <f t="shared" ref="G3:G25" si="2">M3+R3+W3+AB3+AG3+AK3+AO3+AS3+AW3+BA3+BE3+BI3+BM3+BQ3+BU3</f>
        <v>-37</v>
      </c>
      <c r="H3" s="19">
        <f t="shared" ref="H3:H25" si="3">N3+S3+X3+AC3+AH3+AL3+AP3+AT3+AX3+BB3+BF3+BJ3+BN3+BR3+BV3</f>
        <v>37</v>
      </c>
      <c r="I3" s="398">
        <f>SUM(O3+T3+Y3+AD3)</f>
        <v>37</v>
      </c>
      <c r="J3" s="528">
        <f t="shared" ref="J3:J30" si="4">E3+H3-F3</f>
        <v>0</v>
      </c>
      <c r="K3" s="13">
        <v>0</v>
      </c>
      <c r="L3" s="266">
        <v>19</v>
      </c>
      <c r="M3" s="102">
        <f>K3-L3</f>
        <v>-19</v>
      </c>
      <c r="N3" s="502">
        <v>19</v>
      </c>
      <c r="O3" s="495">
        <f>SUM(K3+N3)</f>
        <v>19</v>
      </c>
      <c r="P3" s="13">
        <v>0</v>
      </c>
      <c r="Q3" s="466">
        <v>4</v>
      </c>
      <c r="R3" s="102">
        <f t="shared" ref="R3:R30" si="5">P3-Q3</f>
        <v>-4</v>
      </c>
      <c r="S3" s="150">
        <v>4</v>
      </c>
      <c r="T3" s="151">
        <f t="shared" ref="T3:T30" si="6">SUM(P3+S3)</f>
        <v>4</v>
      </c>
      <c r="U3" s="13">
        <v>0</v>
      </c>
      <c r="V3" s="15">
        <v>10</v>
      </c>
      <c r="W3" s="102">
        <f t="shared" ref="W3:W30" si="7">U3-V3</f>
        <v>-10</v>
      </c>
      <c r="X3" s="400">
        <v>10</v>
      </c>
      <c r="Y3" s="55">
        <f t="shared" ref="Y3:Y30" si="8">SUM(U3+X3)</f>
        <v>10</v>
      </c>
      <c r="Z3" s="13">
        <v>0</v>
      </c>
      <c r="AA3" s="266">
        <v>4</v>
      </c>
      <c r="AB3" s="102">
        <f t="shared" ref="AB3:AB30" si="9">Z3-AA3</f>
        <v>-4</v>
      </c>
      <c r="AC3" s="400">
        <v>4</v>
      </c>
      <c r="AD3" s="55">
        <f t="shared" ref="AD3:AD30" si="10">SUM(Z3+AC3)</f>
        <v>4</v>
      </c>
      <c r="AE3" s="266"/>
      <c r="AF3" s="100"/>
      <c r="AG3" s="102">
        <f t="shared" ref="AG3:AG30" si="11">AE3-AF3</f>
        <v>0</v>
      </c>
      <c r="AH3" s="100"/>
      <c r="AI3" s="100"/>
      <c r="AJ3" s="100"/>
      <c r="AK3" s="102">
        <f t="shared" ref="AK3:AK30" si="12">AI3-AJ3</f>
        <v>0</v>
      </c>
      <c r="AL3" s="100"/>
      <c r="AM3" s="100"/>
      <c r="AN3" s="100"/>
      <c r="AO3" s="102">
        <f t="shared" ref="AO3:AO30" si="13">AM3-AN3</f>
        <v>0</v>
      </c>
      <c r="AP3" s="238"/>
      <c r="AQ3" s="100"/>
      <c r="AR3" s="100"/>
      <c r="AS3" s="102">
        <f t="shared" ref="AS3:AS30" si="14">AQ3-AR3</f>
        <v>0</v>
      </c>
      <c r="AT3" s="100"/>
      <c r="AU3" s="100"/>
      <c r="AV3" s="100"/>
      <c r="AW3" s="102">
        <f t="shared" ref="AW3:AW30" si="15">AU3-AV3</f>
        <v>0</v>
      </c>
      <c r="AX3" s="100"/>
      <c r="AY3" s="100"/>
      <c r="AZ3" s="101"/>
      <c r="BA3" s="102">
        <f t="shared" ref="BA3:BA30" si="16">AY3-AZ3</f>
        <v>0</v>
      </c>
      <c r="BB3" s="102"/>
      <c r="BC3" s="102"/>
      <c r="BD3" s="102"/>
      <c r="BE3" s="102">
        <f t="shared" ref="BE3:BE30" si="17">BC3-BD3</f>
        <v>0</v>
      </c>
      <c r="BF3" s="102"/>
      <c r="BG3" s="102"/>
      <c r="BH3" s="102"/>
      <c r="BI3" s="102">
        <f t="shared" ref="BI3:BI30" si="18">BG3-BH3</f>
        <v>0</v>
      </c>
      <c r="BJ3" s="102"/>
      <c r="BK3" s="102"/>
      <c r="BL3" s="102"/>
      <c r="BM3" s="102">
        <f t="shared" ref="BM3:BM30" si="19">BK3-BL3</f>
        <v>0</v>
      </c>
      <c r="BN3" s="102"/>
      <c r="BO3" s="102"/>
      <c r="BP3" s="102"/>
      <c r="BQ3" s="102">
        <f t="shared" ref="BQ3:BQ30" si="20">BO3-BP3</f>
        <v>0</v>
      </c>
      <c r="BR3" s="102"/>
      <c r="BS3" s="102"/>
      <c r="BT3" s="102"/>
      <c r="BU3" s="105">
        <f t="shared" ref="BU3:BU30" si="21">BS3-BT3</f>
        <v>0</v>
      </c>
      <c r="BV3" s="102"/>
    </row>
    <row r="4" ht="71.4" customHeight="1" spans="1:74">
      <c r="A4" s="13">
        <v>2</v>
      </c>
      <c r="B4" s="21" t="s">
        <v>67</v>
      </c>
      <c r="C4" s="710" t="s">
        <v>42</v>
      </c>
      <c r="D4" s="711" t="s">
        <v>42</v>
      </c>
      <c r="E4" s="483">
        <f t="shared" si="0"/>
        <v>0</v>
      </c>
      <c r="F4" s="18">
        <f t="shared" si="1"/>
        <v>51</v>
      </c>
      <c r="G4" s="19">
        <f t="shared" si="2"/>
        <v>-51</v>
      </c>
      <c r="H4" s="19">
        <f t="shared" si="3"/>
        <v>51</v>
      </c>
      <c r="I4" s="398">
        <f t="shared" ref="I4:I30" si="22">SUM(O4+T4+Y4+AD4)</f>
        <v>51</v>
      </c>
      <c r="J4" s="528">
        <f t="shared" si="4"/>
        <v>0</v>
      </c>
      <c r="K4" s="13">
        <v>0</v>
      </c>
      <c r="L4" s="266">
        <v>26</v>
      </c>
      <c r="M4" s="102">
        <f t="shared" ref="M4:M14" si="23">K4-L4</f>
        <v>-26</v>
      </c>
      <c r="N4" s="502">
        <v>26</v>
      </c>
      <c r="O4" s="495">
        <f t="shared" ref="O4:O30" si="24">SUM(K4+N4)</f>
        <v>26</v>
      </c>
      <c r="P4" s="13">
        <v>0</v>
      </c>
      <c r="Q4" s="466">
        <v>5</v>
      </c>
      <c r="R4" s="102">
        <f t="shared" si="5"/>
        <v>-5</v>
      </c>
      <c r="S4" s="150">
        <v>5</v>
      </c>
      <c r="T4" s="151">
        <f t="shared" si="6"/>
        <v>5</v>
      </c>
      <c r="U4" s="13">
        <v>0</v>
      </c>
      <c r="V4" s="15">
        <v>14</v>
      </c>
      <c r="W4" s="102">
        <f t="shared" si="7"/>
        <v>-14</v>
      </c>
      <c r="X4" s="400">
        <v>14</v>
      </c>
      <c r="Y4" s="55">
        <f t="shared" si="8"/>
        <v>14</v>
      </c>
      <c r="Z4" s="13">
        <v>0</v>
      </c>
      <c r="AA4" s="266">
        <v>6</v>
      </c>
      <c r="AB4" s="102">
        <f t="shared" si="9"/>
        <v>-6</v>
      </c>
      <c r="AC4" s="400">
        <v>6</v>
      </c>
      <c r="AD4" s="55">
        <f t="shared" si="10"/>
        <v>6</v>
      </c>
      <c r="AE4" s="266"/>
      <c r="AF4" s="100"/>
      <c r="AG4" s="102">
        <f t="shared" si="11"/>
        <v>0</v>
      </c>
      <c r="AH4" s="100"/>
      <c r="AI4" s="100"/>
      <c r="AJ4" s="100"/>
      <c r="AK4" s="102">
        <f t="shared" si="12"/>
        <v>0</v>
      </c>
      <c r="AL4" s="100"/>
      <c r="AM4" s="100"/>
      <c r="AN4" s="100"/>
      <c r="AO4" s="102">
        <f t="shared" si="13"/>
        <v>0</v>
      </c>
      <c r="AP4" s="95"/>
      <c r="AQ4" s="100"/>
      <c r="AR4" s="100"/>
      <c r="AS4" s="102">
        <f t="shared" si="14"/>
        <v>0</v>
      </c>
      <c r="AT4" s="100"/>
      <c r="AU4" s="100"/>
      <c r="AV4" s="100"/>
      <c r="AW4" s="102">
        <f t="shared" si="15"/>
        <v>0</v>
      </c>
      <c r="AX4" s="100"/>
      <c r="AY4" s="100"/>
      <c r="AZ4" s="101"/>
      <c r="BA4" s="102">
        <f t="shared" si="16"/>
        <v>0</v>
      </c>
      <c r="BB4" s="102"/>
      <c r="BC4" s="102"/>
      <c r="BD4" s="102"/>
      <c r="BE4" s="102">
        <f t="shared" si="17"/>
        <v>0</v>
      </c>
      <c r="BF4" s="102"/>
      <c r="BG4" s="102"/>
      <c r="BH4" s="102"/>
      <c r="BI4" s="102">
        <f t="shared" si="18"/>
        <v>0</v>
      </c>
      <c r="BJ4" s="102"/>
      <c r="BK4" s="102"/>
      <c r="BL4" s="102"/>
      <c r="BM4" s="102">
        <f t="shared" si="19"/>
        <v>0</v>
      </c>
      <c r="BN4" s="102"/>
      <c r="BO4" s="102"/>
      <c r="BP4" s="102"/>
      <c r="BQ4" s="102">
        <f t="shared" si="20"/>
        <v>0</v>
      </c>
      <c r="BR4" s="102"/>
      <c r="BS4" s="102"/>
      <c r="BT4" s="102"/>
      <c r="BU4" s="105">
        <f t="shared" si="21"/>
        <v>0</v>
      </c>
      <c r="BV4" s="57"/>
    </row>
    <row r="5" customHeight="1" spans="1:74">
      <c r="A5" s="13">
        <v>3</v>
      </c>
      <c r="B5" s="21" t="s">
        <v>6</v>
      </c>
      <c r="C5" s="24">
        <v>4</v>
      </c>
      <c r="D5" s="24">
        <v>35</v>
      </c>
      <c r="E5" s="483">
        <f t="shared" si="0"/>
        <v>170</v>
      </c>
      <c r="F5" s="18">
        <f t="shared" si="1"/>
        <v>185</v>
      </c>
      <c r="G5" s="19">
        <f t="shared" si="2"/>
        <v>-15</v>
      </c>
      <c r="H5" s="19">
        <f t="shared" si="3"/>
        <v>49</v>
      </c>
      <c r="I5" s="398">
        <f t="shared" si="22"/>
        <v>219</v>
      </c>
      <c r="J5" s="528">
        <f t="shared" si="4"/>
        <v>34</v>
      </c>
      <c r="K5" s="469">
        <v>58</v>
      </c>
      <c r="L5" s="266">
        <v>99</v>
      </c>
      <c r="M5" s="102">
        <f t="shared" si="23"/>
        <v>-41</v>
      </c>
      <c r="N5" s="494">
        <v>41</v>
      </c>
      <c r="O5" s="495">
        <f t="shared" si="24"/>
        <v>99</v>
      </c>
      <c r="P5" s="469">
        <v>45</v>
      </c>
      <c r="Q5" s="466">
        <v>16</v>
      </c>
      <c r="R5" s="102">
        <f t="shared" si="5"/>
        <v>29</v>
      </c>
      <c r="S5" s="102">
        <v>0</v>
      </c>
      <c r="T5" s="151">
        <f t="shared" si="6"/>
        <v>45</v>
      </c>
      <c r="U5" s="469">
        <v>45</v>
      </c>
      <c r="V5" s="15">
        <v>53</v>
      </c>
      <c r="W5" s="102">
        <f t="shared" si="7"/>
        <v>-8</v>
      </c>
      <c r="X5" s="400">
        <v>8</v>
      </c>
      <c r="Y5" s="55">
        <f t="shared" si="8"/>
        <v>53</v>
      </c>
      <c r="Z5" s="13">
        <v>22</v>
      </c>
      <c r="AA5" s="266">
        <v>17</v>
      </c>
      <c r="AB5" s="102">
        <f t="shared" si="9"/>
        <v>5</v>
      </c>
      <c r="AC5" s="100">
        <v>0</v>
      </c>
      <c r="AD5" s="55">
        <f t="shared" si="10"/>
        <v>22</v>
      </c>
      <c r="AE5" s="266"/>
      <c r="AF5" s="100"/>
      <c r="AG5" s="102">
        <f t="shared" si="11"/>
        <v>0</v>
      </c>
      <c r="AH5" s="100"/>
      <c r="AI5" s="100"/>
      <c r="AJ5" s="100"/>
      <c r="AK5" s="102">
        <f t="shared" si="12"/>
        <v>0</v>
      </c>
      <c r="AL5" s="100"/>
      <c r="AM5" s="100"/>
      <c r="AN5" s="100"/>
      <c r="AO5" s="102">
        <f t="shared" si="13"/>
        <v>0</v>
      </c>
      <c r="AP5" s="95"/>
      <c r="AQ5" s="100"/>
      <c r="AR5" s="100"/>
      <c r="AS5" s="102">
        <f t="shared" si="14"/>
        <v>0</v>
      </c>
      <c r="AT5" s="100"/>
      <c r="AU5" s="100"/>
      <c r="AV5" s="100"/>
      <c r="AW5" s="102">
        <f t="shared" si="15"/>
        <v>0</v>
      </c>
      <c r="AX5" s="100"/>
      <c r="AY5" s="100"/>
      <c r="AZ5" s="101"/>
      <c r="BA5" s="102">
        <f t="shared" si="16"/>
        <v>0</v>
      </c>
      <c r="BB5" s="102"/>
      <c r="BC5" s="102"/>
      <c r="BD5" s="102"/>
      <c r="BE5" s="102">
        <f t="shared" si="17"/>
        <v>0</v>
      </c>
      <c r="BF5" s="102"/>
      <c r="BG5" s="102"/>
      <c r="BH5" s="102"/>
      <c r="BI5" s="102">
        <f t="shared" si="18"/>
        <v>0</v>
      </c>
      <c r="BJ5" s="102"/>
      <c r="BK5" s="102"/>
      <c r="BL5" s="102"/>
      <c r="BM5" s="102">
        <f t="shared" si="19"/>
        <v>0</v>
      </c>
      <c r="BN5" s="102"/>
      <c r="BO5" s="102"/>
      <c r="BP5" s="102"/>
      <c r="BQ5" s="102">
        <f t="shared" si="20"/>
        <v>0</v>
      </c>
      <c r="BR5" s="102"/>
      <c r="BS5" s="102"/>
      <c r="BT5" s="102"/>
      <c r="BU5" s="105">
        <f t="shared" si="21"/>
        <v>0</v>
      </c>
      <c r="BV5" s="57"/>
    </row>
    <row r="6" customHeight="1" spans="1:74">
      <c r="A6" s="13">
        <v>4</v>
      </c>
      <c r="B6" s="21" t="s">
        <v>7</v>
      </c>
      <c r="C6" s="24">
        <v>8</v>
      </c>
      <c r="D6" s="24">
        <v>25</v>
      </c>
      <c r="E6" s="483">
        <f t="shared" si="0"/>
        <v>134</v>
      </c>
      <c r="F6" s="18">
        <f t="shared" si="1"/>
        <v>138</v>
      </c>
      <c r="G6" s="19">
        <f t="shared" si="2"/>
        <v>-4</v>
      </c>
      <c r="H6" s="19">
        <f t="shared" si="3"/>
        <v>29</v>
      </c>
      <c r="I6" s="398">
        <f t="shared" si="22"/>
        <v>163</v>
      </c>
      <c r="J6" s="528">
        <f t="shared" si="4"/>
        <v>25</v>
      </c>
      <c r="K6" s="469">
        <v>55</v>
      </c>
      <c r="L6" s="266">
        <v>73</v>
      </c>
      <c r="M6" s="102">
        <f t="shared" si="23"/>
        <v>-18</v>
      </c>
      <c r="N6" s="494">
        <v>18</v>
      </c>
      <c r="O6" s="495">
        <f t="shared" si="24"/>
        <v>73</v>
      </c>
      <c r="P6" s="13">
        <v>34</v>
      </c>
      <c r="Q6" s="466">
        <v>12</v>
      </c>
      <c r="R6" s="102">
        <f t="shared" si="5"/>
        <v>22</v>
      </c>
      <c r="S6" s="102">
        <v>0</v>
      </c>
      <c r="T6" s="151">
        <f t="shared" si="6"/>
        <v>34</v>
      </c>
      <c r="U6" s="13">
        <v>28</v>
      </c>
      <c r="V6" s="15">
        <v>39</v>
      </c>
      <c r="W6" s="102">
        <f t="shared" si="7"/>
        <v>-11</v>
      </c>
      <c r="X6" s="400">
        <v>11</v>
      </c>
      <c r="Y6" s="55">
        <f t="shared" si="8"/>
        <v>39</v>
      </c>
      <c r="Z6" s="13">
        <v>17</v>
      </c>
      <c r="AA6" s="266">
        <v>14</v>
      </c>
      <c r="AB6" s="102">
        <f t="shared" si="9"/>
        <v>3</v>
      </c>
      <c r="AC6" s="100">
        <v>0</v>
      </c>
      <c r="AD6" s="55">
        <f t="shared" si="10"/>
        <v>17</v>
      </c>
      <c r="AE6" s="266"/>
      <c r="AF6" s="100"/>
      <c r="AG6" s="102">
        <f t="shared" si="11"/>
        <v>0</v>
      </c>
      <c r="AH6" s="100"/>
      <c r="AI6" s="100"/>
      <c r="AJ6" s="100"/>
      <c r="AK6" s="102">
        <f t="shared" si="12"/>
        <v>0</v>
      </c>
      <c r="AL6" s="100"/>
      <c r="AM6" s="100"/>
      <c r="AN6" s="100"/>
      <c r="AO6" s="102">
        <f t="shared" si="13"/>
        <v>0</v>
      </c>
      <c r="AP6" s="95"/>
      <c r="AQ6" s="100"/>
      <c r="AR6" s="100"/>
      <c r="AS6" s="102">
        <f t="shared" si="14"/>
        <v>0</v>
      </c>
      <c r="AT6" s="100"/>
      <c r="AU6" s="100"/>
      <c r="AV6" s="100"/>
      <c r="AW6" s="102">
        <f t="shared" si="15"/>
        <v>0</v>
      </c>
      <c r="AX6" s="100"/>
      <c r="AY6" s="100"/>
      <c r="AZ6" s="101"/>
      <c r="BA6" s="102">
        <f t="shared" si="16"/>
        <v>0</v>
      </c>
      <c r="BB6" s="102"/>
      <c r="BC6" s="102"/>
      <c r="BD6" s="102"/>
      <c r="BE6" s="102">
        <f t="shared" si="17"/>
        <v>0</v>
      </c>
      <c r="BF6" s="102"/>
      <c r="BG6" s="102"/>
      <c r="BH6" s="102"/>
      <c r="BI6" s="102">
        <f t="shared" si="18"/>
        <v>0</v>
      </c>
      <c r="BJ6" s="102"/>
      <c r="BK6" s="102"/>
      <c r="BL6" s="102"/>
      <c r="BM6" s="102">
        <f t="shared" si="19"/>
        <v>0</v>
      </c>
      <c r="BN6" s="102"/>
      <c r="BO6" s="102"/>
      <c r="BP6" s="102"/>
      <c r="BQ6" s="102">
        <f t="shared" si="20"/>
        <v>0</v>
      </c>
      <c r="BR6" s="102"/>
      <c r="BS6" s="102"/>
      <c r="BT6" s="102"/>
      <c r="BU6" s="105">
        <f t="shared" si="21"/>
        <v>0</v>
      </c>
      <c r="BV6" s="57"/>
    </row>
    <row r="7" customHeight="1" spans="1:74">
      <c r="A7" s="24">
        <v>5</v>
      </c>
      <c r="B7" s="21" t="s">
        <v>8</v>
      </c>
      <c r="C7" s="24">
        <v>20</v>
      </c>
      <c r="D7" s="24">
        <v>50</v>
      </c>
      <c r="E7" s="483">
        <f t="shared" si="0"/>
        <v>219</v>
      </c>
      <c r="F7" s="18">
        <f t="shared" si="1"/>
        <v>256</v>
      </c>
      <c r="G7" s="19">
        <f t="shared" si="2"/>
        <v>-37</v>
      </c>
      <c r="H7" s="19">
        <f t="shared" si="3"/>
        <v>79</v>
      </c>
      <c r="I7" s="398">
        <f t="shared" si="22"/>
        <v>298</v>
      </c>
      <c r="J7" s="528">
        <f t="shared" si="4"/>
        <v>42</v>
      </c>
      <c r="K7" s="130">
        <v>94</v>
      </c>
      <c r="L7" s="209">
        <v>138</v>
      </c>
      <c r="M7" s="102">
        <f t="shared" si="23"/>
        <v>-44</v>
      </c>
      <c r="N7" s="258">
        <v>44</v>
      </c>
      <c r="O7" s="259">
        <f t="shared" si="24"/>
        <v>138</v>
      </c>
      <c r="P7" s="66">
        <v>51</v>
      </c>
      <c r="Q7" s="209">
        <v>22</v>
      </c>
      <c r="R7" s="102">
        <f t="shared" si="5"/>
        <v>29</v>
      </c>
      <c r="S7" s="102">
        <v>0</v>
      </c>
      <c r="T7" s="151">
        <f t="shared" si="6"/>
        <v>51</v>
      </c>
      <c r="U7" s="66">
        <v>38</v>
      </c>
      <c r="V7" s="209">
        <v>73</v>
      </c>
      <c r="W7" s="102">
        <f t="shared" si="7"/>
        <v>-35</v>
      </c>
      <c r="X7" s="150">
        <v>35</v>
      </c>
      <c r="Y7" s="151">
        <f t="shared" si="8"/>
        <v>73</v>
      </c>
      <c r="Z7" s="66">
        <v>36</v>
      </c>
      <c r="AA7" s="209">
        <v>23</v>
      </c>
      <c r="AB7" s="102">
        <f t="shared" si="9"/>
        <v>13</v>
      </c>
      <c r="AC7" s="102">
        <v>0</v>
      </c>
      <c r="AD7" s="151">
        <f t="shared" si="10"/>
        <v>36</v>
      </c>
      <c r="AE7" s="326"/>
      <c r="AF7" s="96"/>
      <c r="AG7" s="102">
        <f t="shared" si="11"/>
        <v>0</v>
      </c>
      <c r="AH7" s="102"/>
      <c r="AI7" s="96"/>
      <c r="AJ7" s="96"/>
      <c r="AK7" s="102">
        <f t="shared" si="12"/>
        <v>0</v>
      </c>
      <c r="AL7" s="102"/>
      <c r="AM7" s="96"/>
      <c r="AN7" s="96"/>
      <c r="AO7" s="102">
        <f t="shared" si="13"/>
        <v>0</v>
      </c>
      <c r="AP7" s="95"/>
      <c r="AQ7" s="96"/>
      <c r="AR7" s="96"/>
      <c r="AS7" s="102">
        <f t="shared" si="14"/>
        <v>0</v>
      </c>
      <c r="AT7" s="102"/>
      <c r="AU7" s="96"/>
      <c r="AV7" s="96"/>
      <c r="AW7" s="102">
        <f t="shared" si="15"/>
        <v>0</v>
      </c>
      <c r="AX7" s="102"/>
      <c r="AY7" s="96"/>
      <c r="AZ7" s="96"/>
      <c r="BA7" s="102">
        <f t="shared" si="16"/>
        <v>0</v>
      </c>
      <c r="BB7" s="102"/>
      <c r="BC7" s="103"/>
      <c r="BD7" s="103"/>
      <c r="BE7" s="102">
        <f t="shared" si="17"/>
        <v>0</v>
      </c>
      <c r="BF7" s="102"/>
      <c r="BG7" s="103"/>
      <c r="BH7" s="103"/>
      <c r="BI7" s="102">
        <f t="shared" si="18"/>
        <v>0</v>
      </c>
      <c r="BJ7" s="102"/>
      <c r="BK7" s="103"/>
      <c r="BL7" s="103"/>
      <c r="BM7" s="102">
        <f t="shared" si="19"/>
        <v>0</v>
      </c>
      <c r="BN7" s="102"/>
      <c r="BO7" s="103"/>
      <c r="BP7" s="103"/>
      <c r="BQ7" s="102">
        <f t="shared" si="20"/>
        <v>0</v>
      </c>
      <c r="BR7" s="102"/>
      <c r="BS7" s="103"/>
      <c r="BT7" s="103"/>
      <c r="BU7" s="105">
        <f t="shared" si="21"/>
        <v>0</v>
      </c>
      <c r="BV7" s="57"/>
    </row>
    <row r="8" customHeight="1" spans="1:74">
      <c r="A8" s="26">
        <v>6</v>
      </c>
      <c r="B8" s="21" t="s">
        <v>9</v>
      </c>
      <c r="C8" s="24">
        <v>8</v>
      </c>
      <c r="D8" s="24">
        <v>35</v>
      </c>
      <c r="E8" s="483">
        <f t="shared" si="0"/>
        <v>219</v>
      </c>
      <c r="F8" s="18">
        <f t="shared" si="1"/>
        <v>169</v>
      </c>
      <c r="G8" s="19">
        <f t="shared" si="2"/>
        <v>50</v>
      </c>
      <c r="H8" s="19">
        <f t="shared" si="3"/>
        <v>12</v>
      </c>
      <c r="I8" s="398">
        <f t="shared" si="22"/>
        <v>231</v>
      </c>
      <c r="J8" s="528">
        <f t="shared" si="4"/>
        <v>62</v>
      </c>
      <c r="K8" s="130">
        <v>81</v>
      </c>
      <c r="L8" s="209">
        <v>89</v>
      </c>
      <c r="M8" s="102">
        <f t="shared" si="23"/>
        <v>-8</v>
      </c>
      <c r="N8" s="258">
        <v>8</v>
      </c>
      <c r="O8" s="259">
        <f t="shared" si="24"/>
        <v>89</v>
      </c>
      <c r="P8" s="130">
        <v>67</v>
      </c>
      <c r="Q8" s="209">
        <v>15</v>
      </c>
      <c r="R8" s="102">
        <f t="shared" si="5"/>
        <v>52</v>
      </c>
      <c r="S8" s="102">
        <v>0</v>
      </c>
      <c r="T8" s="151">
        <f t="shared" si="6"/>
        <v>67</v>
      </c>
      <c r="U8" s="130">
        <v>45</v>
      </c>
      <c r="V8" s="209">
        <v>49</v>
      </c>
      <c r="W8" s="102">
        <f t="shared" si="7"/>
        <v>-4</v>
      </c>
      <c r="X8" s="150">
        <v>4</v>
      </c>
      <c r="Y8" s="151">
        <f t="shared" si="8"/>
        <v>49</v>
      </c>
      <c r="Z8" s="66">
        <v>26</v>
      </c>
      <c r="AA8" s="209">
        <v>16</v>
      </c>
      <c r="AB8" s="102">
        <f t="shared" si="9"/>
        <v>10</v>
      </c>
      <c r="AC8" s="102">
        <v>0</v>
      </c>
      <c r="AD8" s="151">
        <f t="shared" si="10"/>
        <v>26</v>
      </c>
      <c r="AE8" s="326"/>
      <c r="AF8" s="96"/>
      <c r="AG8" s="102">
        <f t="shared" si="11"/>
        <v>0</v>
      </c>
      <c r="AH8" s="102"/>
      <c r="AI8" s="96"/>
      <c r="AJ8" s="96"/>
      <c r="AK8" s="102">
        <f t="shared" si="12"/>
        <v>0</v>
      </c>
      <c r="AL8" s="102"/>
      <c r="AM8" s="96"/>
      <c r="AN8" s="96"/>
      <c r="AO8" s="102">
        <f t="shared" si="13"/>
        <v>0</v>
      </c>
      <c r="AP8" s="95"/>
      <c r="AQ8" s="96"/>
      <c r="AR8" s="96"/>
      <c r="AS8" s="102">
        <f t="shared" si="14"/>
        <v>0</v>
      </c>
      <c r="AT8" s="102"/>
      <c r="AU8" s="96"/>
      <c r="AV8" s="96"/>
      <c r="AW8" s="102">
        <f t="shared" si="15"/>
        <v>0</v>
      </c>
      <c r="AX8" s="102"/>
      <c r="AY8" s="96"/>
      <c r="AZ8" s="96"/>
      <c r="BA8" s="102">
        <f t="shared" si="16"/>
        <v>0</v>
      </c>
      <c r="BB8" s="102"/>
      <c r="BC8" s="103"/>
      <c r="BD8" s="103"/>
      <c r="BE8" s="102">
        <f t="shared" si="17"/>
        <v>0</v>
      </c>
      <c r="BF8" s="102"/>
      <c r="BG8" s="103"/>
      <c r="BH8" s="103"/>
      <c r="BI8" s="102">
        <f t="shared" si="18"/>
        <v>0</v>
      </c>
      <c r="BJ8" s="102"/>
      <c r="BK8" s="103"/>
      <c r="BL8" s="103"/>
      <c r="BM8" s="102">
        <f t="shared" si="19"/>
        <v>0</v>
      </c>
      <c r="BN8" s="102"/>
      <c r="BO8" s="103"/>
      <c r="BP8" s="103"/>
      <c r="BQ8" s="102">
        <f t="shared" si="20"/>
        <v>0</v>
      </c>
      <c r="BR8" s="102"/>
      <c r="BS8" s="103"/>
      <c r="BT8" s="103"/>
      <c r="BU8" s="105">
        <f t="shared" si="21"/>
        <v>0</v>
      </c>
      <c r="BV8" s="57"/>
    </row>
    <row r="9" customHeight="1" spans="1:74">
      <c r="A9" s="112">
        <v>7</v>
      </c>
      <c r="B9" s="21" t="s">
        <v>10</v>
      </c>
      <c r="C9" s="24">
        <v>8</v>
      </c>
      <c r="D9" s="24">
        <v>30</v>
      </c>
      <c r="E9" s="483">
        <f t="shared" si="0"/>
        <v>75</v>
      </c>
      <c r="F9" s="18">
        <f t="shared" si="1"/>
        <v>72</v>
      </c>
      <c r="G9" s="19">
        <f t="shared" si="2"/>
        <v>3</v>
      </c>
      <c r="H9" s="19">
        <f t="shared" si="3"/>
        <v>21</v>
      </c>
      <c r="I9" s="398">
        <f t="shared" si="22"/>
        <v>96</v>
      </c>
      <c r="J9" s="528">
        <f t="shared" si="4"/>
        <v>24</v>
      </c>
      <c r="K9" s="31">
        <v>26</v>
      </c>
      <c r="L9" s="39">
        <v>37</v>
      </c>
      <c r="M9" s="102">
        <f t="shared" si="23"/>
        <v>-11</v>
      </c>
      <c r="N9" s="496">
        <v>11</v>
      </c>
      <c r="O9" s="259">
        <f t="shared" si="24"/>
        <v>37</v>
      </c>
      <c r="P9" s="31">
        <v>22</v>
      </c>
      <c r="Q9" s="39">
        <v>9</v>
      </c>
      <c r="R9" s="102">
        <f t="shared" si="5"/>
        <v>13</v>
      </c>
      <c r="S9" s="102">
        <v>0</v>
      </c>
      <c r="T9" s="151">
        <f t="shared" si="6"/>
        <v>22</v>
      </c>
      <c r="U9" s="31">
        <v>9</v>
      </c>
      <c r="V9" s="39">
        <v>19</v>
      </c>
      <c r="W9" s="102">
        <f t="shared" si="7"/>
        <v>-10</v>
      </c>
      <c r="X9" s="150">
        <v>10</v>
      </c>
      <c r="Y9" s="151">
        <f t="shared" si="8"/>
        <v>19</v>
      </c>
      <c r="Z9" s="31">
        <v>18</v>
      </c>
      <c r="AA9" s="39">
        <v>7</v>
      </c>
      <c r="AB9" s="102">
        <f t="shared" si="9"/>
        <v>11</v>
      </c>
      <c r="AC9" s="102">
        <v>0</v>
      </c>
      <c r="AD9" s="151">
        <f t="shared" si="10"/>
        <v>18</v>
      </c>
      <c r="AE9" s="271"/>
      <c r="AF9" s="136"/>
      <c r="AG9" s="102">
        <f t="shared" si="11"/>
        <v>0</v>
      </c>
      <c r="AH9" s="102"/>
      <c r="AI9" s="136"/>
      <c r="AJ9" s="136"/>
      <c r="AK9" s="102">
        <f t="shared" si="12"/>
        <v>0</v>
      </c>
      <c r="AL9" s="102"/>
      <c r="AM9" s="136"/>
      <c r="AN9" s="136"/>
      <c r="AO9" s="102">
        <f t="shared" si="13"/>
        <v>0</v>
      </c>
      <c r="AP9" s="95"/>
      <c r="AQ9" s="136"/>
      <c r="AR9" s="136"/>
      <c r="AS9" s="102">
        <f t="shared" si="14"/>
        <v>0</v>
      </c>
      <c r="AT9" s="102"/>
      <c r="AU9" s="136"/>
      <c r="AV9" s="136"/>
      <c r="AW9" s="102">
        <f t="shared" si="15"/>
        <v>0</v>
      </c>
      <c r="AX9" s="102"/>
      <c r="AY9" s="136"/>
      <c r="AZ9" s="136"/>
      <c r="BA9" s="102">
        <f t="shared" si="16"/>
        <v>0</v>
      </c>
      <c r="BB9" s="102"/>
      <c r="BC9" s="136"/>
      <c r="BD9" s="136"/>
      <c r="BE9" s="102">
        <f t="shared" si="17"/>
        <v>0</v>
      </c>
      <c r="BF9" s="102"/>
      <c r="BG9" s="136"/>
      <c r="BH9" s="136"/>
      <c r="BI9" s="102">
        <f t="shared" si="18"/>
        <v>0</v>
      </c>
      <c r="BJ9" s="102"/>
      <c r="BK9" s="136"/>
      <c r="BL9" s="136"/>
      <c r="BM9" s="102">
        <f t="shared" si="19"/>
        <v>0</v>
      </c>
      <c r="BN9" s="102"/>
      <c r="BO9" s="136"/>
      <c r="BP9" s="136"/>
      <c r="BQ9" s="102">
        <f t="shared" si="20"/>
        <v>0</v>
      </c>
      <c r="BR9" s="102"/>
      <c r="BS9" s="136"/>
      <c r="BT9" s="136"/>
      <c r="BU9" s="105">
        <f t="shared" si="21"/>
        <v>0</v>
      </c>
      <c r="BV9" s="57"/>
    </row>
    <row r="10" customHeight="1" spans="1:74">
      <c r="A10" s="113">
        <v>8</v>
      </c>
      <c r="B10" s="28" t="s">
        <v>11</v>
      </c>
      <c r="C10" s="29">
        <v>20</v>
      </c>
      <c r="D10" s="29">
        <v>30</v>
      </c>
      <c r="E10" s="483">
        <f t="shared" si="0"/>
        <v>84</v>
      </c>
      <c r="F10" s="18">
        <f t="shared" si="1"/>
        <v>78</v>
      </c>
      <c r="G10" s="19">
        <f t="shared" si="2"/>
        <v>6</v>
      </c>
      <c r="H10" s="19">
        <f t="shared" si="3"/>
        <v>14</v>
      </c>
      <c r="I10" s="398">
        <f t="shared" si="22"/>
        <v>98</v>
      </c>
      <c r="J10" s="528">
        <f t="shared" si="4"/>
        <v>20</v>
      </c>
      <c r="K10" s="31">
        <v>60</v>
      </c>
      <c r="L10" s="39">
        <v>42</v>
      </c>
      <c r="M10" s="102">
        <f t="shared" si="23"/>
        <v>18</v>
      </c>
      <c r="N10" s="496">
        <v>0</v>
      </c>
      <c r="O10" s="259">
        <f t="shared" si="24"/>
        <v>60</v>
      </c>
      <c r="P10" s="31">
        <v>0</v>
      </c>
      <c r="Q10" s="39">
        <v>7</v>
      </c>
      <c r="R10" s="102">
        <f t="shared" si="5"/>
        <v>-7</v>
      </c>
      <c r="S10" s="102">
        <v>7</v>
      </c>
      <c r="T10" s="151">
        <f t="shared" si="6"/>
        <v>7</v>
      </c>
      <c r="U10" s="31">
        <v>24</v>
      </c>
      <c r="V10" s="39">
        <v>22</v>
      </c>
      <c r="W10" s="102">
        <f t="shared" si="7"/>
        <v>2</v>
      </c>
      <c r="X10" s="102">
        <v>0</v>
      </c>
      <c r="Y10" s="151">
        <f t="shared" si="8"/>
        <v>24</v>
      </c>
      <c r="Z10" s="31">
        <v>0</v>
      </c>
      <c r="AA10" s="39">
        <v>7</v>
      </c>
      <c r="AB10" s="102">
        <f t="shared" si="9"/>
        <v>-7</v>
      </c>
      <c r="AC10" s="150">
        <v>7</v>
      </c>
      <c r="AD10" s="151">
        <f t="shared" si="10"/>
        <v>7</v>
      </c>
      <c r="AE10" s="272"/>
      <c r="AF10" s="138"/>
      <c r="AG10" s="102">
        <f t="shared" si="11"/>
        <v>0</v>
      </c>
      <c r="AH10" s="102"/>
      <c r="AI10" s="138"/>
      <c r="AJ10" s="138"/>
      <c r="AK10" s="102">
        <f t="shared" si="12"/>
        <v>0</v>
      </c>
      <c r="AL10" s="102"/>
      <c r="AM10" s="138"/>
      <c r="AN10" s="138"/>
      <c r="AO10" s="102">
        <f t="shared" si="13"/>
        <v>0</v>
      </c>
      <c r="AP10" s="95"/>
      <c r="AQ10" s="138"/>
      <c r="AR10" s="138"/>
      <c r="AS10" s="102">
        <f t="shared" si="14"/>
        <v>0</v>
      </c>
      <c r="AT10" s="102"/>
      <c r="AU10" s="138"/>
      <c r="AV10" s="138"/>
      <c r="AW10" s="102">
        <f t="shared" si="15"/>
        <v>0</v>
      </c>
      <c r="AX10" s="102"/>
      <c r="AY10" s="138"/>
      <c r="AZ10" s="138"/>
      <c r="BA10" s="102">
        <f t="shared" si="16"/>
        <v>0</v>
      </c>
      <c r="BB10" s="102"/>
      <c r="BC10" s="138"/>
      <c r="BD10" s="138"/>
      <c r="BE10" s="102">
        <f t="shared" si="17"/>
        <v>0</v>
      </c>
      <c r="BF10" s="102"/>
      <c r="BG10" s="138"/>
      <c r="BH10" s="138"/>
      <c r="BI10" s="102">
        <f t="shared" si="18"/>
        <v>0</v>
      </c>
      <c r="BJ10" s="102"/>
      <c r="BK10" s="138"/>
      <c r="BL10" s="138"/>
      <c r="BM10" s="102">
        <f t="shared" si="19"/>
        <v>0</v>
      </c>
      <c r="BN10" s="102"/>
      <c r="BO10" s="138"/>
      <c r="BP10" s="138"/>
      <c r="BQ10" s="102">
        <f t="shared" si="20"/>
        <v>0</v>
      </c>
      <c r="BR10" s="102"/>
      <c r="BS10" s="138"/>
      <c r="BT10" s="138"/>
      <c r="BU10" s="105">
        <f t="shared" si="21"/>
        <v>0</v>
      </c>
      <c r="BV10" s="57"/>
    </row>
    <row r="11" customHeight="1" spans="1:74">
      <c r="A11" s="115">
        <v>9</v>
      </c>
      <c r="B11" s="21" t="s">
        <v>12</v>
      </c>
      <c r="C11" s="24">
        <v>20</v>
      </c>
      <c r="D11" s="24">
        <v>30</v>
      </c>
      <c r="E11" s="483">
        <f t="shared" si="0"/>
        <v>129</v>
      </c>
      <c r="F11" s="18">
        <f t="shared" si="1"/>
        <v>329</v>
      </c>
      <c r="G11" s="19">
        <f t="shared" si="2"/>
        <v>-200</v>
      </c>
      <c r="H11" s="19">
        <f t="shared" si="3"/>
        <v>225</v>
      </c>
      <c r="I11" s="398">
        <f t="shared" si="22"/>
        <v>354</v>
      </c>
      <c r="J11" s="528">
        <f t="shared" si="4"/>
        <v>25</v>
      </c>
      <c r="K11" s="31">
        <v>30</v>
      </c>
      <c r="L11" s="39">
        <v>191</v>
      </c>
      <c r="M11" s="102">
        <f t="shared" si="23"/>
        <v>-161</v>
      </c>
      <c r="N11" s="258">
        <v>161</v>
      </c>
      <c r="O11" s="259">
        <f t="shared" si="24"/>
        <v>191</v>
      </c>
      <c r="P11" s="31">
        <v>50</v>
      </c>
      <c r="Q11" s="39">
        <v>25</v>
      </c>
      <c r="R11" s="102">
        <f t="shared" si="5"/>
        <v>25</v>
      </c>
      <c r="S11" s="102">
        <v>0</v>
      </c>
      <c r="T11" s="151">
        <f t="shared" si="6"/>
        <v>50</v>
      </c>
      <c r="U11" s="31">
        <v>20</v>
      </c>
      <c r="V11" s="39">
        <v>83</v>
      </c>
      <c r="W11" s="102">
        <f t="shared" si="7"/>
        <v>-63</v>
      </c>
      <c r="X11" s="150">
        <v>63</v>
      </c>
      <c r="Y11" s="151">
        <f t="shared" si="8"/>
        <v>83</v>
      </c>
      <c r="Z11" s="31">
        <v>29</v>
      </c>
      <c r="AA11" s="39">
        <v>30</v>
      </c>
      <c r="AB11" s="102">
        <f t="shared" si="9"/>
        <v>-1</v>
      </c>
      <c r="AC11" s="102">
        <v>1</v>
      </c>
      <c r="AD11" s="151">
        <f t="shared" si="10"/>
        <v>30</v>
      </c>
      <c r="AE11" s="271"/>
      <c r="AF11" s="136"/>
      <c r="AG11" s="102">
        <f t="shared" si="11"/>
        <v>0</v>
      </c>
      <c r="AH11" s="102"/>
      <c r="AI11" s="136"/>
      <c r="AJ11" s="136"/>
      <c r="AK11" s="102">
        <f t="shared" si="12"/>
        <v>0</v>
      </c>
      <c r="AL11" s="102"/>
      <c r="AM11" s="136"/>
      <c r="AN11" s="136"/>
      <c r="AO11" s="102">
        <f t="shared" si="13"/>
        <v>0</v>
      </c>
      <c r="AP11" s="95"/>
      <c r="AQ11" s="136"/>
      <c r="AR11" s="136"/>
      <c r="AS11" s="102">
        <f t="shared" si="14"/>
        <v>0</v>
      </c>
      <c r="AT11" s="102"/>
      <c r="AU11" s="136"/>
      <c r="AV11" s="136"/>
      <c r="AW11" s="102">
        <f t="shared" si="15"/>
        <v>0</v>
      </c>
      <c r="AX11" s="102"/>
      <c r="AY11" s="136"/>
      <c r="AZ11" s="136"/>
      <c r="BA11" s="102">
        <f t="shared" si="16"/>
        <v>0</v>
      </c>
      <c r="BB11" s="102"/>
      <c r="BC11" s="136"/>
      <c r="BD11" s="136"/>
      <c r="BE11" s="102">
        <f t="shared" si="17"/>
        <v>0</v>
      </c>
      <c r="BF11" s="102"/>
      <c r="BG11" s="136"/>
      <c r="BH11" s="136"/>
      <c r="BI11" s="102">
        <f t="shared" si="18"/>
        <v>0</v>
      </c>
      <c r="BJ11" s="102"/>
      <c r="BK11" s="136"/>
      <c r="BL11" s="136"/>
      <c r="BM11" s="102">
        <f t="shared" si="19"/>
        <v>0</v>
      </c>
      <c r="BN11" s="102"/>
      <c r="BO11" s="136"/>
      <c r="BP11" s="136"/>
      <c r="BQ11" s="102">
        <f t="shared" si="20"/>
        <v>0</v>
      </c>
      <c r="BR11" s="102"/>
      <c r="BS11" s="136"/>
      <c r="BT11" s="136"/>
      <c r="BU11" s="105">
        <f t="shared" si="21"/>
        <v>0</v>
      </c>
      <c r="BV11" s="57"/>
    </row>
    <row r="12" customHeight="1" spans="1:74">
      <c r="A12" s="13">
        <v>10</v>
      </c>
      <c r="B12" s="21" t="s">
        <v>13</v>
      </c>
      <c r="C12" s="15">
        <v>10</v>
      </c>
      <c r="D12" s="109">
        <v>50</v>
      </c>
      <c r="E12" s="483">
        <f t="shared" si="0"/>
        <v>0</v>
      </c>
      <c r="F12" s="18">
        <f t="shared" si="1"/>
        <v>7</v>
      </c>
      <c r="G12" s="19">
        <f t="shared" si="2"/>
        <v>-7</v>
      </c>
      <c r="H12" s="19">
        <f t="shared" si="3"/>
        <v>7</v>
      </c>
      <c r="I12" s="398">
        <f t="shared" si="22"/>
        <v>7</v>
      </c>
      <c r="J12" s="528">
        <f t="shared" si="4"/>
        <v>0</v>
      </c>
      <c r="K12" s="13">
        <v>0</v>
      </c>
      <c r="L12" s="266">
        <v>3</v>
      </c>
      <c r="M12" s="102">
        <f t="shared" si="23"/>
        <v>-3</v>
      </c>
      <c r="N12" s="150">
        <v>3</v>
      </c>
      <c r="O12" s="55">
        <f t="shared" si="24"/>
        <v>3</v>
      </c>
      <c r="P12" s="13">
        <v>0</v>
      </c>
      <c r="Q12" s="466">
        <v>1</v>
      </c>
      <c r="R12" s="102">
        <f t="shared" si="5"/>
        <v>-1</v>
      </c>
      <c r="S12" s="150">
        <v>1</v>
      </c>
      <c r="T12" s="151">
        <f t="shared" si="6"/>
        <v>1</v>
      </c>
      <c r="U12" s="13">
        <v>0</v>
      </c>
      <c r="V12" s="15">
        <v>2</v>
      </c>
      <c r="W12" s="102">
        <f t="shared" si="7"/>
        <v>-2</v>
      </c>
      <c r="X12" s="150">
        <v>2</v>
      </c>
      <c r="Y12" s="55">
        <f t="shared" si="8"/>
        <v>2</v>
      </c>
      <c r="Z12" s="13">
        <v>0</v>
      </c>
      <c r="AA12" s="266">
        <v>1</v>
      </c>
      <c r="AB12" s="102">
        <f t="shared" si="9"/>
        <v>-1</v>
      </c>
      <c r="AC12" s="150">
        <v>1</v>
      </c>
      <c r="AD12" s="55">
        <f t="shared" si="10"/>
        <v>1</v>
      </c>
      <c r="AE12" s="266"/>
      <c r="AF12" s="100"/>
      <c r="AG12" s="102">
        <f t="shared" si="11"/>
        <v>0</v>
      </c>
      <c r="AH12" s="102"/>
      <c r="AI12" s="100"/>
      <c r="AJ12" s="100"/>
      <c r="AK12" s="102">
        <f t="shared" si="12"/>
        <v>0</v>
      </c>
      <c r="AL12" s="102"/>
      <c r="AM12" s="100"/>
      <c r="AN12" s="100"/>
      <c r="AO12" s="102">
        <f t="shared" si="13"/>
        <v>0</v>
      </c>
      <c r="AP12" s="102"/>
      <c r="AQ12" s="100"/>
      <c r="AR12" s="100"/>
      <c r="AS12" s="102">
        <f t="shared" si="14"/>
        <v>0</v>
      </c>
      <c r="AT12" s="102"/>
      <c r="AU12" s="100"/>
      <c r="AV12" s="100"/>
      <c r="AW12" s="102">
        <f t="shared" si="15"/>
        <v>0</v>
      </c>
      <c r="AX12" s="100"/>
      <c r="AY12" s="100"/>
      <c r="AZ12" s="101"/>
      <c r="BA12" s="102">
        <f t="shared" si="16"/>
        <v>0</v>
      </c>
      <c r="BB12" s="102"/>
      <c r="BC12" s="102"/>
      <c r="BD12" s="102"/>
      <c r="BE12" s="102">
        <f t="shared" si="17"/>
        <v>0</v>
      </c>
      <c r="BF12" s="102"/>
      <c r="BG12" s="102"/>
      <c r="BH12" s="102"/>
      <c r="BI12" s="102">
        <f t="shared" si="18"/>
        <v>0</v>
      </c>
      <c r="BJ12" s="102"/>
      <c r="BK12" s="102"/>
      <c r="BL12" s="102"/>
      <c r="BM12" s="102">
        <f t="shared" si="19"/>
        <v>0</v>
      </c>
      <c r="BN12" s="102"/>
      <c r="BO12" s="102"/>
      <c r="BP12" s="102"/>
      <c r="BQ12" s="102">
        <f t="shared" si="20"/>
        <v>0</v>
      </c>
      <c r="BR12" s="102"/>
      <c r="BS12" s="102"/>
      <c r="BT12" s="102"/>
      <c r="BU12" s="102">
        <f t="shared" si="21"/>
        <v>0</v>
      </c>
      <c r="BV12" s="57"/>
    </row>
    <row r="13" customHeight="1" spans="1:74">
      <c r="A13" s="116">
        <v>11</v>
      </c>
      <c r="B13" s="33" t="s">
        <v>14</v>
      </c>
      <c r="C13" s="710" t="s">
        <v>42</v>
      </c>
      <c r="D13" s="711" t="s">
        <v>42</v>
      </c>
      <c r="E13" s="483">
        <f t="shared" si="0"/>
        <v>503</v>
      </c>
      <c r="F13" s="18">
        <f t="shared" si="1"/>
        <v>0</v>
      </c>
      <c r="G13" s="19">
        <f t="shared" si="2"/>
        <v>503</v>
      </c>
      <c r="H13" s="19">
        <f t="shared" si="3"/>
        <v>0</v>
      </c>
      <c r="I13" s="398">
        <f t="shared" si="22"/>
        <v>503</v>
      </c>
      <c r="J13" s="528">
        <f t="shared" si="4"/>
        <v>503</v>
      </c>
      <c r="K13" s="31">
        <v>264</v>
      </c>
      <c r="L13" s="39">
        <v>0</v>
      </c>
      <c r="M13" s="102">
        <f t="shared" si="23"/>
        <v>264</v>
      </c>
      <c r="N13" s="102">
        <v>0</v>
      </c>
      <c r="O13" s="151">
        <f t="shared" si="24"/>
        <v>264</v>
      </c>
      <c r="P13" s="31">
        <v>47</v>
      </c>
      <c r="Q13" s="39">
        <v>0</v>
      </c>
      <c r="R13" s="102">
        <f t="shared" si="5"/>
        <v>47</v>
      </c>
      <c r="S13" s="102">
        <v>0</v>
      </c>
      <c r="T13" s="151">
        <f t="shared" si="6"/>
        <v>47</v>
      </c>
      <c r="U13" s="31">
        <v>146</v>
      </c>
      <c r="V13" s="39">
        <v>0</v>
      </c>
      <c r="W13" s="102">
        <f t="shared" si="7"/>
        <v>146</v>
      </c>
      <c r="X13" s="102">
        <v>0</v>
      </c>
      <c r="Y13" s="151">
        <f t="shared" si="8"/>
        <v>146</v>
      </c>
      <c r="Z13" s="31">
        <v>46</v>
      </c>
      <c r="AA13" s="39">
        <v>0</v>
      </c>
      <c r="AB13" s="102">
        <f t="shared" si="9"/>
        <v>46</v>
      </c>
      <c r="AC13" s="102">
        <v>0</v>
      </c>
      <c r="AD13" s="151">
        <f t="shared" si="10"/>
        <v>46</v>
      </c>
      <c r="AE13" s="273"/>
      <c r="AF13" s="140"/>
      <c r="AG13" s="102">
        <f t="shared" si="11"/>
        <v>0</v>
      </c>
      <c r="AH13" s="102"/>
      <c r="AI13" s="140"/>
      <c r="AJ13" s="140"/>
      <c r="AK13" s="102">
        <f t="shared" si="12"/>
        <v>0</v>
      </c>
      <c r="AL13" s="102"/>
      <c r="AM13" s="140"/>
      <c r="AN13" s="140"/>
      <c r="AO13" s="102">
        <f t="shared" si="13"/>
        <v>0</v>
      </c>
      <c r="AP13" s="102"/>
      <c r="AQ13" s="140"/>
      <c r="AR13" s="140"/>
      <c r="AS13" s="102">
        <f t="shared" si="14"/>
        <v>0</v>
      </c>
      <c r="AT13" s="102"/>
      <c r="AU13" s="140"/>
      <c r="AV13" s="140"/>
      <c r="AW13" s="102">
        <f t="shared" si="15"/>
        <v>0</v>
      </c>
      <c r="AX13" s="100"/>
      <c r="AY13" s="140"/>
      <c r="AZ13" s="140"/>
      <c r="BA13" s="102">
        <f t="shared" si="16"/>
        <v>0</v>
      </c>
      <c r="BB13" s="102"/>
      <c r="BC13" s="140"/>
      <c r="BD13" s="140"/>
      <c r="BE13" s="102">
        <f t="shared" si="17"/>
        <v>0</v>
      </c>
      <c r="BF13" s="102"/>
      <c r="BG13" s="140"/>
      <c r="BH13" s="140"/>
      <c r="BI13" s="102">
        <f t="shared" si="18"/>
        <v>0</v>
      </c>
      <c r="BJ13" s="102"/>
      <c r="BK13" s="140"/>
      <c r="BL13" s="140"/>
      <c r="BM13" s="102">
        <f t="shared" si="19"/>
        <v>0</v>
      </c>
      <c r="BN13" s="102"/>
      <c r="BO13" s="140"/>
      <c r="BP13" s="140"/>
      <c r="BQ13" s="102">
        <f t="shared" si="20"/>
        <v>0</v>
      </c>
      <c r="BR13" s="102"/>
      <c r="BS13" s="140"/>
      <c r="BT13" s="140"/>
      <c r="BU13" s="102">
        <f t="shared" si="21"/>
        <v>0</v>
      </c>
      <c r="BV13" s="57"/>
    </row>
    <row r="14" customHeight="1" spans="1:74">
      <c r="A14" s="13">
        <v>12</v>
      </c>
      <c r="B14" s="34" t="s">
        <v>15</v>
      </c>
      <c r="C14" s="15">
        <v>8</v>
      </c>
      <c r="D14" s="109">
        <v>12</v>
      </c>
      <c r="E14" s="483">
        <f t="shared" si="0"/>
        <v>17</v>
      </c>
      <c r="F14" s="18">
        <f t="shared" si="1"/>
        <v>17</v>
      </c>
      <c r="G14" s="35">
        <f t="shared" si="2"/>
        <v>0</v>
      </c>
      <c r="H14" s="19">
        <f t="shared" si="3"/>
        <v>3</v>
      </c>
      <c r="I14" s="398">
        <f t="shared" si="22"/>
        <v>20</v>
      </c>
      <c r="J14" s="528">
        <f t="shared" si="4"/>
        <v>3</v>
      </c>
      <c r="K14" s="13">
        <v>5</v>
      </c>
      <c r="L14" s="266">
        <v>8</v>
      </c>
      <c r="M14" s="102">
        <f t="shared" si="23"/>
        <v>-3</v>
      </c>
      <c r="N14" s="408">
        <v>3</v>
      </c>
      <c r="O14" s="55">
        <f t="shared" si="24"/>
        <v>8</v>
      </c>
      <c r="P14" s="13">
        <v>0</v>
      </c>
      <c r="Q14" s="466">
        <v>2</v>
      </c>
      <c r="R14" s="102">
        <f t="shared" si="5"/>
        <v>-2</v>
      </c>
      <c r="S14" s="275">
        <v>0</v>
      </c>
      <c r="T14" s="151">
        <f t="shared" si="6"/>
        <v>0</v>
      </c>
      <c r="U14" s="13">
        <v>12</v>
      </c>
      <c r="V14" s="15">
        <v>5</v>
      </c>
      <c r="W14" s="102">
        <f t="shared" si="7"/>
        <v>7</v>
      </c>
      <c r="X14" s="408">
        <v>0</v>
      </c>
      <c r="Y14" s="55">
        <f t="shared" si="8"/>
        <v>12</v>
      </c>
      <c r="Z14" s="13">
        <v>0</v>
      </c>
      <c r="AA14" s="266">
        <v>2</v>
      </c>
      <c r="AB14" s="102">
        <f t="shared" si="9"/>
        <v>-2</v>
      </c>
      <c r="AC14" s="408">
        <v>0</v>
      </c>
      <c r="AD14" s="55">
        <f t="shared" si="10"/>
        <v>0</v>
      </c>
      <c r="AE14" s="266"/>
      <c r="AF14" s="100"/>
      <c r="AG14" s="102">
        <f t="shared" si="11"/>
        <v>0</v>
      </c>
      <c r="AH14" s="100"/>
      <c r="AI14" s="100"/>
      <c r="AJ14" s="100"/>
      <c r="AK14" s="102">
        <f t="shared" si="12"/>
        <v>0</v>
      </c>
      <c r="AL14" s="100"/>
      <c r="AM14" s="100"/>
      <c r="AN14" s="100"/>
      <c r="AO14" s="102">
        <f t="shared" si="13"/>
        <v>0</v>
      </c>
      <c r="AP14" s="100"/>
      <c r="AQ14" s="100"/>
      <c r="AR14" s="100"/>
      <c r="AS14" s="102">
        <f t="shared" si="14"/>
        <v>0</v>
      </c>
      <c r="AT14" s="100"/>
      <c r="AU14" s="100"/>
      <c r="AV14" s="100"/>
      <c r="AW14" s="102">
        <f t="shared" si="15"/>
        <v>0</v>
      </c>
      <c r="AX14" s="100"/>
      <c r="AY14" s="100"/>
      <c r="AZ14" s="101"/>
      <c r="BA14" s="102">
        <f t="shared" si="16"/>
        <v>0</v>
      </c>
      <c r="BB14" s="102"/>
      <c r="BC14" s="102"/>
      <c r="BD14" s="102"/>
      <c r="BE14" s="102">
        <f t="shared" si="17"/>
        <v>0</v>
      </c>
      <c r="BF14" s="102"/>
      <c r="BG14" s="102"/>
      <c r="BH14" s="102"/>
      <c r="BI14" s="102">
        <f t="shared" si="18"/>
        <v>0</v>
      </c>
      <c r="BJ14" s="102"/>
      <c r="BK14" s="102"/>
      <c r="BL14" s="102"/>
      <c r="BM14" s="102">
        <f t="shared" si="19"/>
        <v>0</v>
      </c>
      <c r="BN14" s="102"/>
      <c r="BO14" s="102"/>
      <c r="BP14" s="102"/>
      <c r="BQ14" s="102">
        <f t="shared" si="20"/>
        <v>0</v>
      </c>
      <c r="BR14" s="102"/>
      <c r="BS14" s="102"/>
      <c r="BT14" s="102"/>
      <c r="BU14" s="105">
        <f t="shared" si="21"/>
        <v>0</v>
      </c>
      <c r="BV14" s="102"/>
    </row>
    <row r="15" customHeight="1" spans="1:74">
      <c r="A15" s="116">
        <v>13</v>
      </c>
      <c r="B15" s="34" t="s">
        <v>16</v>
      </c>
      <c r="C15" s="117">
        <v>4</v>
      </c>
      <c r="D15" s="118">
        <v>6</v>
      </c>
      <c r="E15" s="483">
        <f t="shared" si="0"/>
        <v>4</v>
      </c>
      <c r="F15" s="18">
        <f t="shared" si="1"/>
        <v>0</v>
      </c>
      <c r="G15" s="35">
        <f t="shared" si="2"/>
        <v>4</v>
      </c>
      <c r="H15" s="19">
        <f t="shared" si="3"/>
        <v>0</v>
      </c>
      <c r="I15" s="398">
        <f t="shared" si="22"/>
        <v>4</v>
      </c>
      <c r="J15" s="528">
        <f t="shared" si="4"/>
        <v>4</v>
      </c>
      <c r="K15" s="26">
        <v>0</v>
      </c>
      <c r="L15" s="24">
        <v>0</v>
      </c>
      <c r="M15" s="102">
        <f t="shared" ref="M15:M30" si="25">K15-L15</f>
        <v>0</v>
      </c>
      <c r="N15" s="408">
        <v>0</v>
      </c>
      <c r="O15" s="55">
        <f t="shared" si="24"/>
        <v>0</v>
      </c>
      <c r="P15" s="13">
        <v>0</v>
      </c>
      <c r="Q15" s="466">
        <v>0</v>
      </c>
      <c r="R15" s="102">
        <f t="shared" si="5"/>
        <v>0</v>
      </c>
      <c r="S15" s="275">
        <v>0</v>
      </c>
      <c r="T15" s="151">
        <f t="shared" si="6"/>
        <v>0</v>
      </c>
      <c r="U15" s="13">
        <v>4</v>
      </c>
      <c r="V15" s="15">
        <v>0</v>
      </c>
      <c r="W15" s="102">
        <f t="shared" si="7"/>
        <v>4</v>
      </c>
      <c r="X15" s="408">
        <v>0</v>
      </c>
      <c r="Y15" s="55">
        <f t="shared" si="8"/>
        <v>4</v>
      </c>
      <c r="Z15" s="13">
        <v>0</v>
      </c>
      <c r="AA15" s="266">
        <v>0</v>
      </c>
      <c r="AB15" s="102">
        <f t="shared" si="9"/>
        <v>0</v>
      </c>
      <c r="AC15" s="408">
        <v>0</v>
      </c>
      <c r="AD15" s="55">
        <f t="shared" si="10"/>
        <v>0</v>
      </c>
      <c r="AE15" s="266"/>
      <c r="AF15" s="100"/>
      <c r="AG15" s="102">
        <f t="shared" si="11"/>
        <v>0</v>
      </c>
      <c r="AH15" s="100"/>
      <c r="AI15" s="100"/>
      <c r="AJ15" s="100"/>
      <c r="AK15" s="102">
        <f t="shared" si="12"/>
        <v>0</v>
      </c>
      <c r="AL15" s="100"/>
      <c r="AM15" s="100"/>
      <c r="AN15" s="100"/>
      <c r="AO15" s="102">
        <f t="shared" si="13"/>
        <v>0</v>
      </c>
      <c r="AP15" s="100"/>
      <c r="AQ15" s="100"/>
      <c r="AR15" s="100"/>
      <c r="AS15" s="102">
        <f t="shared" si="14"/>
        <v>0</v>
      </c>
      <c r="AT15" s="100"/>
      <c r="AU15" s="100"/>
      <c r="AV15" s="100"/>
      <c r="AW15" s="102">
        <f t="shared" si="15"/>
        <v>0</v>
      </c>
      <c r="AX15" s="100"/>
      <c r="AY15" s="100"/>
      <c r="AZ15" s="101"/>
      <c r="BA15" s="102">
        <f t="shared" si="16"/>
        <v>0</v>
      </c>
      <c r="BB15" s="102"/>
      <c r="BC15" s="102"/>
      <c r="BD15" s="102"/>
      <c r="BE15" s="102">
        <f t="shared" si="17"/>
        <v>0</v>
      </c>
      <c r="BF15" s="102"/>
      <c r="BG15" s="102"/>
      <c r="BH15" s="102"/>
      <c r="BI15" s="102">
        <f t="shared" si="18"/>
        <v>0</v>
      </c>
      <c r="BJ15" s="102"/>
      <c r="BK15" s="102"/>
      <c r="BL15" s="102"/>
      <c r="BM15" s="102">
        <f t="shared" si="19"/>
        <v>0</v>
      </c>
      <c r="BN15" s="102"/>
      <c r="BO15" s="102"/>
      <c r="BP15" s="102"/>
      <c r="BQ15" s="102">
        <f t="shared" si="20"/>
        <v>0</v>
      </c>
      <c r="BR15" s="102"/>
      <c r="BS15" s="102"/>
      <c r="BT15" s="102"/>
      <c r="BU15" s="105">
        <f t="shared" si="21"/>
        <v>0</v>
      </c>
      <c r="BV15" s="57"/>
    </row>
    <row r="16" customHeight="1" spans="1:74">
      <c r="A16" s="13">
        <v>14</v>
      </c>
      <c r="B16" s="34" t="s">
        <v>17</v>
      </c>
      <c r="C16" s="24">
        <v>8</v>
      </c>
      <c r="D16" s="24">
        <v>12</v>
      </c>
      <c r="E16" s="483">
        <f t="shared" si="0"/>
        <v>42</v>
      </c>
      <c r="F16" s="18">
        <f t="shared" si="1"/>
        <v>21</v>
      </c>
      <c r="G16" s="35">
        <f t="shared" si="2"/>
        <v>21</v>
      </c>
      <c r="H16" s="19">
        <f t="shared" si="3"/>
        <v>0</v>
      </c>
      <c r="I16" s="398">
        <f t="shared" si="22"/>
        <v>42</v>
      </c>
      <c r="J16" s="528">
        <f t="shared" si="4"/>
        <v>21</v>
      </c>
      <c r="K16" s="13">
        <v>28</v>
      </c>
      <c r="L16" s="266">
        <v>11</v>
      </c>
      <c r="M16" s="102">
        <f t="shared" si="25"/>
        <v>17</v>
      </c>
      <c r="N16" s="408">
        <v>0</v>
      </c>
      <c r="O16" s="55">
        <f t="shared" si="24"/>
        <v>28</v>
      </c>
      <c r="P16" s="13">
        <v>0</v>
      </c>
      <c r="Q16" s="466">
        <v>2</v>
      </c>
      <c r="R16" s="102">
        <f t="shared" si="5"/>
        <v>-2</v>
      </c>
      <c r="S16" s="275">
        <v>0</v>
      </c>
      <c r="T16" s="151">
        <f t="shared" si="6"/>
        <v>0</v>
      </c>
      <c r="U16" s="13">
        <v>14</v>
      </c>
      <c r="V16" s="15">
        <v>6</v>
      </c>
      <c r="W16" s="102">
        <f t="shared" si="7"/>
        <v>8</v>
      </c>
      <c r="X16" s="408">
        <v>0</v>
      </c>
      <c r="Y16" s="55">
        <f t="shared" si="8"/>
        <v>14</v>
      </c>
      <c r="Z16" s="13">
        <v>0</v>
      </c>
      <c r="AA16" s="266">
        <v>2</v>
      </c>
      <c r="AB16" s="102">
        <f t="shared" si="9"/>
        <v>-2</v>
      </c>
      <c r="AC16" s="408">
        <v>0</v>
      </c>
      <c r="AD16" s="55">
        <f t="shared" si="10"/>
        <v>0</v>
      </c>
      <c r="AE16" s="266"/>
      <c r="AF16" s="100"/>
      <c r="AG16" s="102">
        <f t="shared" si="11"/>
        <v>0</v>
      </c>
      <c r="AH16" s="100"/>
      <c r="AI16" s="100"/>
      <c r="AJ16" s="100"/>
      <c r="AK16" s="102">
        <f t="shared" si="12"/>
        <v>0</v>
      </c>
      <c r="AL16" s="100"/>
      <c r="AM16" s="100"/>
      <c r="AN16" s="100"/>
      <c r="AO16" s="102">
        <f t="shared" si="13"/>
        <v>0</v>
      </c>
      <c r="AP16" s="100"/>
      <c r="AQ16" s="100"/>
      <c r="AR16" s="100"/>
      <c r="AS16" s="102">
        <f t="shared" si="14"/>
        <v>0</v>
      </c>
      <c r="AT16" s="100"/>
      <c r="AU16" s="100"/>
      <c r="AV16" s="100"/>
      <c r="AW16" s="102">
        <f t="shared" si="15"/>
        <v>0</v>
      </c>
      <c r="AX16" s="100"/>
      <c r="AY16" s="100"/>
      <c r="AZ16" s="101"/>
      <c r="BA16" s="102">
        <f t="shared" si="16"/>
        <v>0</v>
      </c>
      <c r="BB16" s="102"/>
      <c r="BC16" s="102"/>
      <c r="BD16" s="102"/>
      <c r="BE16" s="102">
        <f t="shared" si="17"/>
        <v>0</v>
      </c>
      <c r="BF16" s="102"/>
      <c r="BG16" s="102"/>
      <c r="BH16" s="102"/>
      <c r="BI16" s="102">
        <f t="shared" si="18"/>
        <v>0</v>
      </c>
      <c r="BJ16" s="102"/>
      <c r="BK16" s="102"/>
      <c r="BL16" s="102"/>
      <c r="BM16" s="102">
        <f t="shared" si="19"/>
        <v>0</v>
      </c>
      <c r="BN16" s="102"/>
      <c r="BO16" s="102"/>
      <c r="BP16" s="102"/>
      <c r="BQ16" s="102">
        <f t="shared" si="20"/>
        <v>0</v>
      </c>
      <c r="BR16" s="102"/>
      <c r="BS16" s="102"/>
      <c r="BT16" s="102"/>
      <c r="BU16" s="105">
        <f t="shared" si="21"/>
        <v>0</v>
      </c>
      <c r="BV16" s="57"/>
    </row>
    <row r="17" ht="88.2" customHeight="1" spans="1:74">
      <c r="A17" s="116">
        <v>15</v>
      </c>
      <c r="B17" s="34" t="s">
        <v>18</v>
      </c>
      <c r="C17" s="24">
        <v>8</v>
      </c>
      <c r="D17" s="24">
        <v>20</v>
      </c>
      <c r="E17" s="483">
        <f t="shared" si="0"/>
        <v>135</v>
      </c>
      <c r="F17" s="18">
        <f t="shared" si="1"/>
        <v>193</v>
      </c>
      <c r="G17" s="35">
        <f t="shared" si="2"/>
        <v>-58</v>
      </c>
      <c r="H17" s="19">
        <f t="shared" si="3"/>
        <v>58</v>
      </c>
      <c r="I17" s="398">
        <f t="shared" si="22"/>
        <v>193</v>
      </c>
      <c r="J17" s="528">
        <f t="shared" si="4"/>
        <v>0</v>
      </c>
      <c r="K17" s="26">
        <v>0</v>
      </c>
      <c r="L17" s="266">
        <v>129</v>
      </c>
      <c r="M17" s="102">
        <f t="shared" si="25"/>
        <v>-129</v>
      </c>
      <c r="N17" s="400">
        <v>58</v>
      </c>
      <c r="O17" s="55">
        <f t="shared" si="24"/>
        <v>58</v>
      </c>
      <c r="P17" s="13">
        <v>105</v>
      </c>
      <c r="Q17" s="466">
        <v>17</v>
      </c>
      <c r="R17" s="102">
        <f t="shared" si="5"/>
        <v>88</v>
      </c>
      <c r="S17" s="275">
        <v>0</v>
      </c>
      <c r="T17" s="151">
        <f t="shared" si="6"/>
        <v>105</v>
      </c>
      <c r="U17" s="13">
        <v>30</v>
      </c>
      <c r="V17" s="15">
        <v>37</v>
      </c>
      <c r="W17" s="102">
        <f t="shared" si="7"/>
        <v>-7</v>
      </c>
      <c r="X17" s="100">
        <v>0</v>
      </c>
      <c r="Y17" s="55">
        <f t="shared" si="8"/>
        <v>30</v>
      </c>
      <c r="Z17" s="13">
        <v>0</v>
      </c>
      <c r="AA17" s="266">
        <v>10</v>
      </c>
      <c r="AB17" s="102">
        <f t="shared" si="9"/>
        <v>-10</v>
      </c>
      <c r="AC17" s="100">
        <v>0</v>
      </c>
      <c r="AD17" s="55">
        <f t="shared" si="10"/>
        <v>0</v>
      </c>
      <c r="AE17" s="266"/>
      <c r="AF17" s="100"/>
      <c r="AG17" s="102">
        <f t="shared" si="11"/>
        <v>0</v>
      </c>
      <c r="AH17" s="100"/>
      <c r="AI17" s="100"/>
      <c r="AJ17" s="100"/>
      <c r="AK17" s="102">
        <f t="shared" si="12"/>
        <v>0</v>
      </c>
      <c r="AL17" s="100"/>
      <c r="AM17" s="100"/>
      <c r="AN17" s="100"/>
      <c r="AO17" s="102">
        <f t="shared" si="13"/>
        <v>0</v>
      </c>
      <c r="AP17" s="100"/>
      <c r="AQ17" s="100"/>
      <c r="AR17" s="100"/>
      <c r="AS17" s="102">
        <f t="shared" si="14"/>
        <v>0</v>
      </c>
      <c r="AT17" s="100"/>
      <c r="AU17" s="100"/>
      <c r="AV17" s="100"/>
      <c r="AW17" s="102">
        <f t="shared" si="15"/>
        <v>0</v>
      </c>
      <c r="AX17" s="100"/>
      <c r="AY17" s="100"/>
      <c r="AZ17" s="101"/>
      <c r="BA17" s="102">
        <f t="shared" si="16"/>
        <v>0</v>
      </c>
      <c r="BB17" s="102"/>
      <c r="BC17" s="102"/>
      <c r="BD17" s="102"/>
      <c r="BE17" s="102">
        <f t="shared" si="17"/>
        <v>0</v>
      </c>
      <c r="BF17" s="102"/>
      <c r="BG17" s="102"/>
      <c r="BH17" s="102"/>
      <c r="BI17" s="102">
        <f t="shared" si="18"/>
        <v>0</v>
      </c>
      <c r="BJ17" s="102"/>
      <c r="BK17" s="102"/>
      <c r="BL17" s="102"/>
      <c r="BM17" s="102">
        <f t="shared" si="19"/>
        <v>0</v>
      </c>
      <c r="BN17" s="102"/>
      <c r="BO17" s="102"/>
      <c r="BP17" s="102"/>
      <c r="BQ17" s="102">
        <f t="shared" si="20"/>
        <v>0</v>
      </c>
      <c r="BR17" s="102"/>
      <c r="BS17" s="102"/>
      <c r="BT17" s="102"/>
      <c r="BU17" s="105">
        <f t="shared" si="21"/>
        <v>0</v>
      </c>
      <c r="BV17" s="57"/>
    </row>
    <row r="18" ht="75.6" customHeight="1" spans="1:74">
      <c r="A18" s="13">
        <v>16</v>
      </c>
      <c r="B18" s="34" t="s">
        <v>19</v>
      </c>
      <c r="C18" s="24">
        <v>8</v>
      </c>
      <c r="D18" s="24">
        <v>30</v>
      </c>
      <c r="E18" s="483">
        <f t="shared" si="0"/>
        <v>64</v>
      </c>
      <c r="F18" s="18">
        <f t="shared" si="1"/>
        <v>78</v>
      </c>
      <c r="G18" s="35">
        <f t="shared" si="2"/>
        <v>-14</v>
      </c>
      <c r="H18" s="19">
        <f t="shared" si="3"/>
        <v>14</v>
      </c>
      <c r="I18" s="398">
        <f t="shared" si="22"/>
        <v>78</v>
      </c>
      <c r="J18" s="528">
        <f t="shared" si="4"/>
        <v>0</v>
      </c>
      <c r="K18" s="66">
        <v>0</v>
      </c>
      <c r="L18" s="209">
        <v>39</v>
      </c>
      <c r="M18" s="102">
        <f t="shared" si="25"/>
        <v>-39</v>
      </c>
      <c r="N18" s="150">
        <v>14</v>
      </c>
      <c r="O18" s="151">
        <f t="shared" si="24"/>
        <v>14</v>
      </c>
      <c r="P18" s="66">
        <v>24</v>
      </c>
      <c r="Q18" s="209">
        <v>8</v>
      </c>
      <c r="R18" s="102">
        <f t="shared" si="5"/>
        <v>16</v>
      </c>
      <c r="S18" s="275">
        <v>0</v>
      </c>
      <c r="T18" s="151">
        <f t="shared" si="6"/>
        <v>24</v>
      </c>
      <c r="U18" s="66">
        <v>40</v>
      </c>
      <c r="V18" s="209">
        <v>24</v>
      </c>
      <c r="W18" s="102">
        <f t="shared" si="7"/>
        <v>16</v>
      </c>
      <c r="X18" s="275">
        <v>0</v>
      </c>
      <c r="Y18" s="151">
        <f t="shared" si="8"/>
        <v>40</v>
      </c>
      <c r="Z18" s="66">
        <v>0</v>
      </c>
      <c r="AA18" s="209">
        <v>7</v>
      </c>
      <c r="AB18" s="102">
        <f t="shared" si="9"/>
        <v>-7</v>
      </c>
      <c r="AC18" s="102">
        <v>0</v>
      </c>
      <c r="AD18" s="151">
        <f t="shared" si="10"/>
        <v>0</v>
      </c>
      <c r="AE18" s="326"/>
      <c r="AF18" s="96"/>
      <c r="AG18" s="102">
        <f t="shared" si="11"/>
        <v>0</v>
      </c>
      <c r="AH18" s="102"/>
      <c r="AI18" s="96"/>
      <c r="AJ18" s="96"/>
      <c r="AK18" s="102">
        <f t="shared" si="12"/>
        <v>0</v>
      </c>
      <c r="AL18" s="102"/>
      <c r="AM18" s="96"/>
      <c r="AN18" s="96"/>
      <c r="AO18" s="102">
        <f t="shared" si="13"/>
        <v>0</v>
      </c>
      <c r="AP18" s="102"/>
      <c r="AQ18" s="96"/>
      <c r="AR18" s="96"/>
      <c r="AS18" s="102">
        <f t="shared" si="14"/>
        <v>0</v>
      </c>
      <c r="AT18" s="102"/>
      <c r="AU18" s="96"/>
      <c r="AV18" s="96"/>
      <c r="AW18" s="102">
        <f t="shared" si="15"/>
        <v>0</v>
      </c>
      <c r="AX18" s="102"/>
      <c r="AY18" s="96"/>
      <c r="AZ18" s="96"/>
      <c r="BA18" s="102">
        <f t="shared" si="16"/>
        <v>0</v>
      </c>
      <c r="BB18" s="102"/>
      <c r="BC18" s="103"/>
      <c r="BD18" s="103"/>
      <c r="BE18" s="102">
        <f t="shared" si="17"/>
        <v>0</v>
      </c>
      <c r="BF18" s="102"/>
      <c r="BG18" s="103"/>
      <c r="BH18" s="103"/>
      <c r="BI18" s="102">
        <f t="shared" si="18"/>
        <v>0</v>
      </c>
      <c r="BJ18" s="102"/>
      <c r="BK18" s="103"/>
      <c r="BL18" s="103"/>
      <c r="BM18" s="102">
        <f t="shared" si="19"/>
        <v>0</v>
      </c>
      <c r="BN18" s="102"/>
      <c r="BO18" s="103"/>
      <c r="BP18" s="103"/>
      <c r="BQ18" s="102">
        <f t="shared" si="20"/>
        <v>0</v>
      </c>
      <c r="BR18" s="102"/>
      <c r="BS18" s="103"/>
      <c r="BT18" s="103"/>
      <c r="BU18" s="106">
        <f t="shared" si="21"/>
        <v>0</v>
      </c>
      <c r="BV18" s="57"/>
    </row>
    <row r="19" ht="84.6" customHeight="1" spans="1:74">
      <c r="A19" s="116">
        <v>17</v>
      </c>
      <c r="B19" s="34" t="s">
        <v>20</v>
      </c>
      <c r="C19" s="24">
        <v>8</v>
      </c>
      <c r="D19" s="24">
        <v>30</v>
      </c>
      <c r="E19" s="483">
        <f t="shared" si="0"/>
        <v>38</v>
      </c>
      <c r="F19" s="18">
        <f t="shared" si="1"/>
        <v>253</v>
      </c>
      <c r="G19" s="35">
        <f t="shared" si="2"/>
        <v>-215</v>
      </c>
      <c r="H19" s="19">
        <f t="shared" si="3"/>
        <v>215</v>
      </c>
      <c r="I19" s="398">
        <f t="shared" si="22"/>
        <v>253</v>
      </c>
      <c r="J19" s="528">
        <f t="shared" si="4"/>
        <v>0</v>
      </c>
      <c r="K19" s="66">
        <v>0</v>
      </c>
      <c r="L19" s="209">
        <v>184</v>
      </c>
      <c r="M19" s="102">
        <f t="shared" si="25"/>
        <v>-184</v>
      </c>
      <c r="N19" s="150">
        <v>184</v>
      </c>
      <c r="O19" s="151">
        <f t="shared" si="24"/>
        <v>184</v>
      </c>
      <c r="P19" s="66">
        <v>8</v>
      </c>
      <c r="Q19" s="209">
        <v>13</v>
      </c>
      <c r="R19" s="102">
        <f t="shared" si="5"/>
        <v>-5</v>
      </c>
      <c r="S19" s="150">
        <v>5</v>
      </c>
      <c r="T19" s="151">
        <f t="shared" si="6"/>
        <v>13</v>
      </c>
      <c r="U19" s="66">
        <v>30</v>
      </c>
      <c r="V19" s="209">
        <v>37</v>
      </c>
      <c r="W19" s="102">
        <f t="shared" si="7"/>
        <v>-7</v>
      </c>
      <c r="X19" s="150">
        <v>7</v>
      </c>
      <c r="Y19" s="151">
        <f t="shared" si="8"/>
        <v>37</v>
      </c>
      <c r="Z19" s="66">
        <v>0</v>
      </c>
      <c r="AA19" s="209">
        <v>19</v>
      </c>
      <c r="AB19" s="102">
        <f t="shared" si="9"/>
        <v>-19</v>
      </c>
      <c r="AC19" s="150">
        <v>19</v>
      </c>
      <c r="AD19" s="151">
        <f t="shared" si="10"/>
        <v>19</v>
      </c>
      <c r="AE19" s="326"/>
      <c r="AF19" s="96"/>
      <c r="AG19" s="102">
        <f t="shared" si="11"/>
        <v>0</v>
      </c>
      <c r="AH19" s="102"/>
      <c r="AI19" s="96"/>
      <c r="AJ19" s="96"/>
      <c r="AK19" s="102">
        <f t="shared" si="12"/>
        <v>0</v>
      </c>
      <c r="AL19" s="102"/>
      <c r="AM19" s="96"/>
      <c r="AN19" s="96"/>
      <c r="AO19" s="102">
        <f t="shared" si="13"/>
        <v>0</v>
      </c>
      <c r="AP19" s="102"/>
      <c r="AQ19" s="96"/>
      <c r="AR19" s="96"/>
      <c r="AS19" s="102">
        <f t="shared" si="14"/>
        <v>0</v>
      </c>
      <c r="AT19" s="102"/>
      <c r="AU19" s="96"/>
      <c r="AV19" s="96"/>
      <c r="AW19" s="102">
        <f t="shared" si="15"/>
        <v>0</v>
      </c>
      <c r="AX19" s="102"/>
      <c r="AY19" s="96"/>
      <c r="AZ19" s="96"/>
      <c r="BA19" s="102">
        <f t="shared" si="16"/>
        <v>0</v>
      </c>
      <c r="BB19" s="102"/>
      <c r="BC19" s="103"/>
      <c r="BD19" s="103"/>
      <c r="BE19" s="102">
        <f t="shared" si="17"/>
        <v>0</v>
      </c>
      <c r="BF19" s="102"/>
      <c r="BG19" s="103"/>
      <c r="BH19" s="103"/>
      <c r="BI19" s="102">
        <f t="shared" si="18"/>
        <v>0</v>
      </c>
      <c r="BJ19" s="102"/>
      <c r="BK19" s="103"/>
      <c r="BL19" s="103"/>
      <c r="BM19" s="102">
        <f t="shared" si="19"/>
        <v>0</v>
      </c>
      <c r="BN19" s="102"/>
      <c r="BO19" s="103"/>
      <c r="BP19" s="103"/>
      <c r="BQ19" s="102">
        <f t="shared" si="20"/>
        <v>0</v>
      </c>
      <c r="BR19" s="102"/>
      <c r="BS19" s="103"/>
      <c r="BT19" s="103"/>
      <c r="BU19" s="105">
        <f t="shared" si="21"/>
        <v>0</v>
      </c>
      <c r="BV19" s="57"/>
    </row>
    <row r="20" customHeight="1" spans="1:74">
      <c r="A20" s="13">
        <v>18</v>
      </c>
      <c r="B20" s="34" t="s">
        <v>21</v>
      </c>
      <c r="C20" s="24">
        <v>8</v>
      </c>
      <c r="D20" s="24">
        <v>20</v>
      </c>
      <c r="E20" s="483">
        <f t="shared" si="0"/>
        <v>15</v>
      </c>
      <c r="F20" s="18">
        <f t="shared" si="1"/>
        <v>53</v>
      </c>
      <c r="G20" s="35">
        <f t="shared" si="2"/>
        <v>-38</v>
      </c>
      <c r="H20" s="19">
        <f t="shared" si="3"/>
        <v>38</v>
      </c>
      <c r="I20" s="398">
        <f t="shared" si="22"/>
        <v>53</v>
      </c>
      <c r="J20" s="528">
        <f t="shared" si="4"/>
        <v>0</v>
      </c>
      <c r="K20" s="31">
        <v>15</v>
      </c>
      <c r="L20" s="463">
        <v>34</v>
      </c>
      <c r="M20" s="102">
        <f t="shared" si="25"/>
        <v>-19</v>
      </c>
      <c r="N20" s="150">
        <v>19</v>
      </c>
      <c r="O20" s="151">
        <f t="shared" si="24"/>
        <v>34</v>
      </c>
      <c r="P20" s="31">
        <v>0</v>
      </c>
      <c r="Q20" s="39">
        <v>4</v>
      </c>
      <c r="R20" s="102">
        <f t="shared" si="5"/>
        <v>-4</v>
      </c>
      <c r="S20" s="150">
        <v>4</v>
      </c>
      <c r="T20" s="151">
        <f t="shared" si="6"/>
        <v>4</v>
      </c>
      <c r="U20" s="31">
        <v>0</v>
      </c>
      <c r="V20" s="39">
        <v>11</v>
      </c>
      <c r="W20" s="102">
        <f t="shared" si="7"/>
        <v>-11</v>
      </c>
      <c r="X20" s="150">
        <v>11</v>
      </c>
      <c r="Y20" s="151">
        <f t="shared" si="8"/>
        <v>11</v>
      </c>
      <c r="Z20" s="31">
        <v>0</v>
      </c>
      <c r="AA20" s="39">
        <v>4</v>
      </c>
      <c r="AB20" s="102">
        <f t="shared" si="9"/>
        <v>-4</v>
      </c>
      <c r="AC20" s="150">
        <v>4</v>
      </c>
      <c r="AD20" s="151">
        <f t="shared" si="10"/>
        <v>4</v>
      </c>
      <c r="AE20" s="272"/>
      <c r="AF20" s="138"/>
      <c r="AG20" s="102">
        <f t="shared" si="11"/>
        <v>0</v>
      </c>
      <c r="AH20" s="102"/>
      <c r="AI20" s="138"/>
      <c r="AJ20" s="138"/>
      <c r="AK20" s="102">
        <f t="shared" si="12"/>
        <v>0</v>
      </c>
      <c r="AL20" s="102"/>
      <c r="AM20" s="138"/>
      <c r="AN20" s="138"/>
      <c r="AO20" s="102">
        <f t="shared" si="13"/>
        <v>0</v>
      </c>
      <c r="AP20" s="102"/>
      <c r="AQ20" s="138"/>
      <c r="AR20" s="138"/>
      <c r="AS20" s="102">
        <f t="shared" si="14"/>
        <v>0</v>
      </c>
      <c r="AT20" s="102"/>
      <c r="AU20" s="138"/>
      <c r="AV20" s="138"/>
      <c r="AW20" s="102">
        <f t="shared" si="15"/>
        <v>0</v>
      </c>
      <c r="AX20" s="102"/>
      <c r="AY20" s="138"/>
      <c r="AZ20" s="138"/>
      <c r="BA20" s="102">
        <f t="shared" si="16"/>
        <v>0</v>
      </c>
      <c r="BB20" s="102"/>
      <c r="BC20" s="138"/>
      <c r="BD20" s="138"/>
      <c r="BE20" s="102">
        <f t="shared" si="17"/>
        <v>0</v>
      </c>
      <c r="BF20" s="102"/>
      <c r="BG20" s="138"/>
      <c r="BH20" s="138"/>
      <c r="BI20" s="102">
        <f t="shared" si="18"/>
        <v>0</v>
      </c>
      <c r="BJ20" s="102"/>
      <c r="BK20" s="138"/>
      <c r="BL20" s="138"/>
      <c r="BM20" s="102">
        <f t="shared" si="19"/>
        <v>0</v>
      </c>
      <c r="BN20" s="102"/>
      <c r="BO20" s="138"/>
      <c r="BP20" s="138"/>
      <c r="BQ20" s="102">
        <f t="shared" si="20"/>
        <v>0</v>
      </c>
      <c r="BR20" s="102"/>
      <c r="BS20" s="138"/>
      <c r="BT20" s="138"/>
      <c r="BU20" s="105">
        <f t="shared" si="21"/>
        <v>0</v>
      </c>
      <c r="BV20" s="57"/>
    </row>
    <row r="21" ht="71.4" customHeight="1" spans="1:74">
      <c r="A21" s="116">
        <v>19</v>
      </c>
      <c r="B21" s="34" t="s">
        <v>22</v>
      </c>
      <c r="C21" s="29">
        <v>8</v>
      </c>
      <c r="D21" s="29">
        <v>30</v>
      </c>
      <c r="E21" s="483">
        <f t="shared" si="0"/>
        <v>0</v>
      </c>
      <c r="F21" s="18">
        <f t="shared" si="1"/>
        <v>19</v>
      </c>
      <c r="G21" s="35">
        <f t="shared" si="2"/>
        <v>-19</v>
      </c>
      <c r="H21" s="19">
        <f t="shared" si="3"/>
        <v>19</v>
      </c>
      <c r="I21" s="398">
        <f t="shared" si="22"/>
        <v>19</v>
      </c>
      <c r="J21" s="528">
        <f t="shared" si="4"/>
        <v>0</v>
      </c>
      <c r="K21" s="31">
        <v>0</v>
      </c>
      <c r="L21" s="39">
        <v>6</v>
      </c>
      <c r="M21" s="57">
        <f t="shared" si="25"/>
        <v>-6</v>
      </c>
      <c r="N21" s="125">
        <v>6</v>
      </c>
      <c r="O21" s="126">
        <f t="shared" si="24"/>
        <v>6</v>
      </c>
      <c r="P21" s="31">
        <v>0</v>
      </c>
      <c r="Q21" s="39">
        <v>4</v>
      </c>
      <c r="R21" s="57">
        <f t="shared" si="5"/>
        <v>-4</v>
      </c>
      <c r="S21" s="125">
        <v>4</v>
      </c>
      <c r="T21" s="126">
        <f t="shared" si="6"/>
        <v>4</v>
      </c>
      <c r="U21" s="31">
        <v>0</v>
      </c>
      <c r="V21" s="39">
        <v>6</v>
      </c>
      <c r="W21" s="57">
        <f t="shared" si="7"/>
        <v>-6</v>
      </c>
      <c r="X21" s="125">
        <v>6</v>
      </c>
      <c r="Y21" s="126">
        <f t="shared" si="8"/>
        <v>6</v>
      </c>
      <c r="Z21" s="31">
        <v>0</v>
      </c>
      <c r="AA21" s="39">
        <v>3</v>
      </c>
      <c r="AB21" s="57">
        <f t="shared" si="9"/>
        <v>-3</v>
      </c>
      <c r="AC21" s="125">
        <v>3</v>
      </c>
      <c r="AD21" s="126">
        <f t="shared" si="10"/>
        <v>3</v>
      </c>
      <c r="AE21" s="272"/>
      <c r="AF21" s="138"/>
      <c r="AG21" s="57">
        <f t="shared" si="11"/>
        <v>0</v>
      </c>
      <c r="AH21" s="57"/>
      <c r="AI21" s="138"/>
      <c r="AJ21" s="138"/>
      <c r="AK21" s="57">
        <f t="shared" si="12"/>
        <v>0</v>
      </c>
      <c r="AL21" s="57"/>
      <c r="AM21" s="138"/>
      <c r="AN21" s="138"/>
      <c r="AO21" s="57">
        <f t="shared" si="13"/>
        <v>0</v>
      </c>
      <c r="AP21" s="57"/>
      <c r="AQ21" s="138"/>
      <c r="AR21" s="138"/>
      <c r="AS21" s="57">
        <f t="shared" si="14"/>
        <v>0</v>
      </c>
      <c r="AT21" s="57"/>
      <c r="AU21" s="138"/>
      <c r="AV21" s="138"/>
      <c r="AW21" s="57">
        <f t="shared" si="15"/>
        <v>0</v>
      </c>
      <c r="AX21" s="57"/>
      <c r="AY21" s="138"/>
      <c r="AZ21" s="138"/>
      <c r="BA21" s="57">
        <f t="shared" si="16"/>
        <v>0</v>
      </c>
      <c r="BB21" s="57"/>
      <c r="BC21" s="138"/>
      <c r="BD21" s="138"/>
      <c r="BE21" s="57">
        <f t="shared" si="17"/>
        <v>0</v>
      </c>
      <c r="BF21" s="57"/>
      <c r="BG21" s="138"/>
      <c r="BH21" s="138"/>
      <c r="BI21" s="57">
        <f t="shared" si="18"/>
        <v>0</v>
      </c>
      <c r="BJ21" s="57"/>
      <c r="BK21" s="138"/>
      <c r="BL21" s="138"/>
      <c r="BM21" s="57">
        <f t="shared" si="19"/>
        <v>0</v>
      </c>
      <c r="BN21" s="57"/>
      <c r="BO21" s="138"/>
      <c r="BP21" s="138"/>
      <c r="BQ21" s="57">
        <f t="shared" si="20"/>
        <v>0</v>
      </c>
      <c r="BR21" s="57"/>
      <c r="BS21" s="138"/>
      <c r="BT21" s="138"/>
      <c r="BU21" s="106">
        <f t="shared" si="21"/>
        <v>0</v>
      </c>
      <c r="BV21" s="57"/>
    </row>
    <row r="22" ht="100.8" customHeight="1" spans="1:74">
      <c r="A22" s="13">
        <v>20</v>
      </c>
      <c r="B22" s="38" t="s">
        <v>23</v>
      </c>
      <c r="C22" s="119">
        <v>15</v>
      </c>
      <c r="D22" s="120">
        <v>120</v>
      </c>
      <c r="E22" s="483">
        <f t="shared" si="0"/>
        <v>150</v>
      </c>
      <c r="F22" s="18">
        <f t="shared" si="1"/>
        <v>166</v>
      </c>
      <c r="G22" s="35">
        <f t="shared" si="2"/>
        <v>-16</v>
      </c>
      <c r="H22" s="19">
        <f t="shared" si="3"/>
        <v>16</v>
      </c>
      <c r="I22" s="398">
        <f t="shared" si="22"/>
        <v>166</v>
      </c>
      <c r="J22" s="528">
        <f t="shared" si="4"/>
        <v>0</v>
      </c>
      <c r="K22" s="444">
        <v>15</v>
      </c>
      <c r="L22" s="464">
        <v>95</v>
      </c>
      <c r="M22" s="57">
        <f t="shared" si="25"/>
        <v>-80</v>
      </c>
      <c r="N22" s="125">
        <v>0</v>
      </c>
      <c r="O22" s="126">
        <f t="shared" si="24"/>
        <v>15</v>
      </c>
      <c r="P22" s="31">
        <v>0</v>
      </c>
      <c r="Q22" s="39">
        <v>15</v>
      </c>
      <c r="R22" s="57">
        <f t="shared" si="5"/>
        <v>-15</v>
      </c>
      <c r="S22" s="125">
        <v>16</v>
      </c>
      <c r="T22" s="126">
        <f t="shared" si="6"/>
        <v>16</v>
      </c>
      <c r="U22" s="31">
        <v>95</v>
      </c>
      <c r="V22" s="39">
        <v>38</v>
      </c>
      <c r="W22" s="57">
        <f t="shared" si="7"/>
        <v>57</v>
      </c>
      <c r="X22" s="128">
        <v>0</v>
      </c>
      <c r="Y22" s="126">
        <f t="shared" si="8"/>
        <v>95</v>
      </c>
      <c r="Z22" s="31">
        <v>40</v>
      </c>
      <c r="AA22" s="39">
        <v>18</v>
      </c>
      <c r="AB22" s="57">
        <f t="shared" si="9"/>
        <v>22</v>
      </c>
      <c r="AC22" s="128">
        <v>0</v>
      </c>
      <c r="AD22" s="126">
        <f t="shared" si="10"/>
        <v>40</v>
      </c>
      <c r="AE22" s="273"/>
      <c r="AF22" s="140"/>
      <c r="AG22" s="57">
        <f t="shared" si="11"/>
        <v>0</v>
      </c>
      <c r="AH22" s="57"/>
      <c r="AI22" s="140"/>
      <c r="AJ22" s="140"/>
      <c r="AK22" s="57">
        <f t="shared" si="12"/>
        <v>0</v>
      </c>
      <c r="AL22" s="57"/>
      <c r="AM22" s="140"/>
      <c r="AN22" s="140"/>
      <c r="AO22" s="57">
        <f t="shared" si="13"/>
        <v>0</v>
      </c>
      <c r="AP22" s="57"/>
      <c r="AQ22" s="140"/>
      <c r="AR22" s="140"/>
      <c r="AS22" s="57">
        <f t="shared" si="14"/>
        <v>0</v>
      </c>
      <c r="AT22" s="57"/>
      <c r="AU22" s="140"/>
      <c r="AV22" s="140"/>
      <c r="AW22" s="57">
        <f t="shared" si="15"/>
        <v>0</v>
      </c>
      <c r="AX22" s="57"/>
      <c r="AY22" s="140"/>
      <c r="AZ22" s="140"/>
      <c r="BA22" s="57">
        <f t="shared" si="16"/>
        <v>0</v>
      </c>
      <c r="BB22" s="57"/>
      <c r="BC22" s="140"/>
      <c r="BD22" s="140"/>
      <c r="BE22" s="57">
        <f t="shared" si="17"/>
        <v>0</v>
      </c>
      <c r="BF22" s="57"/>
      <c r="BG22" s="140"/>
      <c r="BH22" s="140"/>
      <c r="BI22" s="57">
        <f t="shared" si="18"/>
        <v>0</v>
      </c>
      <c r="BJ22" s="57"/>
      <c r="BK22" s="140"/>
      <c r="BL22" s="140"/>
      <c r="BM22" s="57">
        <f t="shared" si="19"/>
        <v>0</v>
      </c>
      <c r="BN22" s="57"/>
      <c r="BO22" s="140"/>
      <c r="BP22" s="140"/>
      <c r="BQ22" s="57">
        <f t="shared" si="20"/>
        <v>0</v>
      </c>
      <c r="BR22" s="57"/>
      <c r="BS22" s="140"/>
      <c r="BT22" s="140"/>
      <c r="BU22" s="106">
        <f t="shared" si="21"/>
        <v>0</v>
      </c>
      <c r="BV22" s="57"/>
    </row>
    <row r="23" ht="117" customHeight="1" spans="1:74">
      <c r="A23" s="116">
        <v>21</v>
      </c>
      <c r="B23" s="34" t="s">
        <v>24</v>
      </c>
      <c r="C23" s="39">
        <v>6</v>
      </c>
      <c r="D23" s="121">
        <v>9</v>
      </c>
      <c r="E23" s="483">
        <f t="shared" si="0"/>
        <v>8</v>
      </c>
      <c r="F23" s="18">
        <f t="shared" si="1"/>
        <v>8</v>
      </c>
      <c r="G23" s="35">
        <f t="shared" si="2"/>
        <v>0</v>
      </c>
      <c r="H23" s="19">
        <f t="shared" si="3"/>
        <v>0</v>
      </c>
      <c r="I23" s="398">
        <f t="shared" si="22"/>
        <v>8</v>
      </c>
      <c r="J23" s="528">
        <f t="shared" si="4"/>
        <v>0</v>
      </c>
      <c r="K23" s="31">
        <v>8</v>
      </c>
      <c r="L23" s="39">
        <v>4</v>
      </c>
      <c r="M23" s="57">
        <f t="shared" si="25"/>
        <v>4</v>
      </c>
      <c r="N23" s="128">
        <v>0</v>
      </c>
      <c r="O23" s="126">
        <f t="shared" si="24"/>
        <v>8</v>
      </c>
      <c r="P23" s="31">
        <v>0</v>
      </c>
      <c r="Q23" s="39">
        <v>1</v>
      </c>
      <c r="R23" s="57">
        <f t="shared" si="5"/>
        <v>-1</v>
      </c>
      <c r="S23" s="57">
        <v>0</v>
      </c>
      <c r="T23" s="126">
        <f t="shared" si="6"/>
        <v>0</v>
      </c>
      <c r="U23" s="31">
        <v>0</v>
      </c>
      <c r="V23" s="39">
        <v>2</v>
      </c>
      <c r="W23" s="57">
        <f t="shared" si="7"/>
        <v>-2</v>
      </c>
      <c r="X23" s="57">
        <v>0</v>
      </c>
      <c r="Y23" s="126">
        <f t="shared" si="8"/>
        <v>0</v>
      </c>
      <c r="Z23" s="31">
        <v>0</v>
      </c>
      <c r="AA23" s="39">
        <v>1</v>
      </c>
      <c r="AB23" s="57">
        <f t="shared" si="9"/>
        <v>-1</v>
      </c>
      <c r="AC23" s="57">
        <v>0</v>
      </c>
      <c r="AD23" s="126">
        <f t="shared" si="10"/>
        <v>0</v>
      </c>
      <c r="AE23" s="277"/>
      <c r="AF23" s="142"/>
      <c r="AG23" s="57">
        <f t="shared" si="11"/>
        <v>0</v>
      </c>
      <c r="AH23" s="57"/>
      <c r="AI23" s="142"/>
      <c r="AJ23" s="142"/>
      <c r="AK23" s="57">
        <f t="shared" si="12"/>
        <v>0</v>
      </c>
      <c r="AL23" s="57"/>
      <c r="AM23" s="142"/>
      <c r="AN23" s="142"/>
      <c r="AO23" s="57">
        <f t="shared" si="13"/>
        <v>0</v>
      </c>
      <c r="AP23" s="57"/>
      <c r="AQ23" s="142"/>
      <c r="AR23" s="142"/>
      <c r="AS23" s="57">
        <f t="shared" si="14"/>
        <v>0</v>
      </c>
      <c r="AT23" s="57"/>
      <c r="AU23" s="142"/>
      <c r="AV23" s="142"/>
      <c r="AW23" s="57">
        <f t="shared" si="15"/>
        <v>0</v>
      </c>
      <c r="AX23" s="57"/>
      <c r="AY23" s="142"/>
      <c r="AZ23" s="142"/>
      <c r="BA23" s="57">
        <f t="shared" si="16"/>
        <v>0</v>
      </c>
      <c r="BB23" s="57"/>
      <c r="BC23" s="142"/>
      <c r="BD23" s="142"/>
      <c r="BE23" s="57">
        <f t="shared" si="17"/>
        <v>0</v>
      </c>
      <c r="BF23" s="57"/>
      <c r="BG23" s="142"/>
      <c r="BH23" s="142"/>
      <c r="BI23" s="57">
        <f t="shared" si="18"/>
        <v>0</v>
      </c>
      <c r="BJ23" s="57"/>
      <c r="BK23" s="142"/>
      <c r="BL23" s="142"/>
      <c r="BM23" s="57">
        <f t="shared" si="19"/>
        <v>0</v>
      </c>
      <c r="BN23" s="57"/>
      <c r="BO23" s="142"/>
      <c r="BP23" s="142"/>
      <c r="BQ23" s="57">
        <f t="shared" si="20"/>
        <v>0</v>
      </c>
      <c r="BR23" s="57"/>
      <c r="BS23" s="142"/>
      <c r="BT23" s="142"/>
      <c r="BU23" s="106">
        <f t="shared" si="21"/>
        <v>0</v>
      </c>
      <c r="BV23" s="57"/>
    </row>
    <row r="24" ht="132" customHeight="1" spans="1:74">
      <c r="A24" s="13">
        <v>22</v>
      </c>
      <c r="B24" s="34" t="s">
        <v>25</v>
      </c>
      <c r="C24" s="119">
        <v>8</v>
      </c>
      <c r="D24" s="120">
        <v>15</v>
      </c>
      <c r="E24" s="483">
        <f t="shared" si="0"/>
        <v>0</v>
      </c>
      <c r="F24" s="18">
        <f t="shared" si="1"/>
        <v>51</v>
      </c>
      <c r="G24" s="35">
        <f t="shared" si="2"/>
        <v>-51</v>
      </c>
      <c r="H24" s="19">
        <f t="shared" si="3"/>
        <v>51</v>
      </c>
      <c r="I24" s="398">
        <f t="shared" si="22"/>
        <v>51</v>
      </c>
      <c r="J24" s="528">
        <f t="shared" si="4"/>
        <v>0</v>
      </c>
      <c r="K24" s="31">
        <v>0</v>
      </c>
      <c r="L24" s="39">
        <v>29</v>
      </c>
      <c r="M24" s="57">
        <f t="shared" si="25"/>
        <v>-29</v>
      </c>
      <c r="N24" s="125">
        <v>29</v>
      </c>
      <c r="O24" s="126">
        <f t="shared" si="24"/>
        <v>29</v>
      </c>
      <c r="P24" s="31">
        <v>0</v>
      </c>
      <c r="Q24" s="39">
        <v>3</v>
      </c>
      <c r="R24" s="57">
        <f t="shared" si="5"/>
        <v>-3</v>
      </c>
      <c r="S24" s="125">
        <v>3</v>
      </c>
      <c r="T24" s="126">
        <f t="shared" si="6"/>
        <v>3</v>
      </c>
      <c r="U24" s="31">
        <v>0</v>
      </c>
      <c r="V24" s="39">
        <v>14</v>
      </c>
      <c r="W24" s="57">
        <f t="shared" si="7"/>
        <v>-14</v>
      </c>
      <c r="X24" s="125">
        <v>14</v>
      </c>
      <c r="Y24" s="126">
        <f t="shared" si="8"/>
        <v>14</v>
      </c>
      <c r="Z24" s="31">
        <v>0</v>
      </c>
      <c r="AA24" s="39">
        <v>5</v>
      </c>
      <c r="AB24" s="57">
        <f t="shared" si="9"/>
        <v>-5</v>
      </c>
      <c r="AC24" s="125">
        <v>5</v>
      </c>
      <c r="AD24" s="126">
        <f t="shared" si="10"/>
        <v>5</v>
      </c>
      <c r="AE24" s="273"/>
      <c r="AF24" s="140"/>
      <c r="AG24" s="57">
        <f t="shared" si="11"/>
        <v>0</v>
      </c>
      <c r="AH24" s="57"/>
      <c r="AI24" s="140"/>
      <c r="AJ24" s="140"/>
      <c r="AK24" s="57">
        <f t="shared" si="12"/>
        <v>0</v>
      </c>
      <c r="AL24" s="57"/>
      <c r="AM24" s="140"/>
      <c r="AN24" s="140"/>
      <c r="AO24" s="57">
        <f t="shared" si="13"/>
        <v>0</v>
      </c>
      <c r="AP24" s="57"/>
      <c r="AQ24" s="140"/>
      <c r="AR24" s="140"/>
      <c r="AS24" s="57">
        <f t="shared" si="14"/>
        <v>0</v>
      </c>
      <c r="AT24" s="57"/>
      <c r="AU24" s="140"/>
      <c r="AV24" s="140"/>
      <c r="AW24" s="57">
        <f t="shared" si="15"/>
        <v>0</v>
      </c>
      <c r="AX24" s="57"/>
      <c r="AY24" s="140"/>
      <c r="AZ24" s="140"/>
      <c r="BA24" s="57">
        <f t="shared" si="16"/>
        <v>0</v>
      </c>
      <c r="BB24" s="57"/>
      <c r="BC24" s="140"/>
      <c r="BD24" s="140"/>
      <c r="BE24" s="57">
        <f t="shared" si="17"/>
        <v>0</v>
      </c>
      <c r="BF24" s="57"/>
      <c r="BG24" s="140"/>
      <c r="BH24" s="140"/>
      <c r="BI24" s="57">
        <f t="shared" si="18"/>
        <v>0</v>
      </c>
      <c r="BJ24" s="57"/>
      <c r="BK24" s="140"/>
      <c r="BL24" s="140"/>
      <c r="BM24" s="57">
        <f t="shared" si="19"/>
        <v>0</v>
      </c>
      <c r="BN24" s="57"/>
      <c r="BO24" s="140"/>
      <c r="BP24" s="140"/>
      <c r="BQ24" s="57">
        <f t="shared" si="20"/>
        <v>0</v>
      </c>
      <c r="BR24" s="57"/>
      <c r="BS24" s="140"/>
      <c r="BT24" s="140"/>
      <c r="BU24" s="106">
        <f t="shared" si="21"/>
        <v>0</v>
      </c>
      <c r="BV24" s="57"/>
    </row>
    <row r="25" ht="147" customHeight="1" spans="1:74">
      <c r="A25" s="116">
        <v>23</v>
      </c>
      <c r="B25" s="34" t="s">
        <v>26</v>
      </c>
      <c r="C25" s="39">
        <v>8</v>
      </c>
      <c r="D25" s="39">
        <v>15</v>
      </c>
      <c r="E25" s="483">
        <f t="shared" si="0"/>
        <v>0</v>
      </c>
      <c r="F25" s="18">
        <f t="shared" si="1"/>
        <v>53</v>
      </c>
      <c r="G25" s="35">
        <f t="shared" si="2"/>
        <v>-53</v>
      </c>
      <c r="H25" s="19">
        <f t="shared" si="3"/>
        <v>53</v>
      </c>
      <c r="I25" s="398">
        <f t="shared" si="22"/>
        <v>53</v>
      </c>
      <c r="J25" s="528">
        <f t="shared" si="4"/>
        <v>0</v>
      </c>
      <c r="K25" s="31">
        <v>0</v>
      </c>
      <c r="L25" s="39">
        <v>42</v>
      </c>
      <c r="M25" s="57">
        <f t="shared" si="25"/>
        <v>-42</v>
      </c>
      <c r="N25" s="125">
        <v>42</v>
      </c>
      <c r="O25" s="126">
        <f t="shared" si="24"/>
        <v>42</v>
      </c>
      <c r="P25" s="31">
        <v>0</v>
      </c>
      <c r="Q25" s="39">
        <v>3</v>
      </c>
      <c r="R25" s="57">
        <f t="shared" si="5"/>
        <v>-3</v>
      </c>
      <c r="S25" s="125">
        <v>3</v>
      </c>
      <c r="T25" s="126">
        <f t="shared" si="6"/>
        <v>3</v>
      </c>
      <c r="U25" s="31">
        <v>0</v>
      </c>
      <c r="V25" s="39">
        <v>5</v>
      </c>
      <c r="W25" s="57">
        <f t="shared" si="7"/>
        <v>-5</v>
      </c>
      <c r="X25" s="125">
        <v>5</v>
      </c>
      <c r="Y25" s="126">
        <f t="shared" si="8"/>
        <v>5</v>
      </c>
      <c r="Z25" s="31">
        <v>0</v>
      </c>
      <c r="AA25" s="39">
        <v>3</v>
      </c>
      <c r="AB25" s="57">
        <f t="shared" si="9"/>
        <v>-3</v>
      </c>
      <c r="AC25" s="125">
        <v>3</v>
      </c>
      <c r="AD25" s="126">
        <f t="shared" si="10"/>
        <v>3</v>
      </c>
      <c r="AE25" s="277"/>
      <c r="AF25" s="142"/>
      <c r="AG25" s="57">
        <f t="shared" si="11"/>
        <v>0</v>
      </c>
      <c r="AH25" s="57"/>
      <c r="AI25" s="142"/>
      <c r="AJ25" s="142"/>
      <c r="AK25" s="57">
        <f t="shared" si="12"/>
        <v>0</v>
      </c>
      <c r="AL25" s="57"/>
      <c r="AM25" s="142"/>
      <c r="AN25" s="142"/>
      <c r="AO25" s="57">
        <f t="shared" si="13"/>
        <v>0</v>
      </c>
      <c r="AP25" s="57"/>
      <c r="AQ25" s="142"/>
      <c r="AR25" s="142"/>
      <c r="AS25" s="57">
        <f t="shared" si="14"/>
        <v>0</v>
      </c>
      <c r="AT25" s="57"/>
      <c r="AU25" s="142"/>
      <c r="AV25" s="142"/>
      <c r="AW25" s="57">
        <f t="shared" si="15"/>
        <v>0</v>
      </c>
      <c r="AX25" s="57"/>
      <c r="AY25" s="142"/>
      <c r="AZ25" s="142"/>
      <c r="BA25" s="57">
        <f t="shared" si="16"/>
        <v>0</v>
      </c>
      <c r="BB25" s="57"/>
      <c r="BC25" s="142"/>
      <c r="BD25" s="142"/>
      <c r="BE25" s="57">
        <f t="shared" si="17"/>
        <v>0</v>
      </c>
      <c r="BF25" s="57"/>
      <c r="BG25" s="142"/>
      <c r="BH25" s="142"/>
      <c r="BI25" s="57">
        <f t="shared" si="18"/>
        <v>0</v>
      </c>
      <c r="BJ25" s="57"/>
      <c r="BK25" s="142"/>
      <c r="BL25" s="142"/>
      <c r="BM25" s="57">
        <f t="shared" si="19"/>
        <v>0</v>
      </c>
      <c r="BN25" s="57"/>
      <c r="BO25" s="142"/>
      <c r="BP25" s="142"/>
      <c r="BQ25" s="57">
        <f t="shared" si="20"/>
        <v>0</v>
      </c>
      <c r="BR25" s="57"/>
      <c r="BS25" s="142"/>
      <c r="BT25" s="142"/>
      <c r="BU25" s="106">
        <f t="shared" si="21"/>
        <v>0</v>
      </c>
      <c r="BV25" s="57"/>
    </row>
    <row r="26" ht="74.4" customHeight="1" spans="1:74">
      <c r="A26" s="13">
        <v>24</v>
      </c>
      <c r="B26" s="123" t="s">
        <v>27</v>
      </c>
      <c r="C26" s="117">
        <v>15</v>
      </c>
      <c r="D26" s="118">
        <v>30</v>
      </c>
      <c r="E26" s="483">
        <f t="shared" ref="E26:E30" si="26">K26+P26+U26+Z26+AE26+AI26+AM26+AQ26+AU26+AY26+BC26+BG26+BK26+BO26+BS26</f>
        <v>0</v>
      </c>
      <c r="F26" s="18">
        <f t="shared" ref="F26:F30" si="27">L26+Q26+V26+AA26+AF26+AJ26+AN26+AR26+AV26+AZ26+BD26+BH26+BL26+BP26+BT26</f>
        <v>0</v>
      </c>
      <c r="G26" s="35">
        <f t="shared" ref="G26:G30" si="28">M26+R26+W26+AB26+AG26+AK26+AO26+AS26+AW26+BA26+BE26+BI26+BM26+BQ26+BU26</f>
        <v>0</v>
      </c>
      <c r="H26" s="19">
        <f t="shared" ref="H26:H30" si="29">N26+S26+X26+AC26+AH26+AL26+AP26+AT26+AX26+BB26+BF26+BJ26+BN26+BR26+BV26</f>
        <v>0</v>
      </c>
      <c r="I26" s="398">
        <f t="shared" si="22"/>
        <v>0</v>
      </c>
      <c r="J26" s="528">
        <f t="shared" si="4"/>
        <v>0</v>
      </c>
      <c r="K26" s="13">
        <v>0</v>
      </c>
      <c r="L26" s="266">
        <v>0</v>
      </c>
      <c r="M26" s="102">
        <f t="shared" si="25"/>
        <v>0</v>
      </c>
      <c r="N26" s="275">
        <v>0</v>
      </c>
      <c r="O26" s="55">
        <f t="shared" si="24"/>
        <v>0</v>
      </c>
      <c r="P26" s="13">
        <v>0</v>
      </c>
      <c r="Q26" s="466">
        <v>0</v>
      </c>
      <c r="R26" s="102">
        <f t="shared" si="5"/>
        <v>0</v>
      </c>
      <c r="S26" s="15">
        <v>0</v>
      </c>
      <c r="T26" s="151">
        <f t="shared" si="6"/>
        <v>0</v>
      </c>
      <c r="U26" s="13">
        <v>0</v>
      </c>
      <c r="V26" s="15">
        <v>0</v>
      </c>
      <c r="W26" s="102">
        <f t="shared" si="7"/>
        <v>0</v>
      </c>
      <c r="X26" s="15">
        <v>0</v>
      </c>
      <c r="Y26" s="55">
        <f t="shared" si="8"/>
        <v>0</v>
      </c>
      <c r="Z26" s="13">
        <v>0</v>
      </c>
      <c r="AA26" s="266">
        <v>0</v>
      </c>
      <c r="AB26" s="102">
        <f t="shared" si="9"/>
        <v>0</v>
      </c>
      <c r="AC26" s="15">
        <v>0</v>
      </c>
      <c r="AD26" s="55">
        <f t="shared" si="10"/>
        <v>0</v>
      </c>
      <c r="AE26" s="266"/>
      <c r="AF26" s="100"/>
      <c r="AG26" s="102">
        <f t="shared" si="11"/>
        <v>0</v>
      </c>
      <c r="AH26" s="102"/>
      <c r="AI26" s="100"/>
      <c r="AJ26" s="100"/>
      <c r="AK26" s="102">
        <f t="shared" si="12"/>
        <v>0</v>
      </c>
      <c r="AL26" s="102"/>
      <c r="AM26" s="100"/>
      <c r="AN26" s="100"/>
      <c r="AO26" s="102">
        <f t="shared" si="13"/>
        <v>0</v>
      </c>
      <c r="AP26" s="102"/>
      <c r="AQ26" s="100"/>
      <c r="AR26" s="100"/>
      <c r="AS26" s="102">
        <f t="shared" si="14"/>
        <v>0</v>
      </c>
      <c r="AT26" s="102"/>
      <c r="AU26" s="100"/>
      <c r="AV26" s="100"/>
      <c r="AW26" s="102">
        <f t="shared" si="15"/>
        <v>0</v>
      </c>
      <c r="AX26" s="100"/>
      <c r="AY26" s="100"/>
      <c r="AZ26" s="101"/>
      <c r="BA26" s="102">
        <f t="shared" si="16"/>
        <v>0</v>
      </c>
      <c r="BB26" s="102"/>
      <c r="BC26" s="102"/>
      <c r="BD26" s="102"/>
      <c r="BE26" s="102">
        <f t="shared" si="17"/>
        <v>0</v>
      </c>
      <c r="BF26" s="102"/>
      <c r="BG26" s="102"/>
      <c r="BH26" s="102"/>
      <c r="BI26" s="102">
        <f t="shared" si="18"/>
        <v>0</v>
      </c>
      <c r="BJ26" s="102"/>
      <c r="BK26" s="102"/>
      <c r="BL26" s="102"/>
      <c r="BM26" s="102">
        <f t="shared" si="19"/>
        <v>0</v>
      </c>
      <c r="BN26" s="102"/>
      <c r="BO26" s="102"/>
      <c r="BP26" s="102"/>
      <c r="BQ26" s="102">
        <f t="shared" si="20"/>
        <v>0</v>
      </c>
      <c r="BR26" s="102"/>
      <c r="BS26" s="102"/>
      <c r="BT26" s="102"/>
      <c r="BU26" s="102">
        <f t="shared" si="21"/>
        <v>0</v>
      </c>
      <c r="BV26" s="106"/>
    </row>
    <row r="27" customHeight="1" spans="1:74">
      <c r="A27" s="116">
        <v>25</v>
      </c>
      <c r="B27" s="21" t="s">
        <v>28</v>
      </c>
      <c r="C27" s="24">
        <v>10</v>
      </c>
      <c r="D27" s="24">
        <v>15</v>
      </c>
      <c r="E27" s="483">
        <f t="shared" si="26"/>
        <v>0</v>
      </c>
      <c r="F27" s="18">
        <f t="shared" si="27"/>
        <v>10</v>
      </c>
      <c r="G27" s="35">
        <f t="shared" si="28"/>
        <v>-10</v>
      </c>
      <c r="H27" s="19">
        <f t="shared" si="29"/>
        <v>10</v>
      </c>
      <c r="I27" s="398">
        <f t="shared" si="22"/>
        <v>10</v>
      </c>
      <c r="J27" s="528">
        <f t="shared" si="4"/>
        <v>0</v>
      </c>
      <c r="K27" s="13">
        <v>0</v>
      </c>
      <c r="L27" s="266">
        <v>5</v>
      </c>
      <c r="M27" s="102">
        <f t="shared" si="25"/>
        <v>-5</v>
      </c>
      <c r="N27" s="150">
        <v>5</v>
      </c>
      <c r="O27" s="55">
        <f t="shared" si="24"/>
        <v>5</v>
      </c>
      <c r="P27" s="13">
        <v>0</v>
      </c>
      <c r="Q27" s="466">
        <v>1</v>
      </c>
      <c r="R27" s="102">
        <f t="shared" si="5"/>
        <v>-1</v>
      </c>
      <c r="S27" s="150">
        <v>1</v>
      </c>
      <c r="T27" s="151">
        <f t="shared" si="6"/>
        <v>1</v>
      </c>
      <c r="U27" s="13">
        <v>0</v>
      </c>
      <c r="V27" s="15">
        <v>3</v>
      </c>
      <c r="W27" s="102">
        <f t="shared" si="7"/>
        <v>-3</v>
      </c>
      <c r="X27" s="150">
        <v>3</v>
      </c>
      <c r="Y27" s="55">
        <f t="shared" si="8"/>
        <v>3</v>
      </c>
      <c r="Z27" s="13">
        <v>0</v>
      </c>
      <c r="AA27" s="266">
        <v>1</v>
      </c>
      <c r="AB27" s="102">
        <f t="shared" si="9"/>
        <v>-1</v>
      </c>
      <c r="AC27" s="150">
        <v>1</v>
      </c>
      <c r="AD27" s="55">
        <f t="shared" si="10"/>
        <v>1</v>
      </c>
      <c r="AE27" s="266"/>
      <c r="AF27" s="100"/>
      <c r="AG27" s="102">
        <f t="shared" si="11"/>
        <v>0</v>
      </c>
      <c r="AH27" s="102"/>
      <c r="AI27" s="100"/>
      <c r="AJ27" s="100"/>
      <c r="AK27" s="102">
        <f t="shared" si="12"/>
        <v>0</v>
      </c>
      <c r="AL27" s="102"/>
      <c r="AM27" s="100"/>
      <c r="AN27" s="100"/>
      <c r="AO27" s="102">
        <f t="shared" si="13"/>
        <v>0</v>
      </c>
      <c r="AP27" s="102"/>
      <c r="AQ27" s="100"/>
      <c r="AR27" s="100"/>
      <c r="AS27" s="102">
        <f t="shared" si="14"/>
        <v>0</v>
      </c>
      <c r="AT27" s="102"/>
      <c r="AU27" s="100"/>
      <c r="AV27" s="100"/>
      <c r="AW27" s="102">
        <f t="shared" si="15"/>
        <v>0</v>
      </c>
      <c r="AX27" s="100"/>
      <c r="AY27" s="100"/>
      <c r="AZ27" s="101"/>
      <c r="BA27" s="102">
        <f t="shared" si="16"/>
        <v>0</v>
      </c>
      <c r="BB27" s="102"/>
      <c r="BC27" s="102"/>
      <c r="BD27" s="102"/>
      <c r="BE27" s="102">
        <f t="shared" si="17"/>
        <v>0</v>
      </c>
      <c r="BF27" s="102"/>
      <c r="BG27" s="102"/>
      <c r="BH27" s="102"/>
      <c r="BI27" s="102">
        <f t="shared" si="18"/>
        <v>0</v>
      </c>
      <c r="BJ27" s="102"/>
      <c r="BK27" s="102"/>
      <c r="BL27" s="102"/>
      <c r="BM27" s="102">
        <f t="shared" si="19"/>
        <v>0</v>
      </c>
      <c r="BN27" s="102"/>
      <c r="BO27" s="102"/>
      <c r="BP27" s="102"/>
      <c r="BQ27" s="102">
        <f t="shared" si="20"/>
        <v>0</v>
      </c>
      <c r="BR27" s="102"/>
      <c r="BS27" s="102"/>
      <c r="BT27" s="102"/>
      <c r="BU27" s="102">
        <f t="shared" si="21"/>
        <v>0</v>
      </c>
      <c r="BV27" s="106"/>
    </row>
    <row r="28" ht="110.4" customHeight="1" spans="1:74">
      <c r="A28" s="13">
        <v>26</v>
      </c>
      <c r="B28" s="21" t="s">
        <v>29</v>
      </c>
      <c r="C28" s="24">
        <v>4</v>
      </c>
      <c r="D28" s="24">
        <v>6</v>
      </c>
      <c r="E28" s="483">
        <f t="shared" si="26"/>
        <v>6</v>
      </c>
      <c r="F28" s="18">
        <f t="shared" si="27"/>
        <v>0</v>
      </c>
      <c r="G28" s="35">
        <f t="shared" si="28"/>
        <v>6</v>
      </c>
      <c r="H28" s="19">
        <f t="shared" si="29"/>
        <v>0</v>
      </c>
      <c r="I28" s="398">
        <f t="shared" si="22"/>
        <v>6</v>
      </c>
      <c r="J28" s="528">
        <f t="shared" si="4"/>
        <v>6</v>
      </c>
      <c r="K28" s="13">
        <v>6</v>
      </c>
      <c r="L28" s="266">
        <v>0</v>
      </c>
      <c r="M28" s="102">
        <f t="shared" si="25"/>
        <v>6</v>
      </c>
      <c r="N28" s="275">
        <v>0</v>
      </c>
      <c r="O28" s="55">
        <f t="shared" si="24"/>
        <v>6</v>
      </c>
      <c r="P28" s="13">
        <v>0</v>
      </c>
      <c r="Q28" s="466">
        <v>0</v>
      </c>
      <c r="R28" s="102">
        <f t="shared" si="5"/>
        <v>0</v>
      </c>
      <c r="S28" s="275">
        <v>0</v>
      </c>
      <c r="T28" s="151">
        <f t="shared" si="6"/>
        <v>0</v>
      </c>
      <c r="U28" s="13">
        <v>0</v>
      </c>
      <c r="V28" s="15">
        <v>0</v>
      </c>
      <c r="W28" s="102">
        <f t="shared" si="7"/>
        <v>0</v>
      </c>
      <c r="X28" s="15">
        <v>0</v>
      </c>
      <c r="Y28" s="55">
        <f t="shared" si="8"/>
        <v>0</v>
      </c>
      <c r="Z28" s="13">
        <v>0</v>
      </c>
      <c r="AA28" s="266">
        <v>0</v>
      </c>
      <c r="AB28" s="102">
        <f t="shared" si="9"/>
        <v>0</v>
      </c>
      <c r="AC28" s="15">
        <v>0</v>
      </c>
      <c r="AD28" s="55">
        <f t="shared" si="10"/>
        <v>0</v>
      </c>
      <c r="AE28" s="266"/>
      <c r="AF28" s="100"/>
      <c r="AG28" s="102">
        <f t="shared" si="11"/>
        <v>0</v>
      </c>
      <c r="AH28" s="102"/>
      <c r="AI28" s="100"/>
      <c r="AJ28" s="100"/>
      <c r="AK28" s="102">
        <f t="shared" si="12"/>
        <v>0</v>
      </c>
      <c r="AL28" s="102"/>
      <c r="AM28" s="100"/>
      <c r="AN28" s="100"/>
      <c r="AO28" s="102">
        <f t="shared" si="13"/>
        <v>0</v>
      </c>
      <c r="AP28" s="102"/>
      <c r="AQ28" s="100"/>
      <c r="AR28" s="100"/>
      <c r="AS28" s="102">
        <f t="shared" si="14"/>
        <v>0</v>
      </c>
      <c r="AT28" s="102"/>
      <c r="AU28" s="100"/>
      <c r="AV28" s="100"/>
      <c r="AW28" s="102">
        <f t="shared" si="15"/>
        <v>0</v>
      </c>
      <c r="AX28" s="100"/>
      <c r="AY28" s="100"/>
      <c r="AZ28" s="101"/>
      <c r="BA28" s="102">
        <f t="shared" si="16"/>
        <v>0</v>
      </c>
      <c r="BB28" s="102"/>
      <c r="BC28" s="102"/>
      <c r="BD28" s="102"/>
      <c r="BE28" s="102">
        <f t="shared" si="17"/>
        <v>0</v>
      </c>
      <c r="BF28" s="102"/>
      <c r="BG28" s="102"/>
      <c r="BH28" s="102"/>
      <c r="BI28" s="102">
        <f t="shared" si="18"/>
        <v>0</v>
      </c>
      <c r="BJ28" s="102"/>
      <c r="BK28" s="102"/>
      <c r="BL28" s="102"/>
      <c r="BM28" s="102">
        <f t="shared" si="19"/>
        <v>0</v>
      </c>
      <c r="BN28" s="102"/>
      <c r="BO28" s="102"/>
      <c r="BP28" s="102"/>
      <c r="BQ28" s="102">
        <f t="shared" si="20"/>
        <v>0</v>
      </c>
      <c r="BR28" s="102"/>
      <c r="BS28" s="102"/>
      <c r="BT28" s="102"/>
      <c r="BU28" s="102">
        <f t="shared" si="21"/>
        <v>0</v>
      </c>
      <c r="BV28" s="106"/>
    </row>
    <row r="29" ht="118.2" customHeight="1" spans="1:74">
      <c r="A29" s="116">
        <v>27</v>
      </c>
      <c r="B29" s="21" t="s">
        <v>30</v>
      </c>
      <c r="C29" s="24">
        <v>6</v>
      </c>
      <c r="D29" s="24">
        <v>10</v>
      </c>
      <c r="E29" s="483">
        <f t="shared" si="26"/>
        <v>0</v>
      </c>
      <c r="F29" s="18">
        <f t="shared" si="27"/>
        <v>8</v>
      </c>
      <c r="G29" s="35">
        <f t="shared" si="28"/>
        <v>-8</v>
      </c>
      <c r="H29" s="19">
        <f t="shared" si="29"/>
        <v>8</v>
      </c>
      <c r="I29" s="398">
        <f t="shared" si="22"/>
        <v>8</v>
      </c>
      <c r="J29" s="528">
        <f t="shared" si="4"/>
        <v>0</v>
      </c>
      <c r="K29" s="66">
        <v>0</v>
      </c>
      <c r="L29" s="209">
        <v>4</v>
      </c>
      <c r="M29" s="102">
        <f t="shared" si="25"/>
        <v>-4</v>
      </c>
      <c r="N29" s="150">
        <v>4</v>
      </c>
      <c r="O29" s="151">
        <f t="shared" si="24"/>
        <v>4</v>
      </c>
      <c r="P29" s="66">
        <v>0</v>
      </c>
      <c r="Q29" s="209">
        <v>1</v>
      </c>
      <c r="R29" s="102">
        <f t="shared" si="5"/>
        <v>-1</v>
      </c>
      <c r="S29" s="150">
        <v>1</v>
      </c>
      <c r="T29" s="151">
        <f t="shared" si="6"/>
        <v>1</v>
      </c>
      <c r="U29" s="66">
        <v>0</v>
      </c>
      <c r="V29" s="209">
        <v>2</v>
      </c>
      <c r="W29" s="102">
        <f t="shared" si="7"/>
        <v>-2</v>
      </c>
      <c r="X29" s="150">
        <v>2</v>
      </c>
      <c r="Y29" s="151">
        <f t="shared" si="8"/>
        <v>2</v>
      </c>
      <c r="Z29" s="66">
        <v>0</v>
      </c>
      <c r="AA29" s="209">
        <v>1</v>
      </c>
      <c r="AB29" s="102">
        <f t="shared" si="9"/>
        <v>-1</v>
      </c>
      <c r="AC29" s="150">
        <v>1</v>
      </c>
      <c r="AD29" s="151">
        <f t="shared" si="10"/>
        <v>1</v>
      </c>
      <c r="AE29" s="326"/>
      <c r="AF29" s="96"/>
      <c r="AG29" s="102">
        <f t="shared" si="11"/>
        <v>0</v>
      </c>
      <c r="AH29" s="102"/>
      <c r="AI29" s="96"/>
      <c r="AJ29" s="96"/>
      <c r="AK29" s="102">
        <f t="shared" si="12"/>
        <v>0</v>
      </c>
      <c r="AL29" s="102"/>
      <c r="AM29" s="96"/>
      <c r="AN29" s="96"/>
      <c r="AO29" s="102">
        <f t="shared" si="13"/>
        <v>0</v>
      </c>
      <c r="AP29" s="102"/>
      <c r="AQ29" s="96"/>
      <c r="AR29" s="96"/>
      <c r="AS29" s="102">
        <f t="shared" si="14"/>
        <v>0</v>
      </c>
      <c r="AT29" s="102"/>
      <c r="AU29" s="96"/>
      <c r="AV29" s="96"/>
      <c r="AW29" s="102">
        <f t="shared" si="15"/>
        <v>0</v>
      </c>
      <c r="AX29" s="102"/>
      <c r="AY29" s="96"/>
      <c r="AZ29" s="96"/>
      <c r="BA29" s="102">
        <f t="shared" si="16"/>
        <v>0</v>
      </c>
      <c r="BB29" s="102"/>
      <c r="BC29" s="103"/>
      <c r="BD29" s="103"/>
      <c r="BE29" s="102">
        <f t="shared" si="17"/>
        <v>0</v>
      </c>
      <c r="BF29" s="102"/>
      <c r="BG29" s="103"/>
      <c r="BH29" s="103"/>
      <c r="BI29" s="102">
        <f t="shared" si="18"/>
        <v>0</v>
      </c>
      <c r="BJ29" s="102"/>
      <c r="BK29" s="103"/>
      <c r="BL29" s="103"/>
      <c r="BM29" s="102">
        <f t="shared" si="19"/>
        <v>0</v>
      </c>
      <c r="BN29" s="102"/>
      <c r="BO29" s="103"/>
      <c r="BP29" s="103"/>
      <c r="BQ29" s="102">
        <f t="shared" si="20"/>
        <v>0</v>
      </c>
      <c r="BR29" s="102"/>
      <c r="BS29" s="103"/>
      <c r="BT29" s="103"/>
      <c r="BU29" s="102">
        <f t="shared" si="21"/>
        <v>0</v>
      </c>
      <c r="BV29" s="106"/>
    </row>
    <row r="30" ht="104.4" customHeight="1" spans="1:74">
      <c r="A30" s="13">
        <v>28</v>
      </c>
      <c r="B30" s="21" t="s">
        <v>31</v>
      </c>
      <c r="C30" s="24">
        <v>6</v>
      </c>
      <c r="D30" s="24">
        <v>10</v>
      </c>
      <c r="E30" s="483">
        <f t="shared" si="26"/>
        <v>0</v>
      </c>
      <c r="F30" s="18">
        <f t="shared" si="27"/>
        <v>12</v>
      </c>
      <c r="G30" s="35">
        <f t="shared" si="28"/>
        <v>-12</v>
      </c>
      <c r="H30" s="19">
        <f t="shared" si="29"/>
        <v>12</v>
      </c>
      <c r="I30" s="465">
        <f t="shared" si="22"/>
        <v>12</v>
      </c>
      <c r="J30" s="529">
        <f t="shared" si="4"/>
        <v>0</v>
      </c>
      <c r="K30" s="73">
        <v>0</v>
      </c>
      <c r="L30" s="210">
        <v>6</v>
      </c>
      <c r="M30" s="421">
        <f t="shared" si="25"/>
        <v>-6</v>
      </c>
      <c r="N30" s="429">
        <v>12</v>
      </c>
      <c r="O30" s="156">
        <f t="shared" si="24"/>
        <v>12</v>
      </c>
      <c r="P30" s="73">
        <v>0</v>
      </c>
      <c r="Q30" s="210">
        <v>1</v>
      </c>
      <c r="R30" s="421">
        <f t="shared" si="5"/>
        <v>-1</v>
      </c>
      <c r="S30" s="421">
        <v>0</v>
      </c>
      <c r="T30" s="156">
        <f t="shared" si="6"/>
        <v>0</v>
      </c>
      <c r="U30" s="73">
        <v>0</v>
      </c>
      <c r="V30" s="210">
        <v>3</v>
      </c>
      <c r="W30" s="421">
        <f t="shared" si="7"/>
        <v>-3</v>
      </c>
      <c r="X30" s="421">
        <v>0</v>
      </c>
      <c r="Y30" s="156">
        <f t="shared" si="8"/>
        <v>0</v>
      </c>
      <c r="Z30" s="73">
        <v>0</v>
      </c>
      <c r="AA30" s="210">
        <v>2</v>
      </c>
      <c r="AB30" s="421">
        <f t="shared" si="9"/>
        <v>-2</v>
      </c>
      <c r="AC30" s="421">
        <v>0</v>
      </c>
      <c r="AD30" s="156">
        <f t="shared" si="10"/>
        <v>0</v>
      </c>
      <c r="AE30" s="279"/>
      <c r="AF30" s="166"/>
      <c r="AG30" s="102">
        <f t="shared" si="11"/>
        <v>0</v>
      </c>
      <c r="AH30" s="102"/>
      <c r="AI30" s="166"/>
      <c r="AJ30" s="166"/>
      <c r="AK30" s="102">
        <f t="shared" si="12"/>
        <v>0</v>
      </c>
      <c r="AL30" s="102"/>
      <c r="AM30" s="166"/>
      <c r="AN30" s="166"/>
      <c r="AO30" s="102">
        <f t="shared" si="13"/>
        <v>0</v>
      </c>
      <c r="AP30" s="102"/>
      <c r="AQ30" s="166"/>
      <c r="AR30" s="166"/>
      <c r="AS30" s="102">
        <f t="shared" si="14"/>
        <v>0</v>
      </c>
      <c r="AT30" s="102"/>
      <c r="AU30" s="166"/>
      <c r="AV30" s="166"/>
      <c r="AW30" s="102">
        <f t="shared" si="15"/>
        <v>0</v>
      </c>
      <c r="AX30" s="102"/>
      <c r="AY30" s="166"/>
      <c r="AZ30" s="166"/>
      <c r="BA30" s="102">
        <f t="shared" si="16"/>
        <v>0</v>
      </c>
      <c r="BB30" s="102"/>
      <c r="BC30" s="166"/>
      <c r="BD30" s="166"/>
      <c r="BE30" s="102">
        <f t="shared" si="17"/>
        <v>0</v>
      </c>
      <c r="BF30" s="102"/>
      <c r="BG30" s="166"/>
      <c r="BH30" s="166"/>
      <c r="BI30" s="102">
        <f t="shared" si="18"/>
        <v>0</v>
      </c>
      <c r="BJ30" s="102"/>
      <c r="BK30" s="166"/>
      <c r="BL30" s="166"/>
      <c r="BM30" s="102">
        <f t="shared" si="19"/>
        <v>0</v>
      </c>
      <c r="BN30" s="102"/>
      <c r="BO30" s="166"/>
      <c r="BP30" s="166"/>
      <c r="BQ30" s="102">
        <f t="shared" si="20"/>
        <v>0</v>
      </c>
      <c r="BR30" s="102"/>
      <c r="BS30" s="166"/>
      <c r="BT30" s="166"/>
      <c r="BU30" s="102">
        <f t="shared" si="21"/>
        <v>0</v>
      </c>
      <c r="BV30" s="106"/>
    </row>
  </sheetData>
  <sheetProtection password="C611" sheet="1" selectLockedCells="1" selectUnlockedCells="1" objects="1" scenarios="1"/>
  <customSheetViews>
    <customSheetView guid="{9CEE0026-06FE-43C5-B7E2-4C27C1B1B851}" scale="80">
      <pane xSplit="9" ySplit="1" topLeftCell="J20" activePane="bottomRight" state="frozen"/>
      <selection activeCell="B25" sqref="B25"/>
      <pageMargins left="0.7" right="0.7" top="0.75" bottom="0.75" header="0.3" footer="0.3"/>
      <pageSetup paperSize="9" orientation="portrait"/>
      <headerFooter/>
    </customSheetView>
    <customSheetView guid="{DDA466F2-DEC4-4899-BCA4-70679764665E}" scale="80">
      <pane xSplit="9" ySplit="1" topLeftCell="J8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136E5025-050C-49A9-AAF7-FBD1E192C728}" scale="80">
      <pane xSplit="9" ySplit="1" topLeftCell="J2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1F1E3F11-2EEF-4BC4-A39B-8CB5D2CF0C2F}" scale="80">
      <pane xSplit="4" ySplit="2" topLeftCell="O21" activePane="bottomRight" state="frozen"/>
      <selection activeCell="M18" sqref="M18"/>
      <pageMargins left="0.7" right="0.7" top="0.75" bottom="0.75" header="0.3" footer="0.3"/>
      <pageSetup paperSize="9" orientation="portrait"/>
      <headerFooter/>
    </customSheetView>
    <customSheetView guid="{FE079330-EA52-4CE0-9E5A-80865C54CE2C}" scale="80">
      <pane xSplit="9" ySplit="1" topLeftCell="J2" activePane="bottomRight" state="frozen"/>
      <selection activeCell="A1" sqref="A1:D1"/>
      <pageMargins left="0.7" right="0.7" top="0.75" bottom="0.75" header="0.3" footer="0.3"/>
      <pageSetup paperSize="9" orientation="portrait"/>
      <headerFooter/>
    </customSheetView>
    <customSheetView guid="{F2E46030-49F3-46E6-9036-40A255D924CC}" scale="80">
      <pane xSplit="4" ySplit="2" topLeftCell="E12" activePane="bottomRight" state="frozen"/>
      <selection activeCell="A15" sqref="$A15:$XFD15"/>
      <pageMargins left="0.7" right="0.7" top="0.75" bottom="0.75" header="0.3" footer="0.3"/>
      <pageSetup paperSize="9" orientation="portrait"/>
      <headerFooter/>
    </customSheetView>
  </customSheetViews>
  <mergeCells count="18">
    <mergeCell ref="A1:D1"/>
    <mergeCell ref="E1:I1"/>
    <mergeCell ref="K1:O1"/>
    <mergeCell ref="P1:T1"/>
    <mergeCell ref="U1:Y1"/>
    <mergeCell ref="Z1:AD1"/>
    <mergeCell ref="AE1:AH1"/>
    <mergeCell ref="AI1:AL1"/>
    <mergeCell ref="AM1:AP1"/>
    <mergeCell ref="AQ1:AT1"/>
    <mergeCell ref="AU1:AX1"/>
    <mergeCell ref="AY1:BB1"/>
    <mergeCell ref="BC1:BF1"/>
    <mergeCell ref="BG1:BJ1"/>
    <mergeCell ref="BK1:BN1"/>
    <mergeCell ref="BO1:BR1"/>
    <mergeCell ref="BS1:BV1"/>
    <mergeCell ref="J1:J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SNikolova</cp:lastModifiedBy>
  <dcterms:created xsi:type="dcterms:W3CDTF">2015-06-05T18:17:00Z</dcterms:created>
  <dcterms:modified xsi:type="dcterms:W3CDTF">2023-10-12T06:21:17Z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A9D009E99FEB49DCA197D786249079F7_13</vt:lpwstr>
  </property>
  <property fmtid="{D5CDD505-2E9C-101B-9397-08002B2CF9AE}" pid="3" name="KSOProductBuildVer">
    <vt:lpwstr>1033-12.2.0.13215</vt:lpwstr>
  </property>
</Properties>
</file>