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9320" windowHeight="96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8" i="1"/>
  <c r="N54" s="1"/>
  <c r="N124" s="1"/>
  <c r="N9"/>
  <c r="P9"/>
  <c r="P54" s="1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M54"/>
  <c r="Q54" s="1"/>
  <c r="O54"/>
  <c r="M65"/>
  <c r="N65"/>
  <c r="O65"/>
  <c r="P65"/>
  <c r="M79"/>
  <c r="N79"/>
  <c r="M88"/>
  <c r="N88"/>
  <c r="O88"/>
  <c r="M93"/>
  <c r="N93"/>
  <c r="O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P112"/>
  <c r="M114" s="1"/>
  <c r="N114" s="1"/>
  <c r="Q112"/>
  <c r="O113"/>
  <c r="O114"/>
  <c r="P114" s="1"/>
  <c r="M123"/>
  <c r="N123"/>
  <c r="O123"/>
  <c r="P123"/>
  <c r="M124" l="1"/>
  <c r="O124" s="1"/>
  <c r="E131"/>
  <c r="D138"/>
  <c r="E138" s="1"/>
  <c r="C138"/>
  <c r="E137"/>
  <c r="E136"/>
  <c r="E135"/>
  <c r="E134"/>
  <c r="E133"/>
  <c r="H132"/>
  <c r="H133"/>
  <c r="H134"/>
  <c r="H135"/>
  <c r="H136"/>
  <c r="H137"/>
  <c r="H131"/>
  <c r="H123"/>
  <c r="I123" l="1"/>
  <c r="E132"/>
  <c r="H138"/>
</calcChain>
</file>

<file path=xl/comments1.xml><?xml version="1.0" encoding="utf-8"?>
<comments xmlns="http://schemas.openxmlformats.org/spreadsheetml/2006/main">
  <authors>
    <author>PC</author>
  </authors>
  <commentList>
    <comment ref="D130" author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<sst xmlns="http://schemas.openxmlformats.org/spreadsheetml/2006/main" count="762" uniqueCount="294">
  <si>
    <t>Приложение № 1</t>
  </si>
  <si>
    <t>СПИСЪК</t>
  </si>
  <si>
    <t xml:space="preserve">на маломерните имоти от общинския поземлен фонд на Община Алфатар с площ до 3,00 дка, </t>
  </si>
  <si>
    <t>№ по ред</t>
  </si>
  <si>
    <t>Кад.№ на поземления имот</t>
  </si>
  <si>
    <t>Местност</t>
  </si>
  <si>
    <t>НТП</t>
  </si>
  <si>
    <t>Кат.</t>
  </si>
  <si>
    <t>Имот площ (дка)</t>
  </si>
  <si>
    <t>Годишна  наемна  (лева)</t>
  </si>
  <si>
    <t xml:space="preserve">АОС </t>
  </si>
  <si>
    <t>Алфатар</t>
  </si>
  <si>
    <t>00415.90.7</t>
  </si>
  <si>
    <t>Поповски лозя</t>
  </si>
  <si>
    <t>Нива</t>
  </si>
  <si>
    <t>ІV</t>
  </si>
  <si>
    <t>545/6.3.18</t>
  </si>
  <si>
    <t>00415.90.10</t>
  </si>
  <si>
    <t>531/6.3.18</t>
  </si>
  <si>
    <t>544/6.3.18</t>
  </si>
  <si>
    <t>00415.90.82</t>
  </si>
  <si>
    <t>ІІІ</t>
  </si>
  <si>
    <t>546/6.3.18</t>
  </si>
  <si>
    <t>532/6.3.18</t>
  </si>
  <si>
    <t>535/6.3.18</t>
  </si>
  <si>
    <t>534/6.3.18</t>
  </si>
  <si>
    <t>00415.90.182</t>
  </si>
  <si>
    <t>537/6.3.18</t>
  </si>
  <si>
    <t>00415.90.184</t>
  </si>
  <si>
    <t>538/6.3.18</t>
  </si>
  <si>
    <t>00415.90.200</t>
  </si>
  <si>
    <t>540/6.3.18</t>
  </si>
  <si>
    <t>00415.90.203</t>
  </si>
  <si>
    <t>543/6.3.18</t>
  </si>
  <si>
    <t>00415.90.211</t>
  </si>
  <si>
    <t>542/6.3.18</t>
  </si>
  <si>
    <t>00415.130.44</t>
  </si>
  <si>
    <t>Тънкото пътче</t>
  </si>
  <si>
    <t>V</t>
  </si>
  <si>
    <t>328/21.7.11</t>
  </si>
  <si>
    <t>ВСИЧКО МАЛОМЕРНИ ИМОТИ В ГР.АЛФАТАР</t>
  </si>
  <si>
    <t>Алеково</t>
  </si>
  <si>
    <t>00240.60.8</t>
  </si>
  <si>
    <t>Новите лозя</t>
  </si>
  <si>
    <t>335/12.12.19</t>
  </si>
  <si>
    <t>00240.60.13</t>
  </si>
  <si>
    <t xml:space="preserve">00240.60.147 </t>
  </si>
  <si>
    <t xml:space="preserve">00240.60.176 </t>
  </si>
  <si>
    <t>336/12.12.19</t>
  </si>
  <si>
    <t>00240.60.198</t>
  </si>
  <si>
    <t>334/12.12.19</t>
  </si>
  <si>
    <t xml:space="preserve">00240.60.253 </t>
  </si>
  <si>
    <t xml:space="preserve">318/17.08.18 </t>
  </si>
  <si>
    <t>ВСИЧКО МАЛОМЕРНИ ИМОТИ В С.АЛЕКОВО</t>
  </si>
  <si>
    <t>Бистра</t>
  </si>
  <si>
    <t xml:space="preserve">04145.52.22 </t>
  </si>
  <si>
    <t>Лозя</t>
  </si>
  <si>
    <t>143/12.12.19</t>
  </si>
  <si>
    <t>04145.52.23</t>
  </si>
  <si>
    <t>142/12.12.19</t>
  </si>
  <si>
    <t xml:space="preserve">04145.53.1 </t>
  </si>
  <si>
    <t>Лозя 91</t>
  </si>
  <si>
    <t>141/12.12.19</t>
  </si>
  <si>
    <t>04145.53.2</t>
  </si>
  <si>
    <t>140/12.12.19</t>
  </si>
  <si>
    <t>04145.90.60</t>
  </si>
  <si>
    <t>НМИР</t>
  </si>
  <si>
    <t>86/28.06.18</t>
  </si>
  <si>
    <t>ВСИЧКО МАЛОМЕРНИ ИМОТИ В С.БИСТРА</t>
  </si>
  <si>
    <t>Чуковец</t>
  </si>
  <si>
    <t>Курбалъ</t>
  </si>
  <si>
    <t>ВСИЧКО МАЛОМЕРНИ ИМОТИ С.ЧУКОВЕЦ</t>
  </si>
  <si>
    <t>ВСИЧКО МАЛОМЕРНИ ИМОТИ ЗА ОБЩИНА АЛФАТАР</t>
  </si>
  <si>
    <t>Землище - населено място</t>
  </si>
  <si>
    <t>Отдавана площ дка</t>
  </si>
  <si>
    <t>Годишен наем в лева</t>
  </si>
  <si>
    <t>Васил Левски</t>
  </si>
  <si>
    <t>Кутловица</t>
  </si>
  <si>
    <t>Цар Асен</t>
  </si>
  <si>
    <t>ОБЩО за общината</t>
  </si>
  <si>
    <t>00415.144.25</t>
  </si>
  <si>
    <t>330/21.7.11</t>
  </si>
  <si>
    <t>00415.170.34</t>
  </si>
  <si>
    <t>Стисков гроб</t>
  </si>
  <si>
    <t>337/21.7.11</t>
  </si>
  <si>
    <t>00415.90.5</t>
  </si>
  <si>
    <t>422/30.7.15</t>
  </si>
  <si>
    <t>00415.123.49</t>
  </si>
  <si>
    <t>Ченева шума</t>
  </si>
  <si>
    <t>326/21.07.11</t>
  </si>
  <si>
    <t>333/12.12.19</t>
  </si>
  <si>
    <t>00415.57.1</t>
  </si>
  <si>
    <t>00415.57.41</t>
  </si>
  <si>
    <t>Узунджа</t>
  </si>
  <si>
    <t>317/21.7.11</t>
  </si>
  <si>
    <t>Анлъ кулак</t>
  </si>
  <si>
    <t>331/21.7.11</t>
  </si>
  <si>
    <t>318/21.7.11</t>
  </si>
  <si>
    <t>Отдава-на площ (дка)</t>
  </si>
  <si>
    <t>317/17.08.18</t>
  </si>
  <si>
    <t>04145.53.28</t>
  </si>
  <si>
    <t>04145.53.29</t>
  </si>
  <si>
    <t>134/17.05.19</t>
  </si>
  <si>
    <t>135/17.05.19</t>
  </si>
  <si>
    <t>Изост. трайно насажд</t>
  </si>
  <si>
    <t>Част от 00415.90.4</t>
  </si>
  <si>
    <t>Армутлук</t>
  </si>
  <si>
    <t>32/25.06.18</t>
  </si>
  <si>
    <t>04145.53.36</t>
  </si>
  <si>
    <t>Лозя 92</t>
  </si>
  <si>
    <t>136/17.05.19</t>
  </si>
  <si>
    <t>137/17.05.19</t>
  </si>
  <si>
    <t>Лозя 93</t>
  </si>
  <si>
    <t>04145.90.200</t>
  </si>
  <si>
    <t>94/16.8.18</t>
  </si>
  <si>
    <t>Денев дол</t>
  </si>
  <si>
    <t xml:space="preserve">Нива          </t>
  </si>
  <si>
    <t>част от 00415.45.276</t>
  </si>
  <si>
    <t>258/28.12.09</t>
  </si>
  <si>
    <t>част от 00415.45.280</t>
  </si>
  <si>
    <t>628/21.6.21</t>
  </si>
  <si>
    <t>487/21.6.16</t>
  </si>
  <si>
    <t>629/21.6.21</t>
  </si>
  <si>
    <t>630/21.6.21</t>
  </si>
  <si>
    <t>част от 00415.45.367</t>
  </si>
  <si>
    <t>631/21.6.21</t>
  </si>
  <si>
    <t>421/30.7.15</t>
  </si>
  <si>
    <t>504/02.09.16</t>
  </si>
  <si>
    <t>00415.96.96</t>
  </si>
  <si>
    <t>655/03.11.22</t>
  </si>
  <si>
    <t>00415.95.137</t>
  </si>
  <si>
    <t>654/03.11.22</t>
  </si>
  <si>
    <t>00415.95.80</t>
  </si>
  <si>
    <t>650/28.10.22</t>
  </si>
  <si>
    <t>Част от 00415.95.63</t>
  </si>
  <si>
    <t>494/21.6.16</t>
  </si>
  <si>
    <t xml:space="preserve">V  </t>
  </si>
  <si>
    <t>00415.94.89</t>
  </si>
  <si>
    <t>651/28.10.22</t>
  </si>
  <si>
    <t xml:space="preserve">ІV  </t>
  </si>
  <si>
    <t>Част от 00415.94.80</t>
  </si>
  <si>
    <t>493/21.6.16</t>
  </si>
  <si>
    <t>00415.94.76</t>
  </si>
  <si>
    <t>492/21.6.16</t>
  </si>
  <si>
    <t>00415.94.9</t>
  </si>
  <si>
    <t>491/21.6.16</t>
  </si>
  <si>
    <t>00415.93.95</t>
  </si>
  <si>
    <t>490/21.6.16</t>
  </si>
  <si>
    <t>част от 00415.93.89</t>
  </si>
  <si>
    <t>508/02.09.16</t>
  </si>
  <si>
    <t>Част от 00415.132.20</t>
  </si>
  <si>
    <t>621/21.6.21</t>
  </si>
  <si>
    <t>Част от 00415.131.77</t>
  </si>
  <si>
    <t>662/18.11.22</t>
  </si>
  <si>
    <t>Вървище север</t>
  </si>
  <si>
    <t>Част от 00415.186.3</t>
  </si>
  <si>
    <t>339/21.7.11</t>
  </si>
  <si>
    <t>Чолаков чеир</t>
  </si>
  <si>
    <t>част от 00415.172.13</t>
  </si>
  <si>
    <t>част от 00415.145.16</t>
  </si>
  <si>
    <t>349/5.8.20</t>
  </si>
  <si>
    <t>За др.вид застр.</t>
  </si>
  <si>
    <t>244/30.05.18</t>
  </si>
  <si>
    <t>Екимята</t>
  </si>
  <si>
    <t>00240.39.23</t>
  </si>
  <si>
    <t>83/26.6.18</t>
  </si>
  <si>
    <t>10210.90.103</t>
  </si>
  <si>
    <t>91/26.6.18</t>
  </si>
  <si>
    <t>85/26.6.18</t>
  </si>
  <si>
    <t>VІ</t>
  </si>
  <si>
    <t>87/26.6.18</t>
  </si>
  <si>
    <t>86/26.6.18</t>
  </si>
  <si>
    <t>82/26.6.18</t>
  </si>
  <si>
    <t>81/26.6.18</t>
  </si>
  <si>
    <t>Землище</t>
  </si>
  <si>
    <t>10210.90.245</t>
  </si>
  <si>
    <t xml:space="preserve">VI </t>
  </si>
  <si>
    <t>89/26.6.18</t>
  </si>
  <si>
    <t>част от 10210.90.101</t>
  </si>
  <si>
    <t>част от 10210.90.153</t>
  </si>
  <si>
    <t>част от 10210.90.163</t>
  </si>
  <si>
    <t>част от 10210.90.172</t>
  </si>
  <si>
    <t>част от 10210.90.217</t>
  </si>
  <si>
    <t>част от 10210.90.218</t>
  </si>
  <si>
    <t>ВСИЧКО МАЛОМЕРНИ ИМОТИ В С.ВАСИЛ ЛЕВСКИ</t>
  </si>
  <si>
    <t>563/06.8.18.</t>
  </si>
  <si>
    <t>Ергелджи кулак</t>
  </si>
  <si>
    <t>33/25.06.18</t>
  </si>
  <si>
    <t>Мералайка</t>
  </si>
  <si>
    <t>част от 40751.12.129</t>
  </si>
  <si>
    <t>част от 40751.14.48</t>
  </si>
  <si>
    <t>214/25.6.18</t>
  </si>
  <si>
    <t>78063.5.83</t>
  </si>
  <si>
    <t>211/25.6.18</t>
  </si>
  <si>
    <t>78063.5.91</t>
  </si>
  <si>
    <t>204/25.6.18</t>
  </si>
  <si>
    <t>78063.5.116</t>
  </si>
  <si>
    <t>210/25.6.18</t>
  </si>
  <si>
    <t>78063.5.118</t>
  </si>
  <si>
    <t>209/25.6.18</t>
  </si>
  <si>
    <t>78063.5.126</t>
  </si>
  <si>
    <t>215/25.6.18</t>
  </si>
  <si>
    <t>78063.5.127</t>
  </si>
  <si>
    <t>226/23.7.18</t>
  </si>
  <si>
    <t>78063.5.130</t>
  </si>
  <si>
    <t>227/23.7.18</t>
  </si>
  <si>
    <t>78063.5.145</t>
  </si>
  <si>
    <t>230/23.7.18</t>
  </si>
  <si>
    <t>78063.5.161</t>
  </si>
  <si>
    <t>232/23.7.18</t>
  </si>
  <si>
    <t>78063.5.164</t>
  </si>
  <si>
    <t>233/23.7.18</t>
  </si>
  <si>
    <t>78063.5.166</t>
  </si>
  <si>
    <t>234/23.7.18</t>
  </si>
  <si>
    <t>78063.5.168</t>
  </si>
  <si>
    <t>235/23.7.18</t>
  </si>
  <si>
    <t>78063.5.170</t>
  </si>
  <si>
    <t>236/23.7.18</t>
  </si>
  <si>
    <t>78063.5.183</t>
  </si>
  <si>
    <t>237/23.7.18</t>
  </si>
  <si>
    <t>78063.5.199</t>
  </si>
  <si>
    <t>239/23.7.18</t>
  </si>
  <si>
    <t>Лозята</t>
  </si>
  <si>
    <t>ВСИЧКО МАЛОМЕРНИ ИМОТИ В С.КУТЛОВИЦА</t>
  </si>
  <si>
    <t>До селото</t>
  </si>
  <si>
    <t>Тафталъка</t>
  </si>
  <si>
    <t>Мералар</t>
  </si>
  <si>
    <t>Ясаци запад</t>
  </si>
  <si>
    <t>част от 81712.3.133</t>
  </si>
  <si>
    <t>част от 81712.7.52</t>
  </si>
  <si>
    <t>част от 81712.7.53</t>
  </si>
  <si>
    <t>част от 81712.2.42</t>
  </si>
  <si>
    <t>част от 81712.7.46</t>
  </si>
  <si>
    <t>Зеленчук. градина</t>
  </si>
  <si>
    <t>част от 00415.90.100</t>
  </si>
  <si>
    <t>част от 00415.90.42</t>
  </si>
  <si>
    <t>00415.45.364</t>
  </si>
  <si>
    <t>00415.45.281</t>
  </si>
  <si>
    <t>00415.45.365</t>
  </si>
  <si>
    <t>00415.45.720</t>
  </si>
  <si>
    <t>част от 00415.90.156</t>
  </si>
  <si>
    <t>част от 00240.8.350</t>
  </si>
  <si>
    <t xml:space="preserve">част от 00240.60.11 </t>
  </si>
  <si>
    <t>Брой имоти</t>
  </si>
  <si>
    <t>288/20.06.18</t>
  </si>
  <si>
    <t>00415.93.51</t>
  </si>
  <si>
    <t>Овощна градина</t>
  </si>
  <si>
    <t>част от 00240.9.14</t>
  </si>
  <si>
    <t>Дог. за наем на земя по чл.37в ал.10 от ЗСПЗЗ</t>
  </si>
  <si>
    <t>Дог. за наем на маломер. имот</t>
  </si>
  <si>
    <t>част от 40751.17.72</t>
  </si>
  <si>
    <t>50/15.06.21</t>
  </si>
  <si>
    <t>част от 81712.16.45</t>
  </si>
  <si>
    <t>653/28.10.22</t>
  </si>
  <si>
    <t>Бахчата</t>
  </si>
  <si>
    <t>286/20.06.18</t>
  </si>
  <si>
    <t>209/26.06.23</t>
  </si>
  <si>
    <t>31/25.06.18</t>
  </si>
  <si>
    <t>Забележка (статус през 2023-2024 г.)</t>
  </si>
  <si>
    <t xml:space="preserve">Обобщена справка за маломерните имоти от ОПФ на община Алфатар, с площ до 3.000 дка, </t>
  </si>
  <si>
    <t>Пясъка-могилите</t>
  </si>
  <si>
    <t>гр.Алфатар</t>
  </si>
  <si>
    <t>с.Алеково</t>
  </si>
  <si>
    <t>с.Бистра</t>
  </si>
  <si>
    <t>с.Васил Левски</t>
  </si>
  <si>
    <t>с.Кутловица</t>
  </si>
  <si>
    <t>с.Цар Асен</t>
  </si>
  <si>
    <t>с.Чуковец</t>
  </si>
  <si>
    <t>78063.5.220</t>
  </si>
  <si>
    <t xml:space="preserve">Изост. Нива          </t>
  </si>
  <si>
    <t>78063.5.222</t>
  </si>
  <si>
    <t>ВСИЧКО МАЛОМЕРНИ ИМОТИ С. ЦАР АСЕН</t>
  </si>
  <si>
    <t>313/23.07.2024</t>
  </si>
  <si>
    <t>314/23.07.2024</t>
  </si>
  <si>
    <t>Забележка (статус през 2024-2025 г.)</t>
  </si>
  <si>
    <t>които могат да се отдават под наем, без търг, за ползване през стопанската 2025 - 2026 година /за 1 г./</t>
  </si>
  <si>
    <t>/8/</t>
  </si>
  <si>
    <t>9/к.8*72/</t>
  </si>
  <si>
    <t>част от 00415.90.127</t>
  </si>
  <si>
    <t>78063.5.50</t>
  </si>
  <si>
    <t>част от 40751.19.21</t>
  </si>
  <si>
    <t>част от 04145.90.201</t>
  </si>
  <si>
    <t>част от 04145.53.37</t>
  </si>
  <si>
    <t>81712.7.56</t>
  </si>
  <si>
    <t>част от 81712.3.93</t>
  </si>
  <si>
    <t>90/30.07.2018</t>
  </si>
  <si>
    <t>128/29.6.2020</t>
  </si>
  <si>
    <t>133/22.11.2022</t>
  </si>
  <si>
    <t>93/06.8.2018</t>
  </si>
  <si>
    <t>96/06.8.2018</t>
  </si>
  <si>
    <t>92/30.7.2018</t>
  </si>
  <si>
    <t>94/06.8.2018</t>
  </si>
  <si>
    <t>105/28.08.2018</t>
  </si>
  <si>
    <t>които могат да се отдаване под наем, без търг или конкурс за една година: 2025-2026 г.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</si>
</sst>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0" fontId="13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164" fontId="8" fillId="0" borderId="0" xfId="0" applyNumberFormat="1" applyFont="1"/>
    <xf numFmtId="2" fontId="8" fillId="0" borderId="0" xfId="0" applyNumberFormat="1" applyFont="1"/>
    <xf numFmtId="2" fontId="14" fillId="0" borderId="0" xfId="0" applyNumberFormat="1" applyFont="1"/>
    <xf numFmtId="0" fontId="12" fillId="0" borderId="0" xfId="0" applyFont="1" applyAlignment="1"/>
    <xf numFmtId="164" fontId="1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1" fillId="0" borderId="0" xfId="0" applyNumberFormat="1" applyFont="1"/>
    <xf numFmtId="164" fontId="11" fillId="0" borderId="0" xfId="0" applyNumberFormat="1" applyFont="1" applyAlignment="1"/>
    <xf numFmtId="2" fontId="3" fillId="0" borderId="0" xfId="0" applyNumberFormat="1" applyFont="1"/>
    <xf numFmtId="2" fontId="11" fillId="0" borderId="0" xfId="0" applyNumberFormat="1" applyFont="1" applyAlignment="1"/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vertical="center"/>
    </xf>
    <xf numFmtId="0" fontId="23" fillId="0" borderId="0" xfId="0" applyFont="1"/>
    <xf numFmtId="2" fontId="23" fillId="0" borderId="0" xfId="0" applyNumberFormat="1" applyFont="1"/>
    <xf numFmtId="164" fontId="23" fillId="0" borderId="0" xfId="0" applyNumberFormat="1" applyFont="1"/>
    <xf numFmtId="2" fontId="22" fillId="0" borderId="0" xfId="0" applyNumberFormat="1" applyFont="1"/>
    <xf numFmtId="164" fontId="22" fillId="0" borderId="0" xfId="0" applyNumberFormat="1" applyFont="1"/>
    <xf numFmtId="0" fontId="23" fillId="0" borderId="0" xfId="0" applyFont="1" applyBorder="1"/>
    <xf numFmtId="164" fontId="24" fillId="0" borderId="0" xfId="0" applyNumberFormat="1" applyFont="1" applyBorder="1" applyAlignment="1">
      <alignment horizontal="center" vertical="center"/>
    </xf>
    <xf numFmtId="164" fontId="24" fillId="0" borderId="0" xfId="0" applyNumberFormat="1" applyFont="1" applyBorder="1" applyAlignment="1">
      <alignment horizontal="center" vertical="center" wrapText="1"/>
    </xf>
    <xf numFmtId="164" fontId="23" fillId="0" borderId="0" xfId="0" applyNumberFormat="1" applyFont="1" applyBorder="1"/>
    <xf numFmtId="2" fontId="23" fillId="0" borderId="0" xfId="0" applyNumberFormat="1" applyFont="1" applyBorder="1"/>
    <xf numFmtId="164" fontId="11" fillId="0" borderId="0" xfId="0" applyNumberFormat="1" applyFont="1" applyFill="1"/>
    <xf numFmtId="164" fontId="13" fillId="0" borderId="0" xfId="0" applyNumberFormat="1" applyFont="1" applyFill="1" applyAlignment="1">
      <alignment vertical="center"/>
    </xf>
    <xf numFmtId="164" fontId="25" fillId="0" borderId="0" xfId="0" applyNumberFormat="1" applyFont="1" applyFill="1" applyAlignment="1">
      <alignment vertical="center"/>
    </xf>
    <xf numFmtId="164" fontId="24" fillId="0" borderId="0" xfId="0" applyNumberFormat="1" applyFont="1" applyFill="1"/>
    <xf numFmtId="0" fontId="7" fillId="0" borderId="1" xfId="0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9"/>
  <sheetViews>
    <sheetView tabSelected="1" view="pageBreakPreview" topLeftCell="A115" zoomScale="60" zoomScaleNormal="100" workbookViewId="0">
      <selection activeCell="N125" sqref="N125"/>
    </sheetView>
  </sheetViews>
  <sheetFormatPr defaultRowHeight="15.75"/>
  <cols>
    <col min="1" max="1" width="5" style="10" customWidth="1"/>
    <col min="2" max="2" width="12" style="9" customWidth="1"/>
    <col min="3" max="3" width="15.7109375" style="9" customWidth="1"/>
    <col min="4" max="4" width="14.7109375" style="9" customWidth="1"/>
    <col min="5" max="5" width="11" style="9" customWidth="1"/>
    <col min="6" max="6" width="6" style="9" customWidth="1"/>
    <col min="7" max="7" width="8.85546875" style="22" customWidth="1"/>
    <col min="8" max="8" width="9.28515625" style="25" customWidth="1"/>
    <col min="9" max="9" width="11.85546875" style="27" customWidth="1"/>
    <col min="10" max="10" width="14.7109375" style="9" customWidth="1"/>
    <col min="11" max="11" width="16.28515625" style="9" customWidth="1"/>
    <col min="12" max="13" width="9.140625" style="76"/>
    <col min="14" max="14" width="9.140625" style="77"/>
    <col min="15" max="16" width="9.140625" style="81"/>
    <col min="17" max="18" width="9.140625" style="76"/>
  </cols>
  <sheetData>
    <row r="1" spans="1:16" ht="33.75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6" ht="21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6" ht="27" customHeight="1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6" ht="27" customHeight="1">
      <c r="A4" s="112" t="s">
        <v>275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6" ht="12.75" customHeight="1"/>
    <row r="6" spans="1:16" ht="15" customHeight="1">
      <c r="A6" s="113" t="s">
        <v>3</v>
      </c>
      <c r="B6" s="108" t="s">
        <v>174</v>
      </c>
      <c r="C6" s="108" t="s">
        <v>4</v>
      </c>
      <c r="D6" s="108" t="s">
        <v>5</v>
      </c>
      <c r="E6" s="108" t="s">
        <v>6</v>
      </c>
      <c r="F6" s="108" t="s">
        <v>7</v>
      </c>
      <c r="G6" s="114" t="s">
        <v>8</v>
      </c>
      <c r="H6" s="106" t="s">
        <v>98</v>
      </c>
      <c r="I6" s="107" t="s">
        <v>9</v>
      </c>
      <c r="J6" s="108" t="s">
        <v>10</v>
      </c>
      <c r="K6" s="99" t="s">
        <v>274</v>
      </c>
    </row>
    <row r="7" spans="1:16" ht="57.75" customHeight="1">
      <c r="A7" s="113"/>
      <c r="B7" s="108"/>
      <c r="C7" s="108"/>
      <c r="D7" s="108"/>
      <c r="E7" s="108"/>
      <c r="F7" s="108"/>
      <c r="G7" s="114"/>
      <c r="H7" s="106"/>
      <c r="I7" s="107"/>
      <c r="J7" s="108"/>
      <c r="K7" s="100"/>
    </row>
    <row r="8" spans="1:16" ht="24" customHeight="1">
      <c r="A8" s="35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52">
        <v>7</v>
      </c>
      <c r="H8" s="53" t="s">
        <v>276</v>
      </c>
      <c r="I8" s="53" t="s">
        <v>277</v>
      </c>
      <c r="J8" s="52">
        <v>10</v>
      </c>
      <c r="K8" s="54">
        <v>11</v>
      </c>
      <c r="L8" s="76">
        <v>72</v>
      </c>
      <c r="O8" s="82">
        <v>0.75</v>
      </c>
      <c r="P8" s="81">
        <f>L8*O8</f>
        <v>54</v>
      </c>
    </row>
    <row r="9" spans="1:16" ht="29.1" customHeight="1">
      <c r="A9" s="38">
        <v>1</v>
      </c>
      <c r="B9" s="38" t="s">
        <v>11</v>
      </c>
      <c r="C9" s="59" t="s">
        <v>117</v>
      </c>
      <c r="D9" s="55" t="s">
        <v>115</v>
      </c>
      <c r="E9" s="55" t="s">
        <v>14</v>
      </c>
      <c r="F9" s="55" t="s">
        <v>15</v>
      </c>
      <c r="G9" s="60">
        <v>0.88100000000000001</v>
      </c>
      <c r="H9" s="19">
        <v>0.75</v>
      </c>
      <c r="I9" s="57">
        <v>54</v>
      </c>
      <c r="J9" s="38" t="s">
        <v>118</v>
      </c>
      <c r="K9" s="37"/>
      <c r="L9" s="76">
        <v>72</v>
      </c>
      <c r="N9" s="77">
        <f>H9*L9</f>
        <v>54</v>
      </c>
      <c r="O9" s="82">
        <v>1.5529999999999999</v>
      </c>
      <c r="P9" s="81">
        <f t="shared" ref="P9:P51" si="0">L9*O9</f>
        <v>111.816</v>
      </c>
    </row>
    <row r="10" spans="1:16" ht="29.1" customHeight="1">
      <c r="A10" s="38">
        <v>2</v>
      </c>
      <c r="B10" s="38" t="s">
        <v>11</v>
      </c>
      <c r="C10" s="59" t="s">
        <v>119</v>
      </c>
      <c r="D10" s="55" t="s">
        <v>115</v>
      </c>
      <c r="E10" s="55" t="s">
        <v>14</v>
      </c>
      <c r="F10" s="55" t="s">
        <v>15</v>
      </c>
      <c r="G10" s="60">
        <v>1.5529999999999999</v>
      </c>
      <c r="H10" s="19">
        <v>1.5529999999999999</v>
      </c>
      <c r="I10" s="57">
        <v>111.816</v>
      </c>
      <c r="J10" s="38" t="s">
        <v>120</v>
      </c>
      <c r="K10" s="38"/>
      <c r="L10" s="76">
        <v>72</v>
      </c>
      <c r="O10" s="82">
        <v>1.2350000000000001</v>
      </c>
      <c r="P10" s="81">
        <f t="shared" si="0"/>
        <v>88.92</v>
      </c>
    </row>
    <row r="11" spans="1:16" ht="25.5" customHeight="1">
      <c r="A11" s="38">
        <v>3</v>
      </c>
      <c r="B11" s="38" t="s">
        <v>11</v>
      </c>
      <c r="C11" s="36" t="s">
        <v>237</v>
      </c>
      <c r="D11" s="55" t="s">
        <v>115</v>
      </c>
      <c r="E11" s="55" t="s">
        <v>14</v>
      </c>
      <c r="F11" s="55" t="s">
        <v>15</v>
      </c>
      <c r="G11" s="60">
        <v>1.337</v>
      </c>
      <c r="H11" s="19">
        <v>1.2350000000000001</v>
      </c>
      <c r="I11" s="57">
        <v>88.92</v>
      </c>
      <c r="J11" s="38" t="s">
        <v>121</v>
      </c>
      <c r="K11" s="38"/>
      <c r="L11" s="76">
        <v>72</v>
      </c>
      <c r="O11" s="82">
        <v>0.28299999999999997</v>
      </c>
      <c r="P11" s="81">
        <f t="shared" si="0"/>
        <v>20.375999999999998</v>
      </c>
    </row>
    <row r="12" spans="1:16" ht="25.5" customHeight="1">
      <c r="A12" s="38">
        <v>4</v>
      </c>
      <c r="B12" s="38" t="s">
        <v>11</v>
      </c>
      <c r="C12" s="36" t="s">
        <v>236</v>
      </c>
      <c r="D12" s="55" t="s">
        <v>115</v>
      </c>
      <c r="E12" s="55" t="s">
        <v>14</v>
      </c>
      <c r="F12" s="55" t="s">
        <v>15</v>
      </c>
      <c r="G12" s="60">
        <v>0.28299999999999997</v>
      </c>
      <c r="H12" s="19">
        <v>0.28299999999999997</v>
      </c>
      <c r="I12" s="57">
        <v>20.375999999999998</v>
      </c>
      <c r="J12" s="38" t="s">
        <v>122</v>
      </c>
      <c r="K12" s="38"/>
      <c r="L12" s="76">
        <v>72</v>
      </c>
      <c r="O12" s="82">
        <v>0.115</v>
      </c>
      <c r="P12" s="81">
        <f t="shared" si="0"/>
        <v>8.2800000000000011</v>
      </c>
    </row>
    <row r="13" spans="1:16" ht="25.5" customHeight="1">
      <c r="A13" s="38">
        <v>5</v>
      </c>
      <c r="B13" s="38" t="s">
        <v>11</v>
      </c>
      <c r="C13" s="36" t="s">
        <v>238</v>
      </c>
      <c r="D13" s="55" t="s">
        <v>115</v>
      </c>
      <c r="E13" s="55" t="s">
        <v>14</v>
      </c>
      <c r="F13" s="55" t="s">
        <v>15</v>
      </c>
      <c r="G13" s="60">
        <v>0.115</v>
      </c>
      <c r="H13" s="19">
        <v>0.115</v>
      </c>
      <c r="I13" s="57">
        <v>8.2800000000000011</v>
      </c>
      <c r="J13" s="38" t="s">
        <v>123</v>
      </c>
      <c r="K13" s="38"/>
      <c r="L13" s="76">
        <v>72</v>
      </c>
      <c r="O13" s="82">
        <v>0.73899999999999999</v>
      </c>
      <c r="P13" s="81">
        <f t="shared" si="0"/>
        <v>53.207999999999998</v>
      </c>
    </row>
    <row r="14" spans="1:16" ht="29.1" customHeight="1">
      <c r="A14" s="38">
        <v>6</v>
      </c>
      <c r="B14" s="38" t="s">
        <v>11</v>
      </c>
      <c r="C14" s="59" t="s">
        <v>124</v>
      </c>
      <c r="D14" s="55" t="s">
        <v>115</v>
      </c>
      <c r="E14" s="55" t="s">
        <v>14</v>
      </c>
      <c r="F14" s="55" t="s">
        <v>15</v>
      </c>
      <c r="G14" s="60">
        <v>0.752</v>
      </c>
      <c r="H14" s="19">
        <v>0.73899999999999999</v>
      </c>
      <c r="I14" s="57">
        <v>53.207999999999998</v>
      </c>
      <c r="J14" s="38" t="s">
        <v>125</v>
      </c>
      <c r="K14" s="38"/>
      <c r="L14" s="76">
        <v>72</v>
      </c>
      <c r="O14" s="82">
        <v>0.77400000000000002</v>
      </c>
      <c r="P14" s="81">
        <f t="shared" si="0"/>
        <v>55.728000000000002</v>
      </c>
    </row>
    <row r="15" spans="1:16" ht="25.5" customHeight="1">
      <c r="A15" s="38">
        <v>7</v>
      </c>
      <c r="B15" s="38" t="s">
        <v>11</v>
      </c>
      <c r="C15" s="36" t="s">
        <v>239</v>
      </c>
      <c r="D15" s="61" t="s">
        <v>225</v>
      </c>
      <c r="E15" s="55" t="s">
        <v>14</v>
      </c>
      <c r="F15" s="55" t="s">
        <v>15</v>
      </c>
      <c r="G15" s="60">
        <v>0.77400000000000002</v>
      </c>
      <c r="H15" s="19">
        <v>0.77400000000000002</v>
      </c>
      <c r="I15" s="57">
        <v>55.728000000000002</v>
      </c>
      <c r="J15" s="38" t="s">
        <v>126</v>
      </c>
      <c r="K15" s="38"/>
      <c r="L15" s="76">
        <v>72</v>
      </c>
      <c r="O15" s="83">
        <v>0.47899999999999998</v>
      </c>
      <c r="P15" s="81">
        <f t="shared" si="0"/>
        <v>34.488</v>
      </c>
    </row>
    <row r="16" spans="1:16" ht="32.1" customHeight="1">
      <c r="A16" s="38">
        <v>8</v>
      </c>
      <c r="B16" s="38" t="s">
        <v>11</v>
      </c>
      <c r="C16" s="36" t="s">
        <v>91</v>
      </c>
      <c r="D16" s="37" t="s">
        <v>93</v>
      </c>
      <c r="E16" s="55" t="s">
        <v>14</v>
      </c>
      <c r="F16" s="38" t="s">
        <v>15</v>
      </c>
      <c r="G16" s="56">
        <v>0.47899999999999998</v>
      </c>
      <c r="H16" s="39">
        <v>0.47899999999999998</v>
      </c>
      <c r="I16" s="57">
        <v>34.488</v>
      </c>
      <c r="J16" s="38" t="s">
        <v>94</v>
      </c>
      <c r="K16" s="62" t="s">
        <v>249</v>
      </c>
      <c r="L16" s="76">
        <v>72</v>
      </c>
      <c r="O16" s="83">
        <v>0.251</v>
      </c>
      <c r="P16" s="81">
        <f t="shared" si="0"/>
        <v>18.071999999999999</v>
      </c>
    </row>
    <row r="17" spans="1:16" ht="32.1" customHeight="1">
      <c r="A17" s="38">
        <v>9</v>
      </c>
      <c r="B17" s="38" t="s">
        <v>11</v>
      </c>
      <c r="C17" s="36" t="s">
        <v>92</v>
      </c>
      <c r="D17" s="37" t="s">
        <v>93</v>
      </c>
      <c r="E17" s="55" t="s">
        <v>14</v>
      </c>
      <c r="F17" s="38" t="s">
        <v>15</v>
      </c>
      <c r="G17" s="56">
        <v>0.251</v>
      </c>
      <c r="H17" s="39">
        <v>0.251</v>
      </c>
      <c r="I17" s="57">
        <v>18.071999999999999</v>
      </c>
      <c r="J17" s="38" t="s">
        <v>97</v>
      </c>
      <c r="K17" s="62" t="s">
        <v>249</v>
      </c>
      <c r="L17" s="76">
        <v>72</v>
      </c>
      <c r="O17" s="83">
        <v>0.60399999999999998</v>
      </c>
      <c r="P17" s="81">
        <f t="shared" si="0"/>
        <v>43.488</v>
      </c>
    </row>
    <row r="18" spans="1:16" ht="32.1" customHeight="1">
      <c r="A18" s="38">
        <v>10</v>
      </c>
      <c r="B18" s="38" t="s">
        <v>11</v>
      </c>
      <c r="C18" s="36" t="s">
        <v>105</v>
      </c>
      <c r="D18" s="37" t="s">
        <v>13</v>
      </c>
      <c r="E18" s="63" t="s">
        <v>104</v>
      </c>
      <c r="F18" s="38" t="s">
        <v>15</v>
      </c>
      <c r="G18" s="56">
        <v>0.83299999999999996</v>
      </c>
      <c r="H18" s="39">
        <v>0.60399999999999998</v>
      </c>
      <c r="I18" s="57">
        <v>43.488</v>
      </c>
      <c r="J18" s="38" t="s">
        <v>185</v>
      </c>
      <c r="K18" s="62" t="s">
        <v>249</v>
      </c>
      <c r="L18" s="76">
        <v>72</v>
      </c>
      <c r="O18" s="83">
        <v>0.51800000000000002</v>
      </c>
      <c r="P18" s="81">
        <f t="shared" si="0"/>
        <v>37.295999999999999</v>
      </c>
    </row>
    <row r="19" spans="1:16" ht="32.1" customHeight="1">
      <c r="A19" s="38">
        <v>11</v>
      </c>
      <c r="B19" s="38" t="s">
        <v>11</v>
      </c>
      <c r="C19" s="36" t="s">
        <v>85</v>
      </c>
      <c r="D19" s="37" t="s">
        <v>13</v>
      </c>
      <c r="E19" s="55" t="s">
        <v>14</v>
      </c>
      <c r="F19" s="38" t="s">
        <v>15</v>
      </c>
      <c r="G19" s="56">
        <v>0.60399999999999998</v>
      </c>
      <c r="H19" s="39">
        <v>0.51800000000000002</v>
      </c>
      <c r="I19" s="57">
        <v>37.295999999999999</v>
      </c>
      <c r="J19" s="38" t="s">
        <v>86</v>
      </c>
      <c r="K19" s="62" t="s">
        <v>249</v>
      </c>
      <c r="L19" s="76">
        <v>72</v>
      </c>
      <c r="O19" s="83">
        <v>0.56100000000000005</v>
      </c>
      <c r="P19" s="81">
        <f t="shared" si="0"/>
        <v>40.392000000000003</v>
      </c>
    </row>
    <row r="20" spans="1:16" ht="32.1" customHeight="1">
      <c r="A20" s="38">
        <v>12</v>
      </c>
      <c r="B20" s="38" t="s">
        <v>11</v>
      </c>
      <c r="C20" s="36" t="s">
        <v>12</v>
      </c>
      <c r="D20" s="37" t="s">
        <v>13</v>
      </c>
      <c r="E20" s="55" t="s">
        <v>14</v>
      </c>
      <c r="F20" s="38" t="s">
        <v>15</v>
      </c>
      <c r="G20" s="56">
        <v>0.56100000000000005</v>
      </c>
      <c r="H20" s="39">
        <v>0.56100000000000005</v>
      </c>
      <c r="I20" s="57">
        <v>40.392000000000003</v>
      </c>
      <c r="J20" s="38" t="s">
        <v>16</v>
      </c>
      <c r="K20" s="62" t="s">
        <v>249</v>
      </c>
      <c r="L20" s="76">
        <v>72</v>
      </c>
      <c r="O20" s="83">
        <v>1.054</v>
      </c>
      <c r="P20" s="81">
        <f t="shared" si="0"/>
        <v>75.888000000000005</v>
      </c>
    </row>
    <row r="21" spans="1:16" ht="32.1" customHeight="1">
      <c r="A21" s="38">
        <v>13</v>
      </c>
      <c r="B21" s="38" t="s">
        <v>11</v>
      </c>
      <c r="C21" s="36" t="s">
        <v>17</v>
      </c>
      <c r="D21" s="37" t="s">
        <v>13</v>
      </c>
      <c r="E21" s="55" t="s">
        <v>14</v>
      </c>
      <c r="F21" s="38" t="s">
        <v>15</v>
      </c>
      <c r="G21" s="56">
        <v>1.054</v>
      </c>
      <c r="H21" s="39">
        <v>1.054</v>
      </c>
      <c r="I21" s="57">
        <v>75.888000000000005</v>
      </c>
      <c r="J21" s="38" t="s">
        <v>18</v>
      </c>
      <c r="K21" s="62" t="s">
        <v>249</v>
      </c>
      <c r="L21" s="76">
        <v>72</v>
      </c>
      <c r="O21" s="83">
        <v>0.23599999999999999</v>
      </c>
      <c r="P21" s="81">
        <f t="shared" si="0"/>
        <v>16.991999999999997</v>
      </c>
    </row>
    <row r="22" spans="1:16" ht="32.1" customHeight="1">
      <c r="A22" s="38">
        <v>14</v>
      </c>
      <c r="B22" s="38" t="s">
        <v>11</v>
      </c>
      <c r="C22" s="36" t="s">
        <v>235</v>
      </c>
      <c r="D22" s="37" t="s">
        <v>13</v>
      </c>
      <c r="E22" s="55" t="s">
        <v>14</v>
      </c>
      <c r="F22" s="38" t="s">
        <v>15</v>
      </c>
      <c r="G22" s="56">
        <v>0.496</v>
      </c>
      <c r="H22" s="39">
        <v>0.23599999999999999</v>
      </c>
      <c r="I22" s="57">
        <v>16.991999999999997</v>
      </c>
      <c r="J22" s="38" t="s">
        <v>19</v>
      </c>
      <c r="K22" s="62" t="s">
        <v>249</v>
      </c>
      <c r="L22" s="76">
        <v>72</v>
      </c>
      <c r="O22" s="83">
        <v>0.97299999999999998</v>
      </c>
      <c r="P22" s="81">
        <f t="shared" si="0"/>
        <v>70.055999999999997</v>
      </c>
    </row>
    <row r="23" spans="1:16" ht="32.1" customHeight="1">
      <c r="A23" s="38">
        <v>15</v>
      </c>
      <c r="B23" s="38" t="s">
        <v>11</v>
      </c>
      <c r="C23" s="36" t="s">
        <v>20</v>
      </c>
      <c r="D23" s="37" t="s">
        <v>13</v>
      </c>
      <c r="E23" s="55" t="s">
        <v>14</v>
      </c>
      <c r="F23" s="38" t="s">
        <v>21</v>
      </c>
      <c r="G23" s="56">
        <v>0.97299999999999998</v>
      </c>
      <c r="H23" s="39">
        <v>0.97299999999999998</v>
      </c>
      <c r="I23" s="57">
        <v>70.055999999999997</v>
      </c>
      <c r="J23" s="38" t="s">
        <v>22</v>
      </c>
      <c r="K23" s="62" t="s">
        <v>249</v>
      </c>
      <c r="L23" s="76">
        <v>72</v>
      </c>
      <c r="O23" s="83">
        <v>0.58099999999999996</v>
      </c>
      <c r="P23" s="81">
        <f t="shared" si="0"/>
        <v>41.831999999999994</v>
      </c>
    </row>
    <row r="24" spans="1:16" ht="32.1" customHeight="1">
      <c r="A24" s="38">
        <v>16</v>
      </c>
      <c r="B24" s="38" t="s">
        <v>11</v>
      </c>
      <c r="C24" s="36" t="s">
        <v>234</v>
      </c>
      <c r="D24" s="37" t="s">
        <v>13</v>
      </c>
      <c r="E24" s="55" t="s">
        <v>14</v>
      </c>
      <c r="F24" s="38" t="s">
        <v>15</v>
      </c>
      <c r="G24" s="56">
        <v>0.86599999999999999</v>
      </c>
      <c r="H24" s="39">
        <v>0.58099999999999996</v>
      </c>
      <c r="I24" s="57">
        <v>41.831999999999994</v>
      </c>
      <c r="J24" s="38" t="s">
        <v>23</v>
      </c>
      <c r="K24" s="62" t="s">
        <v>249</v>
      </c>
      <c r="L24" s="76">
        <v>72</v>
      </c>
      <c r="O24" s="83">
        <v>0.41399999999999998</v>
      </c>
      <c r="P24" s="81">
        <f t="shared" si="0"/>
        <v>29.808</v>
      </c>
    </row>
    <row r="25" spans="1:16" ht="32.1" customHeight="1">
      <c r="A25" s="38">
        <v>17</v>
      </c>
      <c r="B25" s="38" t="s">
        <v>11</v>
      </c>
      <c r="C25" s="36" t="s">
        <v>278</v>
      </c>
      <c r="D25" s="37" t="s">
        <v>13</v>
      </c>
      <c r="E25" s="55" t="s">
        <v>14</v>
      </c>
      <c r="F25" s="38" t="s">
        <v>15</v>
      </c>
      <c r="G25" s="56">
        <v>1.036</v>
      </c>
      <c r="H25" s="39">
        <v>0.41399999999999998</v>
      </c>
      <c r="I25" s="57">
        <v>29.808</v>
      </c>
      <c r="J25" s="38" t="s">
        <v>24</v>
      </c>
      <c r="K25" s="62" t="s">
        <v>249</v>
      </c>
      <c r="L25" s="76">
        <v>72</v>
      </c>
      <c r="O25" s="83">
        <v>0.64100000000000001</v>
      </c>
      <c r="P25" s="81">
        <f t="shared" si="0"/>
        <v>46.152000000000001</v>
      </c>
    </row>
    <row r="26" spans="1:16" ht="32.1" customHeight="1">
      <c r="A26" s="38">
        <v>18</v>
      </c>
      <c r="B26" s="38" t="s">
        <v>11</v>
      </c>
      <c r="C26" s="36" t="s">
        <v>240</v>
      </c>
      <c r="D26" s="37" t="s">
        <v>13</v>
      </c>
      <c r="E26" s="55" t="s">
        <v>14</v>
      </c>
      <c r="F26" s="38" t="s">
        <v>15</v>
      </c>
      <c r="G26" s="56">
        <v>0.755</v>
      </c>
      <c r="H26" s="39">
        <v>0.64100000000000001</v>
      </c>
      <c r="I26" s="57">
        <v>46.152000000000001</v>
      </c>
      <c r="J26" s="38" t="s">
        <v>25</v>
      </c>
      <c r="K26" s="62" t="s">
        <v>249</v>
      </c>
      <c r="L26" s="76">
        <v>72</v>
      </c>
      <c r="O26" s="83">
        <v>1.0269999999999999</v>
      </c>
      <c r="P26" s="81">
        <f t="shared" si="0"/>
        <v>73.943999999999988</v>
      </c>
    </row>
    <row r="27" spans="1:16" ht="32.1" customHeight="1">
      <c r="A27" s="38">
        <v>19</v>
      </c>
      <c r="B27" s="38" t="s">
        <v>11</v>
      </c>
      <c r="C27" s="36" t="s">
        <v>26</v>
      </c>
      <c r="D27" s="37" t="s">
        <v>13</v>
      </c>
      <c r="E27" s="55" t="s">
        <v>14</v>
      </c>
      <c r="F27" s="38" t="s">
        <v>15</v>
      </c>
      <c r="G27" s="56">
        <v>1.0269999999999999</v>
      </c>
      <c r="H27" s="39">
        <v>1.0269999999999999</v>
      </c>
      <c r="I27" s="57">
        <v>73.943999999999988</v>
      </c>
      <c r="J27" s="38" t="s">
        <v>27</v>
      </c>
      <c r="K27" s="62" t="s">
        <v>249</v>
      </c>
      <c r="L27" s="76">
        <v>72</v>
      </c>
      <c r="O27" s="83">
        <v>0.92800000000000005</v>
      </c>
      <c r="P27" s="81">
        <f t="shared" si="0"/>
        <v>66.816000000000003</v>
      </c>
    </row>
    <row r="28" spans="1:16" ht="32.1" customHeight="1">
      <c r="A28" s="38">
        <v>20</v>
      </c>
      <c r="B28" s="38" t="s">
        <v>11</v>
      </c>
      <c r="C28" s="36" t="s">
        <v>28</v>
      </c>
      <c r="D28" s="37" t="s">
        <v>13</v>
      </c>
      <c r="E28" s="55" t="s">
        <v>14</v>
      </c>
      <c r="F28" s="38" t="s">
        <v>15</v>
      </c>
      <c r="G28" s="56">
        <v>0.92800000000000005</v>
      </c>
      <c r="H28" s="39">
        <v>0.92800000000000005</v>
      </c>
      <c r="I28" s="57">
        <v>66.816000000000003</v>
      </c>
      <c r="J28" s="38" t="s">
        <v>29</v>
      </c>
      <c r="K28" s="62" t="s">
        <v>249</v>
      </c>
      <c r="L28" s="76">
        <v>72</v>
      </c>
      <c r="O28" s="83">
        <v>0.97799999999999998</v>
      </c>
      <c r="P28" s="81">
        <f t="shared" si="0"/>
        <v>70.415999999999997</v>
      </c>
    </row>
    <row r="29" spans="1:16" ht="32.1" customHeight="1">
      <c r="A29" s="38">
        <v>21</v>
      </c>
      <c r="B29" s="38" t="s">
        <v>11</v>
      </c>
      <c r="C29" s="36" t="s">
        <v>30</v>
      </c>
      <c r="D29" s="37" t="s">
        <v>13</v>
      </c>
      <c r="E29" s="55" t="s">
        <v>14</v>
      </c>
      <c r="F29" s="38" t="s">
        <v>15</v>
      </c>
      <c r="G29" s="56">
        <v>0.97799999999999998</v>
      </c>
      <c r="H29" s="39">
        <v>0.97799999999999998</v>
      </c>
      <c r="I29" s="57">
        <v>70.415999999999997</v>
      </c>
      <c r="J29" s="38" t="s">
        <v>31</v>
      </c>
      <c r="K29" s="62" t="s">
        <v>249</v>
      </c>
      <c r="L29" s="76">
        <v>72</v>
      </c>
      <c r="O29" s="83">
        <v>1.3979999999999999</v>
      </c>
      <c r="P29" s="81">
        <f t="shared" si="0"/>
        <v>100.65599999999999</v>
      </c>
    </row>
    <row r="30" spans="1:16" ht="32.1" customHeight="1">
      <c r="A30" s="38">
        <v>22</v>
      </c>
      <c r="B30" s="38" t="s">
        <v>11</v>
      </c>
      <c r="C30" s="36" t="s">
        <v>32</v>
      </c>
      <c r="D30" s="37" t="s">
        <v>13</v>
      </c>
      <c r="E30" s="55" t="s">
        <v>14</v>
      </c>
      <c r="F30" s="38" t="s">
        <v>15</v>
      </c>
      <c r="G30" s="56">
        <v>1.454</v>
      </c>
      <c r="H30" s="39">
        <v>1.3979999999999999</v>
      </c>
      <c r="I30" s="57">
        <v>100.65599999999999</v>
      </c>
      <c r="J30" s="38" t="s">
        <v>33</v>
      </c>
      <c r="K30" s="62" t="s">
        <v>249</v>
      </c>
      <c r="L30" s="76">
        <v>72</v>
      </c>
      <c r="O30" s="83">
        <v>0.47099999999999997</v>
      </c>
      <c r="P30" s="81">
        <f t="shared" si="0"/>
        <v>33.911999999999999</v>
      </c>
    </row>
    <row r="31" spans="1:16" ht="32.1" customHeight="1">
      <c r="A31" s="38">
        <v>23</v>
      </c>
      <c r="B31" s="38" t="s">
        <v>11</v>
      </c>
      <c r="C31" s="36" t="s">
        <v>34</v>
      </c>
      <c r="D31" s="37" t="s">
        <v>13</v>
      </c>
      <c r="E31" s="55" t="s">
        <v>14</v>
      </c>
      <c r="F31" s="38" t="s">
        <v>15</v>
      </c>
      <c r="G31" s="56">
        <v>0.47099999999999997</v>
      </c>
      <c r="H31" s="39">
        <v>0.47099999999999997</v>
      </c>
      <c r="I31" s="57">
        <v>33.911999999999999</v>
      </c>
      <c r="J31" s="38" t="s">
        <v>35</v>
      </c>
      <c r="K31" s="62" t="s">
        <v>249</v>
      </c>
      <c r="L31" s="76">
        <v>72</v>
      </c>
      <c r="O31" s="83">
        <v>1.379</v>
      </c>
      <c r="P31" s="81">
        <f t="shared" si="0"/>
        <v>99.287999999999997</v>
      </c>
    </row>
    <row r="32" spans="1:16" ht="45" customHeight="1">
      <c r="A32" s="38">
        <v>24</v>
      </c>
      <c r="B32" s="38" t="s">
        <v>11</v>
      </c>
      <c r="C32" s="64" t="s">
        <v>245</v>
      </c>
      <c r="D32" s="37" t="s">
        <v>56</v>
      </c>
      <c r="E32" s="55" t="s">
        <v>14</v>
      </c>
      <c r="F32" s="38" t="s">
        <v>15</v>
      </c>
      <c r="G32" s="56">
        <v>1.379</v>
      </c>
      <c r="H32" s="39">
        <v>1.379</v>
      </c>
      <c r="I32" s="57">
        <v>99.287999999999997</v>
      </c>
      <c r="J32" s="38" t="s">
        <v>253</v>
      </c>
      <c r="K32" s="62" t="s">
        <v>249</v>
      </c>
      <c r="L32" s="76">
        <v>72</v>
      </c>
      <c r="O32" s="82">
        <v>0.33800000000000002</v>
      </c>
      <c r="P32" s="81">
        <f t="shared" si="0"/>
        <v>24.336000000000002</v>
      </c>
    </row>
    <row r="33" spans="1:16" ht="32.1" customHeight="1">
      <c r="A33" s="38">
        <v>25</v>
      </c>
      <c r="B33" s="38" t="s">
        <v>11</v>
      </c>
      <c r="C33" s="36" t="s">
        <v>148</v>
      </c>
      <c r="D33" s="38" t="s">
        <v>56</v>
      </c>
      <c r="E33" s="38" t="s">
        <v>116</v>
      </c>
      <c r="F33" s="55" t="s">
        <v>136</v>
      </c>
      <c r="G33" s="60">
        <v>0.51700000000000002</v>
      </c>
      <c r="H33" s="19">
        <v>0.33800000000000002</v>
      </c>
      <c r="I33" s="57">
        <v>24.336000000000002</v>
      </c>
      <c r="J33" s="55" t="s">
        <v>147</v>
      </c>
      <c r="K33" s="62" t="s">
        <v>249</v>
      </c>
      <c r="L33" s="76">
        <v>72</v>
      </c>
      <c r="O33" s="82">
        <v>0.503</v>
      </c>
      <c r="P33" s="81">
        <f t="shared" si="0"/>
        <v>36.216000000000001</v>
      </c>
    </row>
    <row r="34" spans="1:16" ht="32.1" customHeight="1">
      <c r="A34" s="38">
        <v>26</v>
      </c>
      <c r="B34" s="38" t="s">
        <v>11</v>
      </c>
      <c r="C34" s="36" t="s">
        <v>146</v>
      </c>
      <c r="D34" s="38" t="s">
        <v>56</v>
      </c>
      <c r="E34" s="38" t="s">
        <v>116</v>
      </c>
      <c r="F34" s="55" t="s">
        <v>136</v>
      </c>
      <c r="G34" s="60">
        <v>0.503</v>
      </c>
      <c r="H34" s="19">
        <v>0.503</v>
      </c>
      <c r="I34" s="57">
        <v>36.216000000000001</v>
      </c>
      <c r="J34" s="55" t="s">
        <v>145</v>
      </c>
      <c r="K34" s="62" t="s">
        <v>249</v>
      </c>
      <c r="L34" s="76">
        <v>72</v>
      </c>
      <c r="P34" s="81">
        <f t="shared" si="0"/>
        <v>0</v>
      </c>
    </row>
    <row r="35" spans="1:16" ht="32.25" customHeight="1">
      <c r="A35" s="100" t="s">
        <v>3</v>
      </c>
      <c r="B35" s="98" t="s">
        <v>174</v>
      </c>
      <c r="C35" s="98" t="s">
        <v>4</v>
      </c>
      <c r="D35" s="98" t="s">
        <v>5</v>
      </c>
      <c r="E35" s="98" t="s">
        <v>6</v>
      </c>
      <c r="F35" s="98" t="s">
        <v>7</v>
      </c>
      <c r="G35" s="116" t="s">
        <v>8</v>
      </c>
      <c r="H35" s="96" t="s">
        <v>98</v>
      </c>
      <c r="I35" s="97" t="s">
        <v>9</v>
      </c>
      <c r="J35" s="98" t="s">
        <v>10</v>
      </c>
      <c r="K35" s="99" t="s">
        <v>258</v>
      </c>
      <c r="L35" s="76">
        <v>72</v>
      </c>
      <c r="M35" s="78"/>
      <c r="P35" s="81">
        <f t="shared" si="0"/>
        <v>0</v>
      </c>
    </row>
    <row r="36" spans="1:16" ht="18.75" customHeight="1">
      <c r="A36" s="100"/>
      <c r="B36" s="98"/>
      <c r="C36" s="98"/>
      <c r="D36" s="98"/>
      <c r="E36" s="98"/>
      <c r="F36" s="98"/>
      <c r="G36" s="116"/>
      <c r="H36" s="96"/>
      <c r="I36" s="97"/>
      <c r="J36" s="98"/>
      <c r="K36" s="100"/>
      <c r="L36" s="76">
        <v>72</v>
      </c>
      <c r="O36" s="82">
        <v>0.498</v>
      </c>
      <c r="P36" s="81">
        <f t="shared" si="0"/>
        <v>35.856000000000002</v>
      </c>
    </row>
    <row r="37" spans="1:16" ht="36.75" customHeight="1">
      <c r="A37" s="38">
        <v>27</v>
      </c>
      <c r="B37" s="38" t="s">
        <v>11</v>
      </c>
      <c r="C37" s="36" t="s">
        <v>144</v>
      </c>
      <c r="D37" s="38" t="s">
        <v>56</v>
      </c>
      <c r="E37" s="38" t="s">
        <v>116</v>
      </c>
      <c r="F37" s="55" t="s">
        <v>136</v>
      </c>
      <c r="G37" s="60">
        <v>0.498</v>
      </c>
      <c r="H37" s="19">
        <v>0.498</v>
      </c>
      <c r="I37" s="57">
        <v>35.856000000000002</v>
      </c>
      <c r="J37" s="55" t="s">
        <v>143</v>
      </c>
      <c r="K37" s="62" t="s">
        <v>249</v>
      </c>
      <c r="L37" s="76">
        <v>72</v>
      </c>
      <c r="O37" s="82">
        <v>0.443</v>
      </c>
      <c r="P37" s="81">
        <f t="shared" si="0"/>
        <v>31.896000000000001</v>
      </c>
    </row>
    <row r="38" spans="1:16" ht="33" customHeight="1">
      <c r="A38" s="38">
        <v>28</v>
      </c>
      <c r="B38" s="38" t="s">
        <v>11</v>
      </c>
      <c r="C38" s="36" t="s">
        <v>142</v>
      </c>
      <c r="D38" s="38" t="s">
        <v>56</v>
      </c>
      <c r="E38" s="38" t="s">
        <v>116</v>
      </c>
      <c r="F38" s="55" t="s">
        <v>139</v>
      </c>
      <c r="G38" s="60">
        <v>0.443</v>
      </c>
      <c r="H38" s="19">
        <v>0.443</v>
      </c>
      <c r="I38" s="57">
        <v>31.896000000000001</v>
      </c>
      <c r="J38" s="55" t="s">
        <v>141</v>
      </c>
      <c r="K38" s="62" t="s">
        <v>249</v>
      </c>
      <c r="L38" s="76">
        <v>72</v>
      </c>
      <c r="O38" s="82">
        <v>0.26400000000000001</v>
      </c>
      <c r="P38" s="81">
        <f t="shared" si="0"/>
        <v>19.008000000000003</v>
      </c>
    </row>
    <row r="39" spans="1:16" ht="33" customHeight="1">
      <c r="A39" s="38">
        <v>29</v>
      </c>
      <c r="B39" s="38" t="s">
        <v>11</v>
      </c>
      <c r="C39" s="36" t="s">
        <v>140</v>
      </c>
      <c r="D39" s="38" t="s">
        <v>56</v>
      </c>
      <c r="E39" s="38" t="s">
        <v>116</v>
      </c>
      <c r="F39" s="55" t="s">
        <v>139</v>
      </c>
      <c r="G39" s="60">
        <v>0.63600000000000001</v>
      </c>
      <c r="H39" s="19">
        <v>0.26400000000000001</v>
      </c>
      <c r="I39" s="57">
        <v>19.008000000000003</v>
      </c>
      <c r="J39" s="55" t="s">
        <v>138</v>
      </c>
      <c r="K39" s="62" t="s">
        <v>249</v>
      </c>
      <c r="L39" s="76">
        <v>72</v>
      </c>
      <c r="O39" s="82">
        <v>0.42699999999999999</v>
      </c>
      <c r="P39" s="81">
        <f t="shared" si="0"/>
        <v>30.744</v>
      </c>
    </row>
    <row r="40" spans="1:16" ht="32.1" customHeight="1">
      <c r="A40" s="38">
        <v>30</v>
      </c>
      <c r="B40" s="38" t="s">
        <v>11</v>
      </c>
      <c r="C40" s="36" t="s">
        <v>137</v>
      </c>
      <c r="D40" s="38" t="s">
        <v>56</v>
      </c>
      <c r="E40" s="38" t="s">
        <v>116</v>
      </c>
      <c r="F40" s="55" t="s">
        <v>136</v>
      </c>
      <c r="G40" s="60">
        <v>0.42699999999999999</v>
      </c>
      <c r="H40" s="19">
        <v>0.42699999999999999</v>
      </c>
      <c r="I40" s="57">
        <v>30.744</v>
      </c>
      <c r="J40" s="55" t="s">
        <v>135</v>
      </c>
      <c r="K40" s="62" t="s">
        <v>249</v>
      </c>
      <c r="L40" s="76">
        <v>72</v>
      </c>
      <c r="O40" s="82">
        <v>1.1240000000000001</v>
      </c>
      <c r="P40" s="81">
        <f t="shared" si="0"/>
        <v>80.928000000000011</v>
      </c>
    </row>
    <row r="41" spans="1:16" ht="32.1" customHeight="1">
      <c r="A41" s="38">
        <v>31</v>
      </c>
      <c r="B41" s="38" t="s">
        <v>11</v>
      </c>
      <c r="C41" s="36" t="s">
        <v>134</v>
      </c>
      <c r="D41" s="38" t="s">
        <v>56</v>
      </c>
      <c r="E41" s="38" t="s">
        <v>116</v>
      </c>
      <c r="F41" s="55" t="s">
        <v>21</v>
      </c>
      <c r="G41" s="60">
        <v>1.724</v>
      </c>
      <c r="H41" s="19">
        <v>1.1240000000000001</v>
      </c>
      <c r="I41" s="57">
        <v>80.928000000000011</v>
      </c>
      <c r="J41" s="55" t="s">
        <v>133</v>
      </c>
      <c r="K41" s="62" t="s">
        <v>249</v>
      </c>
      <c r="L41" s="76">
        <v>72</v>
      </c>
      <c r="O41" s="82">
        <v>0.59899999999999998</v>
      </c>
      <c r="P41" s="81">
        <f t="shared" si="0"/>
        <v>43.128</v>
      </c>
    </row>
    <row r="42" spans="1:16" ht="32.1" customHeight="1">
      <c r="A42" s="38">
        <v>32</v>
      </c>
      <c r="B42" s="38" t="s">
        <v>11</v>
      </c>
      <c r="C42" s="36" t="s">
        <v>132</v>
      </c>
      <c r="D42" s="38" t="s">
        <v>56</v>
      </c>
      <c r="E42" s="38" t="s">
        <v>116</v>
      </c>
      <c r="F42" s="55" t="s">
        <v>21</v>
      </c>
      <c r="G42" s="60">
        <v>0.59899999999999998</v>
      </c>
      <c r="H42" s="19">
        <v>0.59899999999999998</v>
      </c>
      <c r="I42" s="57">
        <v>43.128</v>
      </c>
      <c r="J42" s="55" t="s">
        <v>131</v>
      </c>
      <c r="K42" s="62" t="s">
        <v>249</v>
      </c>
      <c r="L42" s="76">
        <v>72</v>
      </c>
      <c r="O42" s="82">
        <v>0.69</v>
      </c>
      <c r="P42" s="81">
        <f t="shared" si="0"/>
        <v>49.679999999999993</v>
      </c>
    </row>
    <row r="43" spans="1:16" ht="32.1" customHeight="1">
      <c r="A43" s="38">
        <v>33</v>
      </c>
      <c r="B43" s="38" t="s">
        <v>11</v>
      </c>
      <c r="C43" s="36" t="s">
        <v>130</v>
      </c>
      <c r="D43" s="38" t="s">
        <v>56</v>
      </c>
      <c r="E43" s="38" t="s">
        <v>116</v>
      </c>
      <c r="F43" s="55" t="s">
        <v>15</v>
      </c>
      <c r="G43" s="60">
        <v>0.69</v>
      </c>
      <c r="H43" s="19">
        <v>0.69</v>
      </c>
      <c r="I43" s="57">
        <v>49.679999999999993</v>
      </c>
      <c r="J43" s="55" t="s">
        <v>129</v>
      </c>
      <c r="K43" s="62" t="s">
        <v>249</v>
      </c>
      <c r="L43" s="76">
        <v>72</v>
      </c>
      <c r="O43" s="82">
        <v>0.31</v>
      </c>
      <c r="P43" s="81">
        <f t="shared" si="0"/>
        <v>22.32</v>
      </c>
    </row>
    <row r="44" spans="1:16" ht="32.1" customHeight="1">
      <c r="A44" s="38">
        <v>34</v>
      </c>
      <c r="B44" s="38" t="s">
        <v>11</v>
      </c>
      <c r="C44" s="36" t="s">
        <v>128</v>
      </c>
      <c r="D44" s="38" t="s">
        <v>56</v>
      </c>
      <c r="E44" s="38" t="s">
        <v>116</v>
      </c>
      <c r="F44" s="55" t="s">
        <v>15</v>
      </c>
      <c r="G44" s="60">
        <v>0.31</v>
      </c>
      <c r="H44" s="19">
        <v>0.31</v>
      </c>
      <c r="I44" s="57">
        <v>22.32</v>
      </c>
      <c r="J44" s="55" t="s">
        <v>127</v>
      </c>
      <c r="K44" s="62" t="s">
        <v>249</v>
      </c>
      <c r="L44" s="76">
        <v>72</v>
      </c>
      <c r="O44" s="83">
        <v>0.24</v>
      </c>
      <c r="P44" s="81">
        <f t="shared" si="0"/>
        <v>17.28</v>
      </c>
    </row>
    <row r="45" spans="1:16" ht="32.1" customHeight="1">
      <c r="A45" s="38">
        <v>35</v>
      </c>
      <c r="B45" s="38" t="s">
        <v>11</v>
      </c>
      <c r="C45" s="36" t="s">
        <v>87</v>
      </c>
      <c r="D45" s="37" t="s">
        <v>88</v>
      </c>
      <c r="E45" s="55" t="s">
        <v>14</v>
      </c>
      <c r="F45" s="55" t="s">
        <v>15</v>
      </c>
      <c r="G45" s="56">
        <v>0.24</v>
      </c>
      <c r="H45" s="39">
        <v>0.24</v>
      </c>
      <c r="I45" s="57">
        <v>17.28</v>
      </c>
      <c r="J45" s="38" t="s">
        <v>89</v>
      </c>
      <c r="K45" s="62" t="s">
        <v>249</v>
      </c>
      <c r="L45" s="76">
        <v>72</v>
      </c>
      <c r="O45" s="83">
        <v>0.12</v>
      </c>
      <c r="P45" s="81">
        <f t="shared" si="0"/>
        <v>8.64</v>
      </c>
    </row>
    <row r="46" spans="1:16" ht="32.1" customHeight="1">
      <c r="A46" s="38">
        <v>36</v>
      </c>
      <c r="B46" s="38" t="s">
        <v>11</v>
      </c>
      <c r="C46" s="36" t="s">
        <v>36</v>
      </c>
      <c r="D46" s="37" t="s">
        <v>37</v>
      </c>
      <c r="E46" s="55" t="s">
        <v>14</v>
      </c>
      <c r="F46" s="38" t="s">
        <v>38</v>
      </c>
      <c r="G46" s="56">
        <v>0.12</v>
      </c>
      <c r="H46" s="39">
        <v>0.12</v>
      </c>
      <c r="I46" s="57">
        <v>8.64</v>
      </c>
      <c r="J46" s="55" t="s">
        <v>39</v>
      </c>
      <c r="K46" s="62" t="s">
        <v>249</v>
      </c>
      <c r="L46" s="76">
        <v>72</v>
      </c>
      <c r="O46" s="82">
        <v>0.311</v>
      </c>
      <c r="P46" s="81">
        <f t="shared" si="0"/>
        <v>22.391999999999999</v>
      </c>
    </row>
    <row r="47" spans="1:16" ht="32.1" customHeight="1">
      <c r="A47" s="38">
        <v>37</v>
      </c>
      <c r="B47" s="38" t="s">
        <v>11</v>
      </c>
      <c r="C47" s="36" t="s">
        <v>152</v>
      </c>
      <c r="D47" s="55" t="s">
        <v>115</v>
      </c>
      <c r="E47" s="55" t="s">
        <v>14</v>
      </c>
      <c r="F47" s="55" t="s">
        <v>15</v>
      </c>
      <c r="G47" s="60">
        <v>1.5429999999999999</v>
      </c>
      <c r="H47" s="19">
        <v>0.311</v>
      </c>
      <c r="I47" s="57">
        <v>22.391999999999999</v>
      </c>
      <c r="J47" s="55" t="s">
        <v>151</v>
      </c>
      <c r="K47" s="55"/>
      <c r="L47" s="76">
        <v>72</v>
      </c>
      <c r="O47" s="82">
        <v>0.3</v>
      </c>
      <c r="P47" s="81">
        <f t="shared" si="0"/>
        <v>21.599999999999998</v>
      </c>
    </row>
    <row r="48" spans="1:16" ht="32.1" customHeight="1">
      <c r="A48" s="38">
        <v>38</v>
      </c>
      <c r="B48" s="38" t="s">
        <v>11</v>
      </c>
      <c r="C48" s="36" t="s">
        <v>150</v>
      </c>
      <c r="D48" s="55" t="s">
        <v>115</v>
      </c>
      <c r="E48" s="55" t="s">
        <v>14</v>
      </c>
      <c r="F48" s="55" t="s">
        <v>15</v>
      </c>
      <c r="G48" s="60">
        <v>0.63200000000000001</v>
      </c>
      <c r="H48" s="19">
        <v>0.3</v>
      </c>
      <c r="I48" s="57">
        <v>21.599999999999998</v>
      </c>
      <c r="J48" s="55" t="s">
        <v>149</v>
      </c>
      <c r="K48" s="55"/>
      <c r="L48" s="76">
        <v>72</v>
      </c>
      <c r="O48" s="83">
        <v>0.41099999999999998</v>
      </c>
      <c r="P48" s="81">
        <f t="shared" si="0"/>
        <v>29.591999999999999</v>
      </c>
    </row>
    <row r="49" spans="1:17" ht="32.1" customHeight="1">
      <c r="A49" s="38">
        <v>39</v>
      </c>
      <c r="B49" s="38" t="s">
        <v>11</v>
      </c>
      <c r="C49" s="36" t="s">
        <v>80</v>
      </c>
      <c r="D49" s="65" t="s">
        <v>260</v>
      </c>
      <c r="E49" s="55" t="s">
        <v>14</v>
      </c>
      <c r="F49" s="38" t="s">
        <v>38</v>
      </c>
      <c r="G49" s="56">
        <v>0.41099999999999998</v>
      </c>
      <c r="H49" s="39">
        <v>0.41099999999999998</v>
      </c>
      <c r="I49" s="57">
        <v>29.591999999999999</v>
      </c>
      <c r="J49" s="55" t="s">
        <v>81</v>
      </c>
      <c r="K49" s="62" t="s">
        <v>249</v>
      </c>
      <c r="L49" s="76">
        <v>72</v>
      </c>
      <c r="O49" s="83">
        <v>0.83</v>
      </c>
      <c r="P49" s="81">
        <f t="shared" si="0"/>
        <v>59.76</v>
      </c>
    </row>
    <row r="50" spans="1:17" ht="32.1" customHeight="1">
      <c r="A50" s="38">
        <v>40</v>
      </c>
      <c r="B50" s="38" t="s">
        <v>11</v>
      </c>
      <c r="C50" s="36" t="s">
        <v>159</v>
      </c>
      <c r="D50" s="66" t="s">
        <v>95</v>
      </c>
      <c r="E50" s="55" t="s">
        <v>14</v>
      </c>
      <c r="F50" s="38" t="s">
        <v>21</v>
      </c>
      <c r="G50" s="56">
        <v>2.3370000000000002</v>
      </c>
      <c r="H50" s="39">
        <v>0.83</v>
      </c>
      <c r="I50" s="57">
        <v>59.76</v>
      </c>
      <c r="J50" s="55" t="s">
        <v>96</v>
      </c>
      <c r="K50" s="62" t="s">
        <v>249</v>
      </c>
      <c r="L50" s="76">
        <v>72</v>
      </c>
      <c r="O50" s="83">
        <v>0.41099999999999998</v>
      </c>
      <c r="P50" s="81">
        <f t="shared" si="0"/>
        <v>29.591999999999999</v>
      </c>
    </row>
    <row r="51" spans="1:17" ht="32.1" customHeight="1">
      <c r="A51" s="38">
        <v>41</v>
      </c>
      <c r="B51" s="38" t="s">
        <v>11</v>
      </c>
      <c r="C51" s="36" t="s">
        <v>82</v>
      </c>
      <c r="D51" s="38" t="s">
        <v>83</v>
      </c>
      <c r="E51" s="55" t="s">
        <v>14</v>
      </c>
      <c r="F51" s="38" t="s">
        <v>38</v>
      </c>
      <c r="G51" s="56">
        <v>0.41099999999999998</v>
      </c>
      <c r="H51" s="39">
        <v>0.41099999999999998</v>
      </c>
      <c r="I51" s="57">
        <v>29.591999999999999</v>
      </c>
      <c r="J51" s="55" t="s">
        <v>84</v>
      </c>
      <c r="K51" s="62" t="s">
        <v>249</v>
      </c>
      <c r="L51" s="76">
        <v>72</v>
      </c>
      <c r="O51" s="83">
        <v>0.26900000000000002</v>
      </c>
      <c r="P51" s="81">
        <f t="shared" si="0"/>
        <v>19.368000000000002</v>
      </c>
    </row>
    <row r="52" spans="1:17" ht="45" customHeight="1">
      <c r="A52" s="38">
        <v>42</v>
      </c>
      <c r="B52" s="38" t="s">
        <v>11</v>
      </c>
      <c r="C52" s="36" t="s">
        <v>158</v>
      </c>
      <c r="D52" s="38" t="s">
        <v>157</v>
      </c>
      <c r="E52" s="55" t="s">
        <v>14</v>
      </c>
      <c r="F52" s="55" t="s">
        <v>139</v>
      </c>
      <c r="G52" s="60">
        <v>1.73</v>
      </c>
      <c r="H52" s="39">
        <v>0.26900000000000002</v>
      </c>
      <c r="I52" s="57">
        <v>19.368000000000002</v>
      </c>
      <c r="J52" s="55" t="s">
        <v>156</v>
      </c>
      <c r="K52" s="37" t="s">
        <v>248</v>
      </c>
      <c r="L52" s="76">
        <v>72</v>
      </c>
      <c r="O52" s="83">
        <v>0.18099999999999999</v>
      </c>
      <c r="P52" s="81">
        <f>L52*O52</f>
        <v>13.032</v>
      </c>
    </row>
    <row r="53" spans="1:17" ht="32.25" customHeight="1">
      <c r="A53" s="38">
        <v>43</v>
      </c>
      <c r="B53" s="38" t="s">
        <v>11</v>
      </c>
      <c r="C53" s="36" t="s">
        <v>155</v>
      </c>
      <c r="D53" s="38" t="s">
        <v>154</v>
      </c>
      <c r="E53" s="55" t="s">
        <v>14</v>
      </c>
      <c r="F53" s="55" t="s">
        <v>139</v>
      </c>
      <c r="G53" s="60">
        <v>0.224</v>
      </c>
      <c r="H53" s="39">
        <v>0.18099999999999999</v>
      </c>
      <c r="I53" s="57">
        <v>13.032</v>
      </c>
      <c r="J53" s="55" t="s">
        <v>153</v>
      </c>
      <c r="K53" s="55"/>
      <c r="L53" s="76">
        <v>72</v>
      </c>
    </row>
    <row r="54" spans="1:17" ht="21.95" customHeight="1">
      <c r="A54" s="95" t="s">
        <v>40</v>
      </c>
      <c r="B54" s="95"/>
      <c r="C54" s="95"/>
      <c r="D54" s="95"/>
      <c r="E54" s="95"/>
      <c r="F54" s="95"/>
      <c r="G54" s="95"/>
      <c r="H54" s="67">
        <v>26.210999999999999</v>
      </c>
      <c r="I54" s="68">
        <v>1887.192</v>
      </c>
      <c r="J54" s="69"/>
      <c r="K54" s="69"/>
      <c r="L54" s="76">
        <v>72</v>
      </c>
      <c r="M54" s="78">
        <f>SUM(O8:O52)</f>
        <v>26.211000000000006</v>
      </c>
      <c r="N54" s="79">
        <f>SUM(P8:P52)</f>
        <v>1887.192</v>
      </c>
      <c r="O54" s="84">
        <f>SUM(O8:O52)</f>
        <v>26.211000000000006</v>
      </c>
      <c r="P54" s="81">
        <f>SUM(P8:P52)</f>
        <v>1887.192</v>
      </c>
      <c r="Q54" s="76">
        <f>M54*L54</f>
        <v>1887.1920000000005</v>
      </c>
    </row>
    <row r="55" spans="1:17" ht="45" customHeight="1">
      <c r="A55" s="66">
        <v>1</v>
      </c>
      <c r="B55" s="55" t="s">
        <v>41</v>
      </c>
      <c r="C55" s="36" t="s">
        <v>241</v>
      </c>
      <c r="D55" s="55" t="s">
        <v>224</v>
      </c>
      <c r="E55" s="37" t="s">
        <v>161</v>
      </c>
      <c r="F55" s="70"/>
      <c r="G55" s="60">
        <v>1.6870000000000001</v>
      </c>
      <c r="H55" s="19">
        <v>1.52</v>
      </c>
      <c r="I55" s="57">
        <v>109.44</v>
      </c>
      <c r="J55" s="55" t="s">
        <v>160</v>
      </c>
      <c r="K55" s="37" t="s">
        <v>248</v>
      </c>
      <c r="L55" s="76">
        <v>72</v>
      </c>
    </row>
    <row r="56" spans="1:17" ht="46.5" customHeight="1">
      <c r="A56" s="66">
        <v>2</v>
      </c>
      <c r="B56" s="55" t="s">
        <v>41</v>
      </c>
      <c r="C56" s="36" t="s">
        <v>247</v>
      </c>
      <c r="D56" s="55" t="s">
        <v>254</v>
      </c>
      <c r="E56" s="71" t="s">
        <v>14</v>
      </c>
      <c r="F56" s="66" t="s">
        <v>21</v>
      </c>
      <c r="G56" s="56">
        <v>0.2</v>
      </c>
      <c r="H56" s="39">
        <v>0.112</v>
      </c>
      <c r="I56" s="57">
        <v>8.0640000000000001</v>
      </c>
      <c r="J56" s="55" t="s">
        <v>255</v>
      </c>
      <c r="K56" s="37" t="s">
        <v>248</v>
      </c>
      <c r="L56" s="76">
        <v>72</v>
      </c>
    </row>
    <row r="57" spans="1:17" ht="45" customHeight="1">
      <c r="A57" s="66">
        <v>3</v>
      </c>
      <c r="B57" s="55" t="s">
        <v>41</v>
      </c>
      <c r="C57" s="36" t="s">
        <v>164</v>
      </c>
      <c r="D57" s="38" t="s">
        <v>163</v>
      </c>
      <c r="E57" s="55" t="s">
        <v>14</v>
      </c>
      <c r="F57" s="38" t="s">
        <v>38</v>
      </c>
      <c r="G57" s="60">
        <v>1.954</v>
      </c>
      <c r="H57" s="19">
        <v>1.954</v>
      </c>
      <c r="I57" s="57">
        <v>140.68799999999999</v>
      </c>
      <c r="J57" s="38" t="s">
        <v>162</v>
      </c>
      <c r="K57" s="37" t="s">
        <v>248</v>
      </c>
      <c r="L57" s="76">
        <v>72</v>
      </c>
    </row>
    <row r="58" spans="1:17" ht="33" customHeight="1">
      <c r="A58" s="66">
        <v>4</v>
      </c>
      <c r="B58" s="55" t="s">
        <v>41</v>
      </c>
      <c r="C58" s="7" t="s">
        <v>42</v>
      </c>
      <c r="D58" s="55" t="s">
        <v>43</v>
      </c>
      <c r="E58" s="55" t="s">
        <v>14</v>
      </c>
      <c r="F58" s="55" t="s">
        <v>21</v>
      </c>
      <c r="G58" s="56">
        <v>0.80200000000000005</v>
      </c>
      <c r="H58" s="39">
        <v>0.80200000000000005</v>
      </c>
      <c r="I58" s="57">
        <v>57.744</v>
      </c>
      <c r="J58" s="55" t="s">
        <v>90</v>
      </c>
      <c r="K58" s="62" t="s">
        <v>249</v>
      </c>
      <c r="L58" s="76">
        <v>72</v>
      </c>
    </row>
    <row r="59" spans="1:17" ht="33" customHeight="1">
      <c r="A59" s="66">
        <v>5</v>
      </c>
      <c r="B59" s="55" t="s">
        <v>41</v>
      </c>
      <c r="C59" s="36" t="s">
        <v>242</v>
      </c>
      <c r="D59" s="55" t="s">
        <v>43</v>
      </c>
      <c r="E59" s="55" t="s">
        <v>14</v>
      </c>
      <c r="F59" s="55" t="s">
        <v>21</v>
      </c>
      <c r="G59" s="56">
        <v>0.8</v>
      </c>
      <c r="H59" s="19">
        <v>0.4</v>
      </c>
      <c r="I59" s="57">
        <v>28.8</v>
      </c>
      <c r="J59" s="55" t="s">
        <v>44</v>
      </c>
      <c r="K59" s="62"/>
      <c r="L59" s="76">
        <v>72</v>
      </c>
    </row>
    <row r="60" spans="1:17" ht="35.1" customHeight="1">
      <c r="A60" s="66">
        <v>6</v>
      </c>
      <c r="B60" s="55" t="s">
        <v>41</v>
      </c>
      <c r="C60" s="7" t="s">
        <v>45</v>
      </c>
      <c r="D60" s="55" t="s">
        <v>43</v>
      </c>
      <c r="E60" s="55" t="s">
        <v>14</v>
      </c>
      <c r="F60" s="55" t="s">
        <v>21</v>
      </c>
      <c r="G60" s="56">
        <v>0.8</v>
      </c>
      <c r="H60" s="39">
        <v>0.8</v>
      </c>
      <c r="I60" s="57">
        <v>57.6</v>
      </c>
      <c r="J60" s="55" t="s">
        <v>99</v>
      </c>
      <c r="K60" s="62" t="s">
        <v>249</v>
      </c>
      <c r="L60" s="76">
        <v>72</v>
      </c>
    </row>
    <row r="61" spans="1:17" ht="35.1" customHeight="1">
      <c r="A61" s="66">
        <v>7</v>
      </c>
      <c r="B61" s="55" t="s">
        <v>41</v>
      </c>
      <c r="C61" s="7" t="s">
        <v>46</v>
      </c>
      <c r="D61" s="55" t="s">
        <v>43</v>
      </c>
      <c r="E61" s="55" t="s">
        <v>14</v>
      </c>
      <c r="F61" s="55" t="s">
        <v>21</v>
      </c>
      <c r="G61" s="56">
        <v>0.82599999999999996</v>
      </c>
      <c r="H61" s="39">
        <v>0.82599999999999996</v>
      </c>
      <c r="I61" s="57">
        <v>59.471999999999994</v>
      </c>
      <c r="J61" s="55" t="s">
        <v>244</v>
      </c>
      <c r="K61" s="62" t="s">
        <v>249</v>
      </c>
      <c r="L61" s="76">
        <v>72</v>
      </c>
    </row>
    <row r="62" spans="1:17" ht="35.1" customHeight="1">
      <c r="A62" s="66">
        <v>8</v>
      </c>
      <c r="B62" s="55" t="s">
        <v>41</v>
      </c>
      <c r="C62" s="7" t="s">
        <v>47</v>
      </c>
      <c r="D62" s="55" t="s">
        <v>43</v>
      </c>
      <c r="E62" s="55" t="s">
        <v>14</v>
      </c>
      <c r="F62" s="55" t="s">
        <v>21</v>
      </c>
      <c r="G62" s="56">
        <v>0.83399999999999996</v>
      </c>
      <c r="H62" s="39">
        <v>0.83399999999999996</v>
      </c>
      <c r="I62" s="57">
        <v>60.047999999999995</v>
      </c>
      <c r="J62" s="55" t="s">
        <v>48</v>
      </c>
      <c r="K62" s="62" t="s">
        <v>249</v>
      </c>
      <c r="L62" s="76">
        <v>72</v>
      </c>
    </row>
    <row r="63" spans="1:17" ht="35.1" customHeight="1">
      <c r="A63" s="66">
        <v>9</v>
      </c>
      <c r="B63" s="55" t="s">
        <v>41</v>
      </c>
      <c r="C63" s="7" t="s">
        <v>49</v>
      </c>
      <c r="D63" s="55" t="s">
        <v>43</v>
      </c>
      <c r="E63" s="55" t="s">
        <v>14</v>
      </c>
      <c r="F63" s="55" t="s">
        <v>21</v>
      </c>
      <c r="G63" s="56">
        <v>0.81100000000000005</v>
      </c>
      <c r="H63" s="39">
        <v>0.81100000000000005</v>
      </c>
      <c r="I63" s="57">
        <v>58.392000000000003</v>
      </c>
      <c r="J63" s="55" t="s">
        <v>50</v>
      </c>
      <c r="K63" s="62" t="s">
        <v>249</v>
      </c>
      <c r="L63" s="76">
        <v>72</v>
      </c>
    </row>
    <row r="64" spans="1:17" ht="35.1" customHeight="1">
      <c r="A64" s="66">
        <v>10</v>
      </c>
      <c r="B64" s="55" t="s">
        <v>41</v>
      </c>
      <c r="C64" s="7" t="s">
        <v>51</v>
      </c>
      <c r="D64" s="55" t="s">
        <v>43</v>
      </c>
      <c r="E64" s="55" t="s">
        <v>14</v>
      </c>
      <c r="F64" s="55" t="s">
        <v>21</v>
      </c>
      <c r="G64" s="56">
        <v>0.8</v>
      </c>
      <c r="H64" s="39">
        <v>0.8</v>
      </c>
      <c r="I64" s="57">
        <v>57.6</v>
      </c>
      <c r="J64" s="55" t="s">
        <v>52</v>
      </c>
      <c r="K64" s="62" t="s">
        <v>249</v>
      </c>
      <c r="L64" s="76">
        <v>72</v>
      </c>
    </row>
    <row r="65" spans="1:16" ht="26.25" customHeight="1">
      <c r="A65" s="95" t="s">
        <v>53</v>
      </c>
      <c r="B65" s="95"/>
      <c r="C65" s="95"/>
      <c r="D65" s="95"/>
      <c r="E65" s="95"/>
      <c r="F65" s="95"/>
      <c r="G65" s="95"/>
      <c r="H65" s="67">
        <v>8.859</v>
      </c>
      <c r="I65" s="68">
        <v>637.84799999999996</v>
      </c>
      <c r="J65" s="72"/>
      <c r="K65" s="72"/>
      <c r="L65" s="76">
        <v>72</v>
      </c>
      <c r="M65" s="78">
        <f>SUM(H55:H64)</f>
        <v>8.859</v>
      </c>
      <c r="N65" s="77">
        <f>M65*L65</f>
        <v>637.84799999999996</v>
      </c>
      <c r="O65" s="81">
        <f>M65*L65</f>
        <v>637.84799999999996</v>
      </c>
      <c r="P65" s="85">
        <f>SUM(I55:I64)</f>
        <v>637.84800000000007</v>
      </c>
    </row>
    <row r="66" spans="1:16" ht="21" customHeight="1">
      <c r="A66" s="100" t="s">
        <v>3</v>
      </c>
      <c r="B66" s="98" t="s">
        <v>174</v>
      </c>
      <c r="C66" s="98" t="s">
        <v>4</v>
      </c>
      <c r="D66" s="98" t="s">
        <v>5</v>
      </c>
      <c r="E66" s="98" t="s">
        <v>6</v>
      </c>
      <c r="F66" s="98" t="s">
        <v>7</v>
      </c>
      <c r="G66" s="116" t="s">
        <v>8</v>
      </c>
      <c r="H66" s="96" t="s">
        <v>98</v>
      </c>
      <c r="I66" s="97" t="s">
        <v>9</v>
      </c>
      <c r="J66" s="98" t="s">
        <v>10</v>
      </c>
      <c r="K66" s="99" t="s">
        <v>258</v>
      </c>
      <c r="L66" s="76">
        <v>72</v>
      </c>
    </row>
    <row r="67" spans="1:16" ht="26.25" customHeight="1">
      <c r="A67" s="100"/>
      <c r="B67" s="98"/>
      <c r="C67" s="98"/>
      <c r="D67" s="98"/>
      <c r="E67" s="98"/>
      <c r="F67" s="98"/>
      <c r="G67" s="116"/>
      <c r="H67" s="96"/>
      <c r="I67" s="97"/>
      <c r="J67" s="98"/>
      <c r="K67" s="100"/>
      <c r="L67" s="76">
        <v>72</v>
      </c>
    </row>
    <row r="68" spans="1:16" ht="32.1" customHeight="1">
      <c r="A68" s="38">
        <v>1</v>
      </c>
      <c r="B68" s="38" t="s">
        <v>54</v>
      </c>
      <c r="C68" s="7" t="s">
        <v>55</v>
      </c>
      <c r="D68" s="55" t="s">
        <v>56</v>
      </c>
      <c r="E68" s="55" t="s">
        <v>14</v>
      </c>
      <c r="F68" s="55" t="s">
        <v>21</v>
      </c>
      <c r="G68" s="60">
        <v>0.56100000000000005</v>
      </c>
      <c r="H68" s="73">
        <v>0.56100000000000005</v>
      </c>
      <c r="I68" s="57">
        <v>40.392000000000003</v>
      </c>
      <c r="J68" s="55" t="s">
        <v>57</v>
      </c>
      <c r="K68" s="62" t="s">
        <v>249</v>
      </c>
      <c r="L68" s="76">
        <v>72</v>
      </c>
    </row>
    <row r="69" spans="1:16" ht="32.1" customHeight="1">
      <c r="A69" s="38">
        <v>2</v>
      </c>
      <c r="B69" s="38" t="s">
        <v>54</v>
      </c>
      <c r="C69" s="7" t="s">
        <v>58</v>
      </c>
      <c r="D69" s="55" t="s">
        <v>56</v>
      </c>
      <c r="E69" s="55" t="s">
        <v>14</v>
      </c>
      <c r="F69" s="55" t="s">
        <v>21</v>
      </c>
      <c r="G69" s="74">
        <v>0.58299999999999996</v>
      </c>
      <c r="H69" s="73">
        <v>0.58299999999999996</v>
      </c>
      <c r="I69" s="57">
        <v>41.975999999999999</v>
      </c>
      <c r="J69" s="55" t="s">
        <v>59</v>
      </c>
      <c r="K69" s="62" t="s">
        <v>249</v>
      </c>
      <c r="L69" s="76">
        <v>72</v>
      </c>
    </row>
    <row r="70" spans="1:16" ht="32.1" customHeight="1">
      <c r="A70" s="38">
        <v>3</v>
      </c>
      <c r="B70" s="38" t="s">
        <v>54</v>
      </c>
      <c r="C70" s="7" t="s">
        <v>60</v>
      </c>
      <c r="D70" s="55" t="s">
        <v>61</v>
      </c>
      <c r="E70" s="55" t="s">
        <v>14</v>
      </c>
      <c r="F70" s="55" t="s">
        <v>21</v>
      </c>
      <c r="G70" s="74">
        <v>0.51400000000000001</v>
      </c>
      <c r="H70" s="73">
        <v>0.51400000000000001</v>
      </c>
      <c r="I70" s="57">
        <v>37.008000000000003</v>
      </c>
      <c r="J70" s="55" t="s">
        <v>62</v>
      </c>
      <c r="K70" s="62" t="s">
        <v>249</v>
      </c>
      <c r="L70" s="76">
        <v>72</v>
      </c>
    </row>
    <row r="71" spans="1:16" ht="32.1" customHeight="1">
      <c r="A71" s="38">
        <v>4</v>
      </c>
      <c r="B71" s="38" t="s">
        <v>54</v>
      </c>
      <c r="C71" s="7" t="s">
        <v>63</v>
      </c>
      <c r="D71" s="55" t="s">
        <v>61</v>
      </c>
      <c r="E71" s="55" t="s">
        <v>14</v>
      </c>
      <c r="F71" s="55" t="s">
        <v>21</v>
      </c>
      <c r="G71" s="74">
        <v>0.54800000000000004</v>
      </c>
      <c r="H71" s="73">
        <v>0.54800000000000004</v>
      </c>
      <c r="I71" s="57">
        <v>39.456000000000003</v>
      </c>
      <c r="J71" s="55" t="s">
        <v>64</v>
      </c>
      <c r="K71" s="62" t="s">
        <v>249</v>
      </c>
      <c r="L71" s="76">
        <v>72</v>
      </c>
    </row>
    <row r="72" spans="1:16" ht="21" customHeight="1">
      <c r="A72" s="38">
        <v>5</v>
      </c>
      <c r="B72" s="38" t="s">
        <v>54</v>
      </c>
      <c r="C72" s="7" t="s">
        <v>100</v>
      </c>
      <c r="D72" s="55" t="s">
        <v>61</v>
      </c>
      <c r="E72" s="55" t="s">
        <v>14</v>
      </c>
      <c r="F72" s="55" t="s">
        <v>21</v>
      </c>
      <c r="G72" s="74">
        <v>0.57099999999999995</v>
      </c>
      <c r="H72" s="73">
        <v>0.57099999999999995</v>
      </c>
      <c r="I72" s="57">
        <v>41.111999999999995</v>
      </c>
      <c r="J72" s="55" t="s">
        <v>102</v>
      </c>
      <c r="K72" s="55"/>
      <c r="L72" s="76">
        <v>72</v>
      </c>
    </row>
    <row r="73" spans="1:16" ht="21" customHeight="1">
      <c r="A73" s="38">
        <v>6</v>
      </c>
      <c r="B73" s="38" t="s">
        <v>54</v>
      </c>
      <c r="C73" s="7" t="s">
        <v>101</v>
      </c>
      <c r="D73" s="55" t="s">
        <v>61</v>
      </c>
      <c r="E73" s="55" t="s">
        <v>14</v>
      </c>
      <c r="F73" s="55" t="s">
        <v>21</v>
      </c>
      <c r="G73" s="74">
        <v>0.57899999999999996</v>
      </c>
      <c r="H73" s="73">
        <v>0.57899999999999996</v>
      </c>
      <c r="I73" s="57">
        <v>41.687999999999995</v>
      </c>
      <c r="J73" s="55" t="s">
        <v>103</v>
      </c>
      <c r="K73" s="55"/>
      <c r="L73" s="76">
        <v>72</v>
      </c>
    </row>
    <row r="74" spans="1:16" ht="21" customHeight="1">
      <c r="A74" s="38">
        <v>7</v>
      </c>
      <c r="B74" s="38" t="s">
        <v>54</v>
      </c>
      <c r="C74" s="7" t="s">
        <v>108</v>
      </c>
      <c r="D74" s="55" t="s">
        <v>109</v>
      </c>
      <c r="E74" s="55" t="s">
        <v>14</v>
      </c>
      <c r="F74" s="55" t="s">
        <v>21</v>
      </c>
      <c r="G74" s="74">
        <v>0.56999999999999995</v>
      </c>
      <c r="H74" s="73">
        <v>0.56999999999999995</v>
      </c>
      <c r="I74" s="57">
        <v>41.04</v>
      </c>
      <c r="J74" s="55" t="s">
        <v>110</v>
      </c>
      <c r="K74" s="55"/>
      <c r="L74" s="76">
        <v>72</v>
      </c>
    </row>
    <row r="75" spans="1:16" ht="28.5" customHeight="1">
      <c r="A75" s="38">
        <v>8</v>
      </c>
      <c r="B75" s="38" t="s">
        <v>54</v>
      </c>
      <c r="C75" s="36" t="s">
        <v>282</v>
      </c>
      <c r="D75" s="55" t="s">
        <v>112</v>
      </c>
      <c r="E75" s="55" t="s">
        <v>14</v>
      </c>
      <c r="F75" s="55" t="s">
        <v>21</v>
      </c>
      <c r="G75" s="74">
        <v>0.48499999999999999</v>
      </c>
      <c r="H75" s="39">
        <v>0.46100000000000002</v>
      </c>
      <c r="I75" s="57">
        <v>33.192</v>
      </c>
      <c r="J75" s="55" t="s">
        <v>111</v>
      </c>
      <c r="K75" s="55"/>
      <c r="L75" s="76">
        <v>72</v>
      </c>
    </row>
    <row r="76" spans="1:16" ht="21" customHeight="1">
      <c r="A76" s="38">
        <v>9</v>
      </c>
      <c r="B76" s="38" t="s">
        <v>54</v>
      </c>
      <c r="C76" s="7" t="s">
        <v>65</v>
      </c>
      <c r="D76" s="55" t="s">
        <v>66</v>
      </c>
      <c r="E76" s="55" t="s">
        <v>14</v>
      </c>
      <c r="F76" s="55" t="s">
        <v>38</v>
      </c>
      <c r="G76" s="56">
        <v>0.90200000000000002</v>
      </c>
      <c r="H76" s="39">
        <v>0.90200000000000002</v>
      </c>
      <c r="I76" s="57">
        <v>64.944000000000003</v>
      </c>
      <c r="J76" s="55" t="s">
        <v>67</v>
      </c>
      <c r="K76" s="55"/>
      <c r="L76" s="76">
        <v>72</v>
      </c>
    </row>
    <row r="77" spans="1:16" ht="45.75" customHeight="1">
      <c r="A77" s="38">
        <v>10</v>
      </c>
      <c r="B77" s="38" t="s">
        <v>54</v>
      </c>
      <c r="C77" s="7" t="s">
        <v>113</v>
      </c>
      <c r="D77" s="55" t="s">
        <v>66</v>
      </c>
      <c r="E77" s="55" t="s">
        <v>14</v>
      </c>
      <c r="F77" s="55" t="s">
        <v>21</v>
      </c>
      <c r="G77" s="56">
        <v>0.254</v>
      </c>
      <c r="H77" s="39">
        <v>0.254</v>
      </c>
      <c r="I77" s="57">
        <v>18.288</v>
      </c>
      <c r="J77" s="55" t="s">
        <v>114</v>
      </c>
      <c r="K77" s="37" t="s">
        <v>248</v>
      </c>
      <c r="L77" s="76">
        <v>72</v>
      </c>
    </row>
    <row r="78" spans="1:16" ht="45" customHeight="1">
      <c r="A78" s="38">
        <v>11</v>
      </c>
      <c r="B78" s="38" t="s">
        <v>54</v>
      </c>
      <c r="C78" s="36" t="s">
        <v>281</v>
      </c>
      <c r="D78" s="55" t="s">
        <v>66</v>
      </c>
      <c r="E78" s="55" t="s">
        <v>14</v>
      </c>
      <c r="F78" s="55" t="s">
        <v>21</v>
      </c>
      <c r="G78" s="56">
        <v>0.193</v>
      </c>
      <c r="H78" s="39">
        <v>0.16900000000000001</v>
      </c>
      <c r="I78" s="57">
        <v>12.168000000000001</v>
      </c>
      <c r="J78" s="55" t="s">
        <v>256</v>
      </c>
      <c r="K78" s="37" t="s">
        <v>248</v>
      </c>
      <c r="L78" s="76">
        <v>72</v>
      </c>
    </row>
    <row r="79" spans="1:16" ht="21" customHeight="1">
      <c r="A79" s="95" t="s">
        <v>68</v>
      </c>
      <c r="B79" s="95"/>
      <c r="C79" s="95"/>
      <c r="D79" s="95"/>
      <c r="E79" s="95"/>
      <c r="F79" s="95"/>
      <c r="G79" s="95"/>
      <c r="H79" s="67">
        <v>5.7119999999999989</v>
      </c>
      <c r="I79" s="68">
        <v>411.26400000000001</v>
      </c>
      <c r="J79" s="67"/>
      <c r="K79" s="67"/>
      <c r="L79" s="76">
        <v>72</v>
      </c>
      <c r="M79" s="78">
        <f>SUM(H68:H78)</f>
        <v>5.7119999999999989</v>
      </c>
      <c r="N79" s="77">
        <f>M79*L79</f>
        <v>411.2639999999999</v>
      </c>
    </row>
    <row r="80" spans="1:16" ht="32.1" customHeight="1">
      <c r="A80" s="66">
        <v>1</v>
      </c>
      <c r="B80" s="65" t="s">
        <v>76</v>
      </c>
      <c r="C80" s="36" t="s">
        <v>178</v>
      </c>
      <c r="D80" s="55" t="s">
        <v>66</v>
      </c>
      <c r="E80" s="55" t="s">
        <v>14</v>
      </c>
      <c r="F80" s="55" t="s">
        <v>15</v>
      </c>
      <c r="G80" s="60">
        <v>2.2599999999999998</v>
      </c>
      <c r="H80" s="19">
        <v>2.1800000000000002</v>
      </c>
      <c r="I80" s="57">
        <v>156.96</v>
      </c>
      <c r="J80" s="55" t="s">
        <v>165</v>
      </c>
      <c r="K80" s="62" t="s">
        <v>249</v>
      </c>
      <c r="L80" s="76">
        <v>72</v>
      </c>
    </row>
    <row r="81" spans="1:17" ht="32.1" customHeight="1">
      <c r="A81" s="66">
        <v>2</v>
      </c>
      <c r="B81" s="65" t="s">
        <v>76</v>
      </c>
      <c r="C81" s="36" t="s">
        <v>166</v>
      </c>
      <c r="D81" s="55" t="s">
        <v>66</v>
      </c>
      <c r="E81" s="55" t="s">
        <v>14</v>
      </c>
      <c r="F81" s="55" t="s">
        <v>15</v>
      </c>
      <c r="G81" s="60">
        <v>1.502</v>
      </c>
      <c r="H81" s="19">
        <v>1.502</v>
      </c>
      <c r="I81" s="57">
        <v>108.14400000000001</v>
      </c>
      <c r="J81" s="55" t="s">
        <v>167</v>
      </c>
      <c r="K81" s="62" t="s">
        <v>249</v>
      </c>
      <c r="L81" s="76">
        <v>72</v>
      </c>
    </row>
    <row r="82" spans="1:17" ht="32.1" customHeight="1">
      <c r="A82" s="66">
        <v>3</v>
      </c>
      <c r="B82" s="65" t="s">
        <v>76</v>
      </c>
      <c r="C82" s="36" t="s">
        <v>179</v>
      </c>
      <c r="D82" s="55" t="s">
        <v>66</v>
      </c>
      <c r="E82" s="55" t="s">
        <v>14</v>
      </c>
      <c r="F82" s="55" t="s">
        <v>38</v>
      </c>
      <c r="G82" s="60">
        <v>1.048</v>
      </c>
      <c r="H82" s="19">
        <v>0.67300000000000004</v>
      </c>
      <c r="I82" s="57">
        <v>48.456000000000003</v>
      </c>
      <c r="J82" s="55" t="s">
        <v>168</v>
      </c>
      <c r="K82" s="62" t="s">
        <v>249</v>
      </c>
      <c r="L82" s="76">
        <v>72</v>
      </c>
    </row>
    <row r="83" spans="1:17" ht="32.1" customHeight="1">
      <c r="A83" s="66">
        <v>4</v>
      </c>
      <c r="B83" s="65" t="s">
        <v>76</v>
      </c>
      <c r="C83" s="36" t="s">
        <v>180</v>
      </c>
      <c r="D83" s="55" t="s">
        <v>66</v>
      </c>
      <c r="E83" s="55" t="s">
        <v>14</v>
      </c>
      <c r="F83" s="55" t="s">
        <v>169</v>
      </c>
      <c r="G83" s="60">
        <v>2.7120000000000002</v>
      </c>
      <c r="H83" s="19">
        <v>1.784</v>
      </c>
      <c r="I83" s="57">
        <v>128.44800000000001</v>
      </c>
      <c r="J83" s="55" t="s">
        <v>170</v>
      </c>
      <c r="K83" s="62" t="s">
        <v>249</v>
      </c>
      <c r="L83" s="76">
        <v>72</v>
      </c>
    </row>
    <row r="84" spans="1:17" ht="32.1" customHeight="1">
      <c r="A84" s="66">
        <v>5</v>
      </c>
      <c r="B84" s="65" t="s">
        <v>76</v>
      </c>
      <c r="C84" s="36" t="s">
        <v>181</v>
      </c>
      <c r="D84" s="55" t="s">
        <v>66</v>
      </c>
      <c r="E84" s="55" t="s">
        <v>14</v>
      </c>
      <c r="F84" s="55" t="s">
        <v>21</v>
      </c>
      <c r="G84" s="60">
        <v>2.851</v>
      </c>
      <c r="H84" s="19">
        <v>2.64</v>
      </c>
      <c r="I84" s="57">
        <v>190.08</v>
      </c>
      <c r="J84" s="55" t="s">
        <v>171</v>
      </c>
      <c r="K84" s="62" t="s">
        <v>249</v>
      </c>
      <c r="L84" s="76">
        <v>72</v>
      </c>
    </row>
    <row r="85" spans="1:17" ht="32.1" customHeight="1">
      <c r="A85" s="66">
        <v>6</v>
      </c>
      <c r="B85" s="65" t="s">
        <v>76</v>
      </c>
      <c r="C85" s="36" t="s">
        <v>182</v>
      </c>
      <c r="D85" s="55" t="s">
        <v>66</v>
      </c>
      <c r="E85" s="55" t="s">
        <v>14</v>
      </c>
      <c r="F85" s="55" t="s">
        <v>21</v>
      </c>
      <c r="G85" s="60">
        <v>0.94499999999999995</v>
      </c>
      <c r="H85" s="19">
        <v>0.438</v>
      </c>
      <c r="I85" s="57">
        <v>31.536000000000001</v>
      </c>
      <c r="J85" s="55" t="s">
        <v>172</v>
      </c>
      <c r="K85" s="62" t="s">
        <v>249</v>
      </c>
      <c r="L85" s="76">
        <v>72</v>
      </c>
    </row>
    <row r="86" spans="1:17" ht="32.1" customHeight="1">
      <c r="A86" s="66">
        <v>7</v>
      </c>
      <c r="B86" s="65" t="s">
        <v>76</v>
      </c>
      <c r="C86" s="36" t="s">
        <v>183</v>
      </c>
      <c r="D86" s="55" t="s">
        <v>66</v>
      </c>
      <c r="E86" s="55" t="s">
        <v>14</v>
      </c>
      <c r="F86" s="55" t="s">
        <v>21</v>
      </c>
      <c r="G86" s="60">
        <v>1.1599999999999999</v>
      </c>
      <c r="H86" s="19">
        <v>0.115</v>
      </c>
      <c r="I86" s="57">
        <v>8.2800000000000011</v>
      </c>
      <c r="J86" s="55" t="s">
        <v>173</v>
      </c>
      <c r="K86" s="62" t="s">
        <v>249</v>
      </c>
      <c r="L86" s="76">
        <v>72</v>
      </c>
    </row>
    <row r="87" spans="1:17" ht="32.1" customHeight="1">
      <c r="A87" s="66">
        <v>8</v>
      </c>
      <c r="B87" s="65" t="s">
        <v>76</v>
      </c>
      <c r="C87" s="36" t="s">
        <v>175</v>
      </c>
      <c r="D87" s="55" t="s">
        <v>66</v>
      </c>
      <c r="E87" s="55" t="s">
        <v>14</v>
      </c>
      <c r="F87" s="55" t="s">
        <v>176</v>
      </c>
      <c r="G87" s="60">
        <v>1.048</v>
      </c>
      <c r="H87" s="19">
        <v>1.048</v>
      </c>
      <c r="I87" s="57">
        <v>75.456000000000003</v>
      </c>
      <c r="J87" s="55" t="s">
        <v>177</v>
      </c>
      <c r="K87" s="62" t="s">
        <v>249</v>
      </c>
      <c r="L87" s="76">
        <v>72</v>
      </c>
    </row>
    <row r="88" spans="1:17" ht="22.5" customHeight="1">
      <c r="A88" s="95" t="s">
        <v>184</v>
      </c>
      <c r="B88" s="95"/>
      <c r="C88" s="95"/>
      <c r="D88" s="95"/>
      <c r="E88" s="95"/>
      <c r="F88" s="95"/>
      <c r="G88" s="95"/>
      <c r="H88" s="67">
        <v>10.38</v>
      </c>
      <c r="I88" s="68">
        <v>747.36</v>
      </c>
      <c r="J88" s="68"/>
      <c r="K88" s="68"/>
      <c r="L88" s="76">
        <v>72</v>
      </c>
      <c r="M88" s="78">
        <f>SUM(H80:H87)</f>
        <v>10.38</v>
      </c>
      <c r="N88" s="77">
        <f>L88*M88</f>
        <v>747.36</v>
      </c>
      <c r="O88" s="85">
        <f>SUM(I80:I87)</f>
        <v>747.36</v>
      </c>
    </row>
    <row r="89" spans="1:17" ht="45" customHeight="1">
      <c r="A89" s="38">
        <v>1</v>
      </c>
      <c r="B89" s="65" t="s">
        <v>77</v>
      </c>
      <c r="C89" s="36" t="s">
        <v>189</v>
      </c>
      <c r="D89" s="38" t="s">
        <v>186</v>
      </c>
      <c r="E89" s="55" t="s">
        <v>14</v>
      </c>
      <c r="F89" s="55" t="s">
        <v>38</v>
      </c>
      <c r="G89" s="60">
        <v>0.9</v>
      </c>
      <c r="H89" s="39">
        <v>0.53800000000000003</v>
      </c>
      <c r="I89" s="57">
        <v>38.736000000000004</v>
      </c>
      <c r="J89" s="38" t="s">
        <v>187</v>
      </c>
      <c r="K89" s="37" t="s">
        <v>248</v>
      </c>
      <c r="L89" s="76">
        <v>72</v>
      </c>
    </row>
    <row r="90" spans="1:17" ht="45" customHeight="1">
      <c r="A90" s="38">
        <v>2</v>
      </c>
      <c r="B90" s="65" t="s">
        <v>77</v>
      </c>
      <c r="C90" s="36" t="s">
        <v>190</v>
      </c>
      <c r="D90" s="55" t="s">
        <v>106</v>
      </c>
      <c r="E90" s="55" t="s">
        <v>14</v>
      </c>
      <c r="F90" s="55" t="s">
        <v>38</v>
      </c>
      <c r="G90" s="60">
        <v>1.4990000000000001</v>
      </c>
      <c r="H90" s="39">
        <v>0.46100000000000002</v>
      </c>
      <c r="I90" s="57">
        <v>33.192</v>
      </c>
      <c r="J90" s="38" t="s">
        <v>107</v>
      </c>
      <c r="K90" s="37" t="s">
        <v>248</v>
      </c>
      <c r="L90" s="76">
        <v>72</v>
      </c>
    </row>
    <row r="91" spans="1:17" ht="45" customHeight="1">
      <c r="A91" s="38">
        <v>3</v>
      </c>
      <c r="B91" s="65" t="s">
        <v>77</v>
      </c>
      <c r="C91" s="36" t="s">
        <v>250</v>
      </c>
      <c r="D91" s="55" t="s">
        <v>106</v>
      </c>
      <c r="E91" s="55" t="s">
        <v>14</v>
      </c>
      <c r="F91" s="55" t="s">
        <v>38</v>
      </c>
      <c r="G91" s="56">
        <v>0.90100000000000002</v>
      </c>
      <c r="H91" s="39">
        <v>0.222</v>
      </c>
      <c r="I91" s="57">
        <v>15.984</v>
      </c>
      <c r="J91" s="38" t="s">
        <v>257</v>
      </c>
      <c r="K91" s="37" t="s">
        <v>248</v>
      </c>
      <c r="L91" s="76">
        <v>72</v>
      </c>
    </row>
    <row r="92" spans="1:17" ht="45" customHeight="1">
      <c r="A92" s="38">
        <v>4</v>
      </c>
      <c r="B92" s="65" t="s">
        <v>77</v>
      </c>
      <c r="C92" s="36" t="s">
        <v>280</v>
      </c>
      <c r="D92" s="55" t="s">
        <v>188</v>
      </c>
      <c r="E92" s="38" t="s">
        <v>233</v>
      </c>
      <c r="F92" s="55" t="s">
        <v>38</v>
      </c>
      <c r="G92" s="60">
        <v>1.883</v>
      </c>
      <c r="H92" s="39">
        <v>1.748</v>
      </c>
      <c r="I92" s="57">
        <v>125.85599999999999</v>
      </c>
      <c r="J92" s="38" t="s">
        <v>251</v>
      </c>
      <c r="K92" s="37" t="s">
        <v>248</v>
      </c>
      <c r="L92" s="76">
        <v>72</v>
      </c>
    </row>
    <row r="93" spans="1:17" ht="21" customHeight="1">
      <c r="A93" s="95" t="s">
        <v>223</v>
      </c>
      <c r="B93" s="95"/>
      <c r="C93" s="95"/>
      <c r="D93" s="95"/>
      <c r="E93" s="95"/>
      <c r="F93" s="95"/>
      <c r="G93" s="95"/>
      <c r="H93" s="67">
        <v>2.9690000000000003</v>
      </c>
      <c r="I93" s="68">
        <v>213.76799999999997</v>
      </c>
      <c r="J93" s="68"/>
      <c r="K93" s="68"/>
      <c r="L93" s="76">
        <v>72</v>
      </c>
      <c r="M93" s="78">
        <f>SUM(H89:H92)</f>
        <v>2.9690000000000003</v>
      </c>
      <c r="N93" s="77">
        <f>L93*M93</f>
        <v>213.76800000000003</v>
      </c>
      <c r="O93" s="85">
        <f>SUM(I89:I92)</f>
        <v>213.76799999999997</v>
      </c>
    </row>
    <row r="94" spans="1:17" ht="45" customHeight="1">
      <c r="A94" s="38">
        <v>1</v>
      </c>
      <c r="B94" s="55" t="s">
        <v>78</v>
      </c>
      <c r="C94" s="36" t="s">
        <v>279</v>
      </c>
      <c r="D94" s="55" t="s">
        <v>222</v>
      </c>
      <c r="E94" s="38" t="s">
        <v>116</v>
      </c>
      <c r="F94" s="55" t="s">
        <v>38</v>
      </c>
      <c r="G94" s="56">
        <v>0.45100000000000001</v>
      </c>
      <c r="H94" s="19">
        <v>0.45100000000000001</v>
      </c>
      <c r="I94" s="57">
        <v>32.472000000000001</v>
      </c>
      <c r="J94" s="58" t="s">
        <v>191</v>
      </c>
      <c r="K94" s="37" t="s">
        <v>248</v>
      </c>
      <c r="L94" s="76">
        <v>72</v>
      </c>
      <c r="P94" s="82">
        <v>0.45100000000000001</v>
      </c>
      <c r="Q94" s="76">
        <f t="shared" ref="Q94:Q111" si="1">L94*P94</f>
        <v>32.472000000000001</v>
      </c>
    </row>
    <row r="95" spans="1:17" ht="45" customHeight="1">
      <c r="A95" s="38">
        <v>2</v>
      </c>
      <c r="B95" s="55" t="s">
        <v>78</v>
      </c>
      <c r="C95" s="36" t="s">
        <v>192</v>
      </c>
      <c r="D95" s="55" t="s">
        <v>222</v>
      </c>
      <c r="E95" s="38" t="s">
        <v>116</v>
      </c>
      <c r="F95" s="55" t="s">
        <v>38</v>
      </c>
      <c r="G95" s="56">
        <v>0.40799999999999997</v>
      </c>
      <c r="H95" s="19">
        <v>0.40799999999999997</v>
      </c>
      <c r="I95" s="57">
        <v>29.375999999999998</v>
      </c>
      <c r="J95" s="58" t="s">
        <v>193</v>
      </c>
      <c r="K95" s="37" t="s">
        <v>248</v>
      </c>
      <c r="L95" s="76">
        <v>72</v>
      </c>
      <c r="P95" s="82">
        <v>0.40799999999999997</v>
      </c>
      <c r="Q95" s="76">
        <f t="shared" si="1"/>
        <v>29.375999999999998</v>
      </c>
    </row>
    <row r="96" spans="1:17" ht="45" customHeight="1">
      <c r="A96" s="38">
        <v>3</v>
      </c>
      <c r="B96" s="55" t="s">
        <v>78</v>
      </c>
      <c r="C96" s="36" t="s">
        <v>194</v>
      </c>
      <c r="D96" s="55" t="s">
        <v>222</v>
      </c>
      <c r="E96" s="38" t="s">
        <v>116</v>
      </c>
      <c r="F96" s="55" t="s">
        <v>38</v>
      </c>
      <c r="G96" s="56">
        <v>0.60599999999999998</v>
      </c>
      <c r="H96" s="19">
        <v>0.60599999999999998</v>
      </c>
      <c r="I96" s="57">
        <v>43.631999999999998</v>
      </c>
      <c r="J96" s="58" t="s">
        <v>195</v>
      </c>
      <c r="K96" s="37" t="s">
        <v>248</v>
      </c>
      <c r="L96" s="76">
        <v>72</v>
      </c>
      <c r="P96" s="82">
        <v>0.60599999999999998</v>
      </c>
      <c r="Q96" s="76">
        <f t="shared" si="1"/>
        <v>43.631999999999998</v>
      </c>
    </row>
    <row r="97" spans="1:17" ht="45" customHeight="1">
      <c r="A97" s="38">
        <v>4</v>
      </c>
      <c r="B97" s="55" t="s">
        <v>78</v>
      </c>
      <c r="C97" s="36" t="s">
        <v>196</v>
      </c>
      <c r="D97" s="55" t="s">
        <v>222</v>
      </c>
      <c r="E97" s="38" t="s">
        <v>116</v>
      </c>
      <c r="F97" s="55" t="s">
        <v>38</v>
      </c>
      <c r="G97" s="56">
        <v>0.40300000000000002</v>
      </c>
      <c r="H97" s="19">
        <v>0.40300000000000002</v>
      </c>
      <c r="I97" s="57">
        <v>29.016000000000002</v>
      </c>
      <c r="J97" s="58" t="s">
        <v>197</v>
      </c>
      <c r="K97" s="37" t="s">
        <v>248</v>
      </c>
      <c r="L97" s="76">
        <v>72</v>
      </c>
      <c r="M97" s="78"/>
      <c r="P97" s="82">
        <v>0.40300000000000002</v>
      </c>
      <c r="Q97" s="76">
        <f t="shared" si="1"/>
        <v>29.016000000000002</v>
      </c>
    </row>
    <row r="98" spans="1:17" ht="23.25" customHeight="1">
      <c r="A98" s="100" t="s">
        <v>3</v>
      </c>
      <c r="B98" s="98" t="s">
        <v>174</v>
      </c>
      <c r="C98" s="98" t="s">
        <v>4</v>
      </c>
      <c r="D98" s="98" t="s">
        <v>5</v>
      </c>
      <c r="E98" s="98" t="s">
        <v>6</v>
      </c>
      <c r="F98" s="98" t="s">
        <v>7</v>
      </c>
      <c r="G98" s="116" t="s">
        <v>8</v>
      </c>
      <c r="H98" s="96" t="s">
        <v>98</v>
      </c>
      <c r="I98" s="97" t="s">
        <v>9</v>
      </c>
      <c r="J98" s="98" t="s">
        <v>10</v>
      </c>
      <c r="K98" s="99" t="s">
        <v>258</v>
      </c>
      <c r="L98" s="76">
        <v>72</v>
      </c>
      <c r="P98" s="82">
        <v>0.40100000000000002</v>
      </c>
      <c r="Q98" s="76">
        <f t="shared" si="1"/>
        <v>28.872</v>
      </c>
    </row>
    <row r="99" spans="1:17" ht="24.75" customHeight="1">
      <c r="A99" s="100"/>
      <c r="B99" s="98"/>
      <c r="C99" s="98"/>
      <c r="D99" s="98"/>
      <c r="E99" s="98"/>
      <c r="F99" s="98"/>
      <c r="G99" s="116"/>
      <c r="H99" s="96"/>
      <c r="I99" s="97"/>
      <c r="J99" s="98"/>
      <c r="K99" s="100"/>
      <c r="L99" s="76">
        <v>72</v>
      </c>
      <c r="P99" s="82">
        <v>0.503</v>
      </c>
      <c r="Q99" s="76">
        <f t="shared" si="1"/>
        <v>36.216000000000001</v>
      </c>
    </row>
    <row r="100" spans="1:17" ht="45" customHeight="1">
      <c r="A100" s="38">
        <v>5</v>
      </c>
      <c r="B100" s="55" t="s">
        <v>78</v>
      </c>
      <c r="C100" s="36" t="s">
        <v>198</v>
      </c>
      <c r="D100" s="55" t="s">
        <v>222</v>
      </c>
      <c r="E100" s="38" t="s">
        <v>116</v>
      </c>
      <c r="F100" s="55" t="s">
        <v>38</v>
      </c>
      <c r="G100" s="56">
        <v>0.40100000000000002</v>
      </c>
      <c r="H100" s="19">
        <v>0.40100000000000002</v>
      </c>
      <c r="I100" s="57">
        <v>28.872</v>
      </c>
      <c r="J100" s="58" t="s">
        <v>199</v>
      </c>
      <c r="K100" s="37" t="s">
        <v>248</v>
      </c>
      <c r="L100" s="76">
        <v>72</v>
      </c>
      <c r="P100" s="82">
        <v>0.57299999999999995</v>
      </c>
      <c r="Q100" s="76">
        <f t="shared" si="1"/>
        <v>41.256</v>
      </c>
    </row>
    <row r="101" spans="1:17" ht="45" customHeight="1">
      <c r="A101" s="38">
        <v>6</v>
      </c>
      <c r="B101" s="55" t="s">
        <v>78</v>
      </c>
      <c r="C101" s="36" t="s">
        <v>200</v>
      </c>
      <c r="D101" s="55" t="s">
        <v>222</v>
      </c>
      <c r="E101" s="38" t="s">
        <v>116</v>
      </c>
      <c r="F101" s="55" t="s">
        <v>38</v>
      </c>
      <c r="G101" s="56">
        <v>0.503</v>
      </c>
      <c r="H101" s="19">
        <v>0.503</v>
      </c>
      <c r="I101" s="57">
        <v>36.216000000000001</v>
      </c>
      <c r="J101" s="58" t="s">
        <v>201</v>
      </c>
      <c r="K101" s="37" t="s">
        <v>248</v>
      </c>
      <c r="L101" s="76">
        <v>72</v>
      </c>
      <c r="P101" s="82">
        <v>0.47799999999999998</v>
      </c>
      <c r="Q101" s="76">
        <f t="shared" si="1"/>
        <v>34.415999999999997</v>
      </c>
    </row>
    <row r="102" spans="1:17" ht="45" customHeight="1">
      <c r="A102" s="38">
        <v>7</v>
      </c>
      <c r="B102" s="55" t="s">
        <v>78</v>
      </c>
      <c r="C102" s="36" t="s">
        <v>202</v>
      </c>
      <c r="D102" s="55" t="s">
        <v>222</v>
      </c>
      <c r="E102" s="38" t="s">
        <v>116</v>
      </c>
      <c r="F102" s="55" t="s">
        <v>38</v>
      </c>
      <c r="G102" s="56">
        <v>0.57299999999999995</v>
      </c>
      <c r="H102" s="19">
        <v>0.57299999999999995</v>
      </c>
      <c r="I102" s="57">
        <v>41.256</v>
      </c>
      <c r="J102" s="58" t="s">
        <v>203</v>
      </c>
      <c r="K102" s="37" t="s">
        <v>248</v>
      </c>
      <c r="L102" s="76">
        <v>72</v>
      </c>
      <c r="P102" s="82">
        <v>0.50600000000000001</v>
      </c>
      <c r="Q102" s="76">
        <f t="shared" si="1"/>
        <v>36.432000000000002</v>
      </c>
    </row>
    <row r="103" spans="1:17" ht="45" customHeight="1">
      <c r="A103" s="38">
        <v>8</v>
      </c>
      <c r="B103" s="55" t="s">
        <v>78</v>
      </c>
      <c r="C103" s="36" t="s">
        <v>204</v>
      </c>
      <c r="D103" s="55" t="s">
        <v>222</v>
      </c>
      <c r="E103" s="38" t="s">
        <v>116</v>
      </c>
      <c r="F103" s="55" t="s">
        <v>38</v>
      </c>
      <c r="G103" s="56">
        <v>0.47799999999999998</v>
      </c>
      <c r="H103" s="19">
        <v>0.47799999999999998</v>
      </c>
      <c r="I103" s="57">
        <v>34.415999999999997</v>
      </c>
      <c r="J103" s="58" t="s">
        <v>205</v>
      </c>
      <c r="K103" s="37" t="s">
        <v>248</v>
      </c>
      <c r="L103" s="76">
        <v>72</v>
      </c>
      <c r="P103" s="82">
        <v>0.50900000000000001</v>
      </c>
      <c r="Q103" s="76">
        <f t="shared" si="1"/>
        <v>36.648000000000003</v>
      </c>
    </row>
    <row r="104" spans="1:17" ht="45" customHeight="1">
      <c r="A104" s="38">
        <v>9</v>
      </c>
      <c r="B104" s="55" t="s">
        <v>78</v>
      </c>
      <c r="C104" s="36" t="s">
        <v>206</v>
      </c>
      <c r="D104" s="55" t="s">
        <v>222</v>
      </c>
      <c r="E104" s="38" t="s">
        <v>116</v>
      </c>
      <c r="F104" s="55" t="s">
        <v>38</v>
      </c>
      <c r="G104" s="56">
        <v>0.50600000000000001</v>
      </c>
      <c r="H104" s="19">
        <v>0.50600000000000001</v>
      </c>
      <c r="I104" s="57">
        <v>36.432000000000002</v>
      </c>
      <c r="J104" s="58" t="s">
        <v>207</v>
      </c>
      <c r="K104" s="37" t="s">
        <v>248</v>
      </c>
      <c r="L104" s="76">
        <v>72</v>
      </c>
      <c r="P104" s="82">
        <v>0.57899999999999996</v>
      </c>
      <c r="Q104" s="76">
        <f t="shared" si="1"/>
        <v>41.687999999999995</v>
      </c>
    </row>
    <row r="105" spans="1:17" ht="45" customHeight="1">
      <c r="A105" s="38">
        <v>10</v>
      </c>
      <c r="B105" s="55" t="s">
        <v>78</v>
      </c>
      <c r="C105" s="36" t="s">
        <v>208</v>
      </c>
      <c r="D105" s="55" t="s">
        <v>222</v>
      </c>
      <c r="E105" s="38" t="s">
        <v>116</v>
      </c>
      <c r="F105" s="55" t="s">
        <v>38</v>
      </c>
      <c r="G105" s="56">
        <v>0.50900000000000001</v>
      </c>
      <c r="H105" s="19">
        <v>0.50900000000000001</v>
      </c>
      <c r="I105" s="57">
        <v>36.648000000000003</v>
      </c>
      <c r="J105" s="58" t="s">
        <v>209</v>
      </c>
      <c r="K105" s="37" t="s">
        <v>248</v>
      </c>
      <c r="L105" s="76">
        <v>72</v>
      </c>
      <c r="P105" s="82">
        <v>0.63400000000000001</v>
      </c>
      <c r="Q105" s="76">
        <f t="shared" si="1"/>
        <v>45.648000000000003</v>
      </c>
    </row>
    <row r="106" spans="1:17" ht="45" customHeight="1">
      <c r="A106" s="38">
        <v>11</v>
      </c>
      <c r="B106" s="55" t="s">
        <v>78</v>
      </c>
      <c r="C106" s="36" t="s">
        <v>210</v>
      </c>
      <c r="D106" s="55" t="s">
        <v>222</v>
      </c>
      <c r="E106" s="38" t="s">
        <v>116</v>
      </c>
      <c r="F106" s="55" t="s">
        <v>38</v>
      </c>
      <c r="G106" s="56">
        <v>0.57899999999999996</v>
      </c>
      <c r="H106" s="19">
        <v>0.57899999999999996</v>
      </c>
      <c r="I106" s="57">
        <v>41.687999999999995</v>
      </c>
      <c r="J106" s="58" t="s">
        <v>211</v>
      </c>
      <c r="K106" s="37" t="s">
        <v>248</v>
      </c>
      <c r="L106" s="76">
        <v>72</v>
      </c>
      <c r="P106" s="82">
        <v>0.48699999999999999</v>
      </c>
      <c r="Q106" s="76">
        <f t="shared" si="1"/>
        <v>35.064</v>
      </c>
    </row>
    <row r="107" spans="1:17" ht="45" customHeight="1">
      <c r="A107" s="38">
        <v>12</v>
      </c>
      <c r="B107" s="55" t="s">
        <v>78</v>
      </c>
      <c r="C107" s="36" t="s">
        <v>212</v>
      </c>
      <c r="D107" s="55" t="s">
        <v>222</v>
      </c>
      <c r="E107" s="38" t="s">
        <v>116</v>
      </c>
      <c r="F107" s="55" t="s">
        <v>38</v>
      </c>
      <c r="G107" s="56">
        <v>0.63400000000000001</v>
      </c>
      <c r="H107" s="19">
        <v>0.63400000000000001</v>
      </c>
      <c r="I107" s="57">
        <v>45.648000000000003</v>
      </c>
      <c r="J107" s="58" t="s">
        <v>213</v>
      </c>
      <c r="K107" s="37" t="s">
        <v>248</v>
      </c>
      <c r="L107" s="76">
        <v>72</v>
      </c>
      <c r="P107" s="82">
        <v>0.59</v>
      </c>
      <c r="Q107" s="76">
        <f t="shared" si="1"/>
        <v>42.48</v>
      </c>
    </row>
    <row r="108" spans="1:17" ht="45" customHeight="1">
      <c r="A108" s="38">
        <v>13</v>
      </c>
      <c r="B108" s="55" t="s">
        <v>78</v>
      </c>
      <c r="C108" s="36" t="s">
        <v>214</v>
      </c>
      <c r="D108" s="55" t="s">
        <v>222</v>
      </c>
      <c r="E108" s="38" t="s">
        <v>116</v>
      </c>
      <c r="F108" s="55" t="s">
        <v>38</v>
      </c>
      <c r="G108" s="56">
        <v>0.48699999999999999</v>
      </c>
      <c r="H108" s="19">
        <v>0.48699999999999999</v>
      </c>
      <c r="I108" s="57">
        <v>35.064</v>
      </c>
      <c r="J108" s="58" t="s">
        <v>215</v>
      </c>
      <c r="K108" s="37" t="s">
        <v>248</v>
      </c>
      <c r="L108" s="76">
        <v>72</v>
      </c>
      <c r="P108" s="82">
        <v>0.49099999999999999</v>
      </c>
      <c r="Q108" s="76">
        <f t="shared" si="1"/>
        <v>35.351999999999997</v>
      </c>
    </row>
    <row r="109" spans="1:17" ht="45" customHeight="1">
      <c r="A109" s="38">
        <v>14</v>
      </c>
      <c r="B109" s="55" t="s">
        <v>78</v>
      </c>
      <c r="C109" s="36" t="s">
        <v>216</v>
      </c>
      <c r="D109" s="55" t="s">
        <v>222</v>
      </c>
      <c r="E109" s="38" t="s">
        <v>116</v>
      </c>
      <c r="F109" s="55" t="s">
        <v>38</v>
      </c>
      <c r="G109" s="56">
        <v>0.59</v>
      </c>
      <c r="H109" s="19">
        <v>0.59</v>
      </c>
      <c r="I109" s="57">
        <v>42.48</v>
      </c>
      <c r="J109" s="58" t="s">
        <v>217</v>
      </c>
      <c r="K109" s="37" t="s">
        <v>248</v>
      </c>
      <c r="L109" s="76">
        <v>72</v>
      </c>
      <c r="P109" s="82">
        <v>0.48099999999999998</v>
      </c>
      <c r="Q109" s="76">
        <f t="shared" si="1"/>
        <v>34.631999999999998</v>
      </c>
    </row>
    <row r="110" spans="1:17" ht="45" customHeight="1">
      <c r="A110" s="38">
        <v>15</v>
      </c>
      <c r="B110" s="55" t="s">
        <v>78</v>
      </c>
      <c r="C110" s="36" t="s">
        <v>218</v>
      </c>
      <c r="D110" s="55" t="s">
        <v>222</v>
      </c>
      <c r="E110" s="38" t="s">
        <v>116</v>
      </c>
      <c r="F110" s="55" t="s">
        <v>38</v>
      </c>
      <c r="G110" s="56">
        <v>0.49099999999999999</v>
      </c>
      <c r="H110" s="19">
        <v>0.49099999999999999</v>
      </c>
      <c r="I110" s="57">
        <v>35.351999999999997</v>
      </c>
      <c r="J110" s="58" t="s">
        <v>219</v>
      </c>
      <c r="K110" s="37" t="s">
        <v>248</v>
      </c>
      <c r="L110" s="76">
        <v>72</v>
      </c>
      <c r="P110" s="83">
        <v>0.39800000000000002</v>
      </c>
      <c r="Q110" s="76">
        <f t="shared" si="1"/>
        <v>28.656000000000002</v>
      </c>
    </row>
    <row r="111" spans="1:17" ht="45" customHeight="1">
      <c r="A111" s="38">
        <v>16</v>
      </c>
      <c r="B111" s="55" t="s">
        <v>78</v>
      </c>
      <c r="C111" s="36" t="s">
        <v>220</v>
      </c>
      <c r="D111" s="55" t="s">
        <v>222</v>
      </c>
      <c r="E111" s="38" t="s">
        <v>116</v>
      </c>
      <c r="F111" s="55" t="s">
        <v>38</v>
      </c>
      <c r="G111" s="56">
        <v>0.48099999999999998</v>
      </c>
      <c r="H111" s="19">
        <v>0.48099999999999998</v>
      </c>
      <c r="I111" s="57">
        <v>34.631999999999998</v>
      </c>
      <c r="J111" s="58" t="s">
        <v>221</v>
      </c>
      <c r="K111" s="37" t="s">
        <v>248</v>
      </c>
      <c r="L111" s="76">
        <v>72</v>
      </c>
      <c r="P111" s="83">
        <v>0.33300000000000002</v>
      </c>
      <c r="Q111" s="76">
        <f t="shared" si="1"/>
        <v>23.976000000000003</v>
      </c>
    </row>
    <row r="112" spans="1:17" ht="45" customHeight="1">
      <c r="A112" s="38">
        <v>17</v>
      </c>
      <c r="B112" s="55" t="s">
        <v>78</v>
      </c>
      <c r="C112" s="36" t="s">
        <v>268</v>
      </c>
      <c r="D112" s="55" t="s">
        <v>222</v>
      </c>
      <c r="E112" s="38" t="s">
        <v>269</v>
      </c>
      <c r="F112" s="55" t="s">
        <v>38</v>
      </c>
      <c r="G112" s="56">
        <v>0.39800000000000002</v>
      </c>
      <c r="H112" s="39">
        <v>0.39800000000000002</v>
      </c>
      <c r="I112" s="57">
        <v>28.656000000000002</v>
      </c>
      <c r="J112" s="58" t="s">
        <v>272</v>
      </c>
      <c r="K112" s="37" t="s">
        <v>248</v>
      </c>
      <c r="L112" s="76">
        <v>72</v>
      </c>
      <c r="P112" s="84">
        <f>SUM(P94:P111)</f>
        <v>8.8310000000000013</v>
      </c>
      <c r="Q112" s="76">
        <f>SUM(Q94:Q111)</f>
        <v>635.83199999999988</v>
      </c>
    </row>
    <row r="113" spans="1:16" ht="44.25" customHeight="1">
      <c r="A113" s="38">
        <v>18</v>
      </c>
      <c r="B113" s="55" t="s">
        <v>78</v>
      </c>
      <c r="C113" s="36" t="s">
        <v>270</v>
      </c>
      <c r="D113" s="55" t="s">
        <v>222</v>
      </c>
      <c r="E113" s="38" t="s">
        <v>269</v>
      </c>
      <c r="F113" s="55" t="s">
        <v>38</v>
      </c>
      <c r="G113" s="56">
        <v>0.33300000000000002</v>
      </c>
      <c r="H113" s="39">
        <v>0.33300000000000002</v>
      </c>
      <c r="I113" s="57">
        <v>23.976000000000003</v>
      </c>
      <c r="J113" s="58" t="s">
        <v>273</v>
      </c>
      <c r="K113" s="37" t="s">
        <v>248</v>
      </c>
      <c r="L113" s="76">
        <v>72</v>
      </c>
      <c r="M113" s="78"/>
      <c r="O113" s="85">
        <f>SUM(I94:I97)</f>
        <v>134.49599999999998</v>
      </c>
    </row>
    <row r="114" spans="1:16" ht="25.5" customHeight="1">
      <c r="A114" s="95" t="s">
        <v>271</v>
      </c>
      <c r="B114" s="95"/>
      <c r="C114" s="95"/>
      <c r="D114" s="95"/>
      <c r="E114" s="95"/>
      <c r="F114" s="95"/>
      <c r="G114" s="95"/>
      <c r="H114" s="67">
        <v>8.8309999999999995</v>
      </c>
      <c r="I114" s="68">
        <v>635.83200000000011</v>
      </c>
      <c r="J114" s="68"/>
      <c r="K114" s="68"/>
      <c r="L114" s="76">
        <v>72</v>
      </c>
      <c r="M114" s="78">
        <f>P112</f>
        <v>8.8310000000000013</v>
      </c>
      <c r="N114" s="77">
        <f>M114*72</f>
        <v>635.83200000000011</v>
      </c>
      <c r="O114" s="85">
        <f>SUM(I100:I113)</f>
        <v>501.33600000000001</v>
      </c>
      <c r="P114" s="85">
        <f>SUM(O113:O114)</f>
        <v>635.83199999999999</v>
      </c>
    </row>
    <row r="115" spans="1:16" ht="30.75" customHeight="1">
      <c r="A115" s="40">
        <v>1</v>
      </c>
      <c r="B115" s="40" t="s">
        <v>69</v>
      </c>
      <c r="C115" s="43" t="s">
        <v>231</v>
      </c>
      <c r="D115" s="41" t="s">
        <v>70</v>
      </c>
      <c r="E115" s="48" t="s">
        <v>14</v>
      </c>
      <c r="F115" s="41" t="s">
        <v>15</v>
      </c>
      <c r="G115" s="44">
        <v>0.81</v>
      </c>
      <c r="H115" s="45">
        <v>0.4</v>
      </c>
      <c r="I115" s="42">
        <v>28.8</v>
      </c>
      <c r="J115" s="47" t="s">
        <v>286</v>
      </c>
      <c r="K115" s="47"/>
      <c r="L115" s="76">
        <v>72</v>
      </c>
    </row>
    <row r="116" spans="1:16" ht="30.75" customHeight="1">
      <c r="A116" s="35">
        <v>2</v>
      </c>
      <c r="B116" s="35" t="s">
        <v>69</v>
      </c>
      <c r="C116" s="21" t="s">
        <v>284</v>
      </c>
      <c r="D116" s="1" t="s">
        <v>226</v>
      </c>
      <c r="E116" s="35" t="s">
        <v>14</v>
      </c>
      <c r="F116" s="1" t="s">
        <v>38</v>
      </c>
      <c r="G116" s="2">
        <v>1.3560000000000001</v>
      </c>
      <c r="H116" s="33">
        <v>1.28</v>
      </c>
      <c r="I116" s="46">
        <v>92.16</v>
      </c>
      <c r="J116" s="11" t="s">
        <v>285</v>
      </c>
      <c r="K116" s="11"/>
      <c r="L116" s="76">
        <v>72</v>
      </c>
    </row>
    <row r="117" spans="1:16" ht="30.75" customHeight="1">
      <c r="A117" s="51">
        <v>3</v>
      </c>
      <c r="B117" s="51" t="s">
        <v>69</v>
      </c>
      <c r="C117" s="21" t="s">
        <v>228</v>
      </c>
      <c r="D117" s="1" t="s">
        <v>226</v>
      </c>
      <c r="E117" s="51" t="s">
        <v>14</v>
      </c>
      <c r="F117" s="1" t="s">
        <v>38</v>
      </c>
      <c r="G117" s="2">
        <v>1.7549999999999999</v>
      </c>
      <c r="H117" s="49">
        <v>1.27</v>
      </c>
      <c r="I117" s="50">
        <v>91.44</v>
      </c>
      <c r="J117" s="11" t="s">
        <v>287</v>
      </c>
      <c r="K117" s="11"/>
      <c r="L117" s="76">
        <v>72</v>
      </c>
    </row>
    <row r="118" spans="1:16" ht="35.25" customHeight="1">
      <c r="A118" s="51">
        <v>4</v>
      </c>
      <c r="B118" s="51" t="s">
        <v>69</v>
      </c>
      <c r="C118" s="21" t="s">
        <v>232</v>
      </c>
      <c r="D118" s="1" t="s">
        <v>227</v>
      </c>
      <c r="E118" s="51" t="s">
        <v>14</v>
      </c>
      <c r="F118" s="1" t="s">
        <v>38</v>
      </c>
      <c r="G118" s="2">
        <v>1.7649999999999999</v>
      </c>
      <c r="H118" s="2">
        <v>1.33</v>
      </c>
      <c r="I118" s="50">
        <v>95.76</v>
      </c>
      <c r="J118" s="11" t="s">
        <v>288</v>
      </c>
      <c r="K118" s="11"/>
      <c r="L118" s="76">
        <v>72</v>
      </c>
    </row>
    <row r="119" spans="1:16" ht="33" customHeight="1">
      <c r="A119" s="51">
        <v>5</v>
      </c>
      <c r="B119" s="51" t="s">
        <v>69</v>
      </c>
      <c r="C119" s="21" t="s">
        <v>229</v>
      </c>
      <c r="D119" s="1" t="s">
        <v>227</v>
      </c>
      <c r="E119" s="51" t="s">
        <v>14</v>
      </c>
      <c r="F119" s="1" t="s">
        <v>38</v>
      </c>
      <c r="G119" s="2">
        <v>0.47499999999999998</v>
      </c>
      <c r="H119" s="2">
        <v>0.38</v>
      </c>
      <c r="I119" s="50">
        <v>27.36</v>
      </c>
      <c r="J119" s="11" t="s">
        <v>289</v>
      </c>
      <c r="K119" s="11"/>
      <c r="L119" s="76">
        <v>72</v>
      </c>
    </row>
    <row r="120" spans="1:16" ht="30.75" customHeight="1">
      <c r="A120" s="51">
        <v>6</v>
      </c>
      <c r="B120" s="51" t="s">
        <v>69</v>
      </c>
      <c r="C120" s="21" t="s">
        <v>230</v>
      </c>
      <c r="D120" s="1" t="s">
        <v>227</v>
      </c>
      <c r="E120" s="51" t="s">
        <v>14</v>
      </c>
      <c r="F120" s="1" t="s">
        <v>38</v>
      </c>
      <c r="G120" s="2">
        <v>1.258</v>
      </c>
      <c r="H120" s="2">
        <v>1.1850000000000001</v>
      </c>
      <c r="I120" s="50">
        <v>85.320000000000007</v>
      </c>
      <c r="J120" s="11" t="s">
        <v>290</v>
      </c>
      <c r="K120" s="11"/>
      <c r="L120" s="76">
        <v>72</v>
      </c>
    </row>
    <row r="121" spans="1:16" ht="30" customHeight="1">
      <c r="A121" s="51">
        <v>7</v>
      </c>
      <c r="B121" s="51" t="s">
        <v>69</v>
      </c>
      <c r="C121" s="21" t="s">
        <v>283</v>
      </c>
      <c r="D121" s="1" t="s">
        <v>227</v>
      </c>
      <c r="E121" s="51" t="s">
        <v>14</v>
      </c>
      <c r="F121" s="1" t="s">
        <v>38</v>
      </c>
      <c r="G121" s="2">
        <v>0.40100000000000002</v>
      </c>
      <c r="H121" s="2">
        <v>0.40100000000000002</v>
      </c>
      <c r="I121" s="50">
        <v>28.872</v>
      </c>
      <c r="J121" s="11" t="s">
        <v>291</v>
      </c>
      <c r="K121" s="11"/>
      <c r="L121" s="76">
        <v>72</v>
      </c>
    </row>
    <row r="122" spans="1:16" ht="44.25" customHeight="1">
      <c r="A122" s="51">
        <v>8</v>
      </c>
      <c r="B122" s="51" t="s">
        <v>69</v>
      </c>
      <c r="C122" s="21" t="s">
        <v>252</v>
      </c>
      <c r="D122" s="1" t="s">
        <v>226</v>
      </c>
      <c r="E122" s="51" t="s">
        <v>246</v>
      </c>
      <c r="F122" s="1" t="s">
        <v>38</v>
      </c>
      <c r="G122" s="2">
        <v>2</v>
      </c>
      <c r="H122" s="49">
        <v>1.675</v>
      </c>
      <c r="I122" s="50">
        <v>120.60000000000001</v>
      </c>
      <c r="J122" s="11" t="s">
        <v>292</v>
      </c>
      <c r="K122" s="90" t="s">
        <v>248</v>
      </c>
      <c r="L122" s="76">
        <v>72</v>
      </c>
    </row>
    <row r="123" spans="1:16" ht="21" customHeight="1">
      <c r="A123" s="105" t="s">
        <v>71</v>
      </c>
      <c r="B123" s="105"/>
      <c r="C123" s="105"/>
      <c r="D123" s="105"/>
      <c r="E123" s="105"/>
      <c r="F123" s="105"/>
      <c r="G123" s="105"/>
      <c r="H123" s="91">
        <f>SUM(H115:H122)</f>
        <v>7.9210000000000003</v>
      </c>
      <c r="I123" s="92">
        <f>SUM(I115:I122)</f>
        <v>570.31200000000001</v>
      </c>
      <c r="J123" s="92"/>
      <c r="K123" s="92"/>
      <c r="L123" s="76">
        <v>72</v>
      </c>
      <c r="M123" s="78">
        <f>SUM(H115:H122)</f>
        <v>7.9210000000000003</v>
      </c>
      <c r="N123" s="77">
        <f>SUM(I115:I122)</f>
        <v>570.31200000000001</v>
      </c>
      <c r="O123" s="84">
        <f>SUM(H115:H122)</f>
        <v>7.9210000000000003</v>
      </c>
      <c r="P123" s="85">
        <f>SUM(I115:I122)</f>
        <v>570.31200000000001</v>
      </c>
    </row>
    <row r="124" spans="1:16" ht="24" customHeight="1">
      <c r="A124" s="105" t="s">
        <v>72</v>
      </c>
      <c r="B124" s="105"/>
      <c r="C124" s="105"/>
      <c r="D124" s="105"/>
      <c r="E124" s="105"/>
      <c r="F124" s="105"/>
      <c r="G124" s="105"/>
      <c r="H124" s="93">
        <v>70.88300000000001</v>
      </c>
      <c r="I124" s="92">
        <v>5103.576</v>
      </c>
      <c r="J124" s="94"/>
      <c r="K124" s="94"/>
      <c r="L124" s="76">
        <v>72</v>
      </c>
      <c r="M124" s="80">
        <f>SUM(M54:M123)</f>
        <v>70.88300000000001</v>
      </c>
      <c r="N124" s="79">
        <f>SUM(N54:N123)</f>
        <v>5103.576</v>
      </c>
      <c r="O124" s="81">
        <f>M124*L124</f>
        <v>5103.5760000000009</v>
      </c>
    </row>
    <row r="125" spans="1:16" ht="30.75" customHeight="1">
      <c r="A125" s="29"/>
      <c r="B125" s="29"/>
      <c r="C125" s="29"/>
      <c r="D125" s="29"/>
      <c r="E125" s="29"/>
      <c r="F125" s="29"/>
      <c r="G125" s="29"/>
      <c r="H125" s="30"/>
      <c r="I125" s="31"/>
      <c r="J125" s="32"/>
      <c r="K125" s="32"/>
    </row>
    <row r="126" spans="1:16" ht="53.25" customHeight="1">
      <c r="A126" s="3"/>
      <c r="B126" s="12"/>
      <c r="C126" s="12"/>
      <c r="D126" s="12"/>
      <c r="E126" s="12"/>
      <c r="F126" s="12"/>
      <c r="G126" s="23"/>
      <c r="H126" s="13"/>
      <c r="I126" s="14"/>
      <c r="J126" s="15"/>
      <c r="K126" s="15"/>
    </row>
    <row r="127" spans="1:16" ht="23.25" customHeight="1">
      <c r="A127" s="115" t="s">
        <v>259</v>
      </c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</row>
    <row r="128" spans="1:16" ht="22.5" customHeight="1">
      <c r="A128" s="115" t="s">
        <v>293</v>
      </c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</row>
    <row r="129" spans="1:11" ht="26.25" customHeight="1">
      <c r="A129" s="18"/>
      <c r="B129" s="16"/>
      <c r="C129" s="16"/>
      <c r="D129" s="16"/>
      <c r="E129" s="16"/>
      <c r="F129" s="16"/>
      <c r="G129" s="24"/>
      <c r="H129" s="26"/>
      <c r="I129" s="28"/>
      <c r="J129" s="16"/>
      <c r="K129" s="16"/>
    </row>
    <row r="130" spans="1:11" ht="31.5" customHeight="1">
      <c r="A130" s="101" t="s">
        <v>73</v>
      </c>
      <c r="B130" s="101"/>
      <c r="C130" s="20" t="s">
        <v>243</v>
      </c>
      <c r="D130" s="17" t="s">
        <v>74</v>
      </c>
      <c r="E130" s="96" t="s">
        <v>75</v>
      </c>
      <c r="F130" s="96"/>
      <c r="G130" s="75"/>
      <c r="H130" s="86"/>
    </row>
    <row r="131" spans="1:11" ht="24.95" customHeight="1">
      <c r="A131" s="102" t="s">
        <v>261</v>
      </c>
      <c r="B131" s="103"/>
      <c r="C131" s="7">
        <v>43</v>
      </c>
      <c r="D131" s="19">
        <v>26.210999999999999</v>
      </c>
      <c r="E131" s="104">
        <f>D131*G131</f>
        <v>1887.192</v>
      </c>
      <c r="F131" s="104"/>
      <c r="G131" s="88">
        <v>72</v>
      </c>
      <c r="H131" s="89">
        <f>D131*G131</f>
        <v>1887.192</v>
      </c>
    </row>
    <row r="132" spans="1:11" ht="24.95" customHeight="1">
      <c r="A132" s="102" t="s">
        <v>262</v>
      </c>
      <c r="B132" s="103"/>
      <c r="C132" s="7">
        <v>10</v>
      </c>
      <c r="D132" s="19">
        <v>8.859</v>
      </c>
      <c r="E132" s="104">
        <f>I65</f>
        <v>637.84799999999996</v>
      </c>
      <c r="F132" s="104"/>
      <c r="G132" s="88">
        <v>72</v>
      </c>
      <c r="H132" s="89">
        <f t="shared" ref="H132:H138" si="2">D132*G132</f>
        <v>637.84799999999996</v>
      </c>
    </row>
    <row r="133" spans="1:11" ht="24.95" customHeight="1">
      <c r="A133" s="102" t="s">
        <v>263</v>
      </c>
      <c r="B133" s="103"/>
      <c r="C133" s="7">
        <v>11</v>
      </c>
      <c r="D133" s="19">
        <v>5.7119999999999989</v>
      </c>
      <c r="E133" s="104">
        <f>D133*G133</f>
        <v>411.2639999999999</v>
      </c>
      <c r="F133" s="104"/>
      <c r="G133" s="88">
        <v>72</v>
      </c>
      <c r="H133" s="89">
        <f t="shared" si="2"/>
        <v>411.2639999999999</v>
      </c>
    </row>
    <row r="134" spans="1:11" ht="24.95" customHeight="1">
      <c r="A134" s="102" t="s">
        <v>264</v>
      </c>
      <c r="B134" s="103"/>
      <c r="C134" s="7">
        <v>8</v>
      </c>
      <c r="D134" s="19">
        <v>10.38</v>
      </c>
      <c r="E134" s="104">
        <f>D134*G134</f>
        <v>747.36</v>
      </c>
      <c r="F134" s="104"/>
      <c r="G134" s="88">
        <v>72</v>
      </c>
      <c r="H134" s="89">
        <f t="shared" si="2"/>
        <v>747.36</v>
      </c>
    </row>
    <row r="135" spans="1:11" ht="24.95" customHeight="1">
      <c r="A135" s="102" t="s">
        <v>265</v>
      </c>
      <c r="B135" s="103"/>
      <c r="C135" s="7">
        <v>4</v>
      </c>
      <c r="D135" s="19">
        <v>2.9689999999999999</v>
      </c>
      <c r="E135" s="104">
        <f>D135*G135</f>
        <v>213.768</v>
      </c>
      <c r="F135" s="104"/>
      <c r="G135" s="88">
        <v>72</v>
      </c>
      <c r="H135" s="89">
        <f t="shared" si="2"/>
        <v>213.768</v>
      </c>
      <c r="I135" s="8"/>
      <c r="J135" s="4"/>
      <c r="K135" s="4"/>
    </row>
    <row r="136" spans="1:11" ht="24.95" customHeight="1">
      <c r="A136" s="102" t="s">
        <v>266</v>
      </c>
      <c r="B136" s="103"/>
      <c r="C136" s="7">
        <v>18</v>
      </c>
      <c r="D136" s="19">
        <v>8.8310000000000013</v>
      </c>
      <c r="E136" s="104">
        <f>D136*G136</f>
        <v>635.83200000000011</v>
      </c>
      <c r="F136" s="104"/>
      <c r="G136" s="88">
        <v>72</v>
      </c>
      <c r="H136" s="89">
        <f t="shared" si="2"/>
        <v>635.83200000000011</v>
      </c>
      <c r="I136" s="8"/>
      <c r="J136" s="5"/>
      <c r="K136" s="5"/>
    </row>
    <row r="137" spans="1:11" ht="24.95" customHeight="1">
      <c r="A137" s="102" t="s">
        <v>267</v>
      </c>
      <c r="B137" s="103"/>
      <c r="C137" s="7">
        <v>8</v>
      </c>
      <c r="D137" s="19">
        <v>7.9210000000000003</v>
      </c>
      <c r="E137" s="104">
        <f>D137*G137</f>
        <v>570.31200000000001</v>
      </c>
      <c r="F137" s="104"/>
      <c r="G137" s="88">
        <v>72</v>
      </c>
      <c r="H137" s="89">
        <f t="shared" si="2"/>
        <v>570.31200000000001</v>
      </c>
      <c r="I137" s="8"/>
      <c r="J137" s="6"/>
      <c r="K137" s="6"/>
    </row>
    <row r="138" spans="1:11" ht="32.25" customHeight="1">
      <c r="A138" s="101" t="s">
        <v>79</v>
      </c>
      <c r="B138" s="101"/>
      <c r="C138" s="7">
        <f>SUM(C131:C137)</f>
        <v>102</v>
      </c>
      <c r="D138" s="19">
        <f>SUM(D131:D137)</f>
        <v>70.88300000000001</v>
      </c>
      <c r="E138" s="104">
        <f>D138*G137</f>
        <v>5103.5760000000009</v>
      </c>
      <c r="F138" s="104"/>
      <c r="G138" s="88">
        <v>72</v>
      </c>
      <c r="H138" s="89">
        <f t="shared" si="2"/>
        <v>5103.5760000000009</v>
      </c>
    </row>
    <row r="139" spans="1:11">
      <c r="G139" s="87"/>
      <c r="H139" s="86"/>
    </row>
  </sheetData>
  <mergeCells count="76">
    <mergeCell ref="F35:F36"/>
    <mergeCell ref="G35:G36"/>
    <mergeCell ref="B35:B36"/>
    <mergeCell ref="C35:C36"/>
    <mergeCell ref="E133:F133"/>
    <mergeCell ref="A130:B130"/>
    <mergeCell ref="E131:F131"/>
    <mergeCell ref="E132:F132"/>
    <mergeCell ref="A98:A99"/>
    <mergeCell ref="B98:B99"/>
    <mergeCell ref="C98:C99"/>
    <mergeCell ref="D98:D99"/>
    <mergeCell ref="E98:E99"/>
    <mergeCell ref="F98:F99"/>
    <mergeCell ref="A127:K127"/>
    <mergeCell ref="G98:G99"/>
    <mergeCell ref="A128:K128"/>
    <mergeCell ref="H98:H99"/>
    <mergeCell ref="I98:I99"/>
    <mergeCell ref="J98:J99"/>
    <mergeCell ref="A135:B135"/>
    <mergeCell ref="A131:B131"/>
    <mergeCell ref="A132:B132"/>
    <mergeCell ref="A133:B133"/>
    <mergeCell ref="A134:B134"/>
    <mergeCell ref="H6:H7"/>
    <mergeCell ref="I6:I7"/>
    <mergeCell ref="J6:J7"/>
    <mergeCell ref="A1:K1"/>
    <mergeCell ref="B6:B7"/>
    <mergeCell ref="C6:C7"/>
    <mergeCell ref="D6:D7"/>
    <mergeCell ref="E6:E7"/>
    <mergeCell ref="F6:F7"/>
    <mergeCell ref="A2:K2"/>
    <mergeCell ref="A3:K3"/>
    <mergeCell ref="A4:K4"/>
    <mergeCell ref="A6:A7"/>
    <mergeCell ref="G6:G7"/>
    <mergeCell ref="A138:B138"/>
    <mergeCell ref="A136:B136"/>
    <mergeCell ref="A137:B137"/>
    <mergeCell ref="K6:K7"/>
    <mergeCell ref="E137:F137"/>
    <mergeCell ref="E138:F138"/>
    <mergeCell ref="E134:F134"/>
    <mergeCell ref="E135:F135"/>
    <mergeCell ref="E136:F136"/>
    <mergeCell ref="A79:G79"/>
    <mergeCell ref="A65:G65"/>
    <mergeCell ref="A123:G123"/>
    <mergeCell ref="E130:F130"/>
    <mergeCell ref="A124:G124"/>
    <mergeCell ref="A93:G93"/>
    <mergeCell ref="A114:G114"/>
    <mergeCell ref="J35:J36"/>
    <mergeCell ref="K35:K36"/>
    <mergeCell ref="K98:K99"/>
    <mergeCell ref="J66:J67"/>
    <mergeCell ref="K66:K67"/>
    <mergeCell ref="A88:G88"/>
    <mergeCell ref="H66:H67"/>
    <mergeCell ref="I66:I67"/>
    <mergeCell ref="H35:H36"/>
    <mergeCell ref="I35:I36"/>
    <mergeCell ref="F66:F67"/>
    <mergeCell ref="G66:G67"/>
    <mergeCell ref="A35:A36"/>
    <mergeCell ref="A66:A67"/>
    <mergeCell ref="B66:B67"/>
    <mergeCell ref="C66:C67"/>
    <mergeCell ref="D66:D67"/>
    <mergeCell ref="E66:E67"/>
    <mergeCell ref="D35:D36"/>
    <mergeCell ref="E35:E36"/>
    <mergeCell ref="A54:G54"/>
  </mergeCells>
  <pageMargins left="0.51181102362204722" right="0.27559055118110237" top="0.43307086614173229" bottom="0.43307086614173229" header="0.31496062992125984" footer="0.31496062992125984"/>
  <pageSetup paperSize="9" scale="76" orientation="portrait" verticalDpi="0" r:id="rId1"/>
  <colBreaks count="1" manualBreakCount="1">
    <brk id="1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Pitakova</cp:lastModifiedBy>
  <cp:lastPrinted>2025-06-23T07:56:08Z</cp:lastPrinted>
  <dcterms:created xsi:type="dcterms:W3CDTF">2020-07-14T09:23:51Z</dcterms:created>
  <dcterms:modified xsi:type="dcterms:W3CDTF">2025-06-23T08:20:58Z</dcterms:modified>
</cp:coreProperties>
</file>